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I:\Trainings\"/>
    </mc:Choice>
  </mc:AlternateContent>
  <xr:revisionPtr revIDLastSave="0" documentId="13_ncr:1_{4DAD7237-EC60-45FC-B6DF-26CE0E5AF64E}" xr6:coauthVersionLast="47" xr6:coauthVersionMax="47" xr10:uidLastSave="{00000000-0000-0000-0000-000000000000}"/>
  <bookViews>
    <workbookView xWindow="-120" yWindow="-120" windowWidth="29040" windowHeight="15720" firstSheet="1" activeTab="1" xr2:uid="{F3C5D476-BA8F-4DDB-8BC8-ED25E188C29C}"/>
  </bookViews>
  <sheets>
    <sheet name="Fiscal Years" sheetId="2" r:id="rId1"/>
    <sheet name="Instructions" sheetId="14" r:id="rId2"/>
    <sheet name="Budget Process" sheetId="9" r:id="rId3"/>
    <sheet name="Budget Summary" sheetId="5" r:id="rId4"/>
    <sheet name="State Aid" sheetId="3" r:id="rId5"/>
    <sheet name="Local Receipts" sheetId="10" r:id="rId6"/>
    <sheet name="Available Funds" sheetId="6" r:id="rId7"/>
    <sheet name="Enterprise Funds" sheetId="7" r:id="rId8"/>
    <sheet name="CPF" sheetId="8" r:id="rId9"/>
    <sheet name="ATM" sheetId="11" r:id="rId10"/>
    <sheet name="STM" sheetId="12"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aidcalc" localSheetId="8">[1]aid436!$A$10:$AI$448</definedName>
    <definedName name="aidcalc" localSheetId="7">[2]aid436!$A$10:$AI$448</definedName>
    <definedName name="aidcalc">[2]aid436!$A$10:$AI$448</definedName>
    <definedName name="dec" localSheetId="8">[3]dec!$A$10:$O$449</definedName>
    <definedName name="dec" localSheetId="7">[4]dec!$A$10:$O$449</definedName>
    <definedName name="dec">[4]dec!$A$10:$O$449</definedName>
    <definedName name="disthist" localSheetId="8">[1]disthist!$A$10:$AN$448</definedName>
    <definedName name="disthist" localSheetId="7">[2]disthist!$A$10:$AN$448</definedName>
    <definedName name="disthist">[2]disthist!$A$10:$AN$448</definedName>
    <definedName name="distributions" localSheetId="8">[3]distributions!$A$10:$T$449</definedName>
    <definedName name="distributions" localSheetId="7">[4]distributions!$A$10:$T$449</definedName>
    <definedName name="distributions">[4]distributions!$A$10:$T$449</definedName>
    <definedName name="ESTREC">'[5]Recap Page 3'!$J$37</definedName>
    <definedName name="FREECASHTOT">'[5]Recap Page 4'!$F$33</definedName>
    <definedName name="order1755">[6]localcont!$A$10:$Y$1765</definedName>
    <definedName name="OTHERAVAILTOT">'[5]Recap Page 4'!$G$33</definedName>
    <definedName name="_xlnm.Print_Area" localSheetId="9">ATM!$A$1:$L$43</definedName>
    <definedName name="_xlnm.Print_Area" localSheetId="6">'Available Funds'!$A$1:$G$70</definedName>
    <definedName name="_xlnm.Print_Area" localSheetId="3">'Budget Summary'!$A$1:$H$116</definedName>
    <definedName name="_xlnm.Print_Area" localSheetId="8">CPF!$A$1:$G$17</definedName>
    <definedName name="_xlnm.Print_Area" localSheetId="7">'Enterprise Funds'!$A$1:$G$67</definedName>
    <definedName name="_xlnm.Print_Area" localSheetId="5">'Local Receipts'!$A$1:$L$43</definedName>
    <definedName name="_xlnm.Print_Area" localSheetId="4">'State Aid'!$A$1:$G$59</definedName>
    <definedName name="_xlnm.Print_Titles" localSheetId="6">'Available Funds'!$A:$B,'Available Funds'!$1:$2</definedName>
    <definedName name="_xlnm.Print_Titles" localSheetId="3">'Budget Summary'!$A:$B,'Budget Summary'!$1:$3</definedName>
    <definedName name="_xlnm.Print_Titles" localSheetId="8">CPF!$A:$B</definedName>
    <definedName name="_xlnm.Print_Titles" localSheetId="7">'Enterprise Funds'!$A:$B,'Enterprise Funds'!$1:$1</definedName>
    <definedName name="_xlnm.Print_Titles" localSheetId="5">'Local Receipts'!$A:$B,'Local Receipts'!$1:$3</definedName>
    <definedName name="_xlnm.Print_Titles" localSheetId="4">'State Aid'!$A:$B,'State Aid'!$1:$2</definedName>
    <definedName name="regdetail">[7]regionals!$A$10:$J$470</definedName>
    <definedName name="TOTAPPROP">'[5]Recap Page 4'!$D$33</definedName>
    <definedName name="town351">'[8]townwide contributions'!$A$10:$AA$361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36" i="10" l="1"/>
  <c r="E36" i="10"/>
  <c r="F36" i="10"/>
  <c r="G36" i="10"/>
  <c r="H36" i="10"/>
  <c r="I36" i="10"/>
  <c r="J36" i="10"/>
  <c r="K36" i="10"/>
  <c r="L36" i="10"/>
  <c r="D80" i="5" l="1"/>
  <c r="D81" i="5"/>
  <c r="D124" i="5"/>
  <c r="D123" i="5"/>
  <c r="D122" i="5"/>
  <c r="D121" i="5"/>
  <c r="D120" i="5"/>
  <c r="H40" i="5" l="1"/>
  <c r="L30" i="12"/>
  <c r="K30" i="12"/>
  <c r="J30" i="12"/>
  <c r="J32" i="11" s="1"/>
  <c r="I30" i="12"/>
  <c r="H30" i="12"/>
  <c r="F30" i="12"/>
  <c r="E30" i="12"/>
  <c r="E32" i="11" s="1"/>
  <c r="E33" i="11" s="1"/>
  <c r="D30" i="12"/>
  <c r="D32" i="11" s="1"/>
  <c r="C28" i="12"/>
  <c r="C27" i="12"/>
  <c r="C26" i="12"/>
  <c r="C25" i="12"/>
  <c r="C24" i="12"/>
  <c r="C23" i="12"/>
  <c r="C22" i="12"/>
  <c r="C21" i="12"/>
  <c r="C20" i="12"/>
  <c r="C19" i="12"/>
  <c r="C18" i="12"/>
  <c r="C17" i="12"/>
  <c r="C16" i="12"/>
  <c r="C15" i="12"/>
  <c r="C14" i="12"/>
  <c r="C13" i="12"/>
  <c r="C12" i="12"/>
  <c r="C11" i="12"/>
  <c r="C10" i="12"/>
  <c r="C9" i="12"/>
  <c r="C8" i="12"/>
  <c r="C7" i="12"/>
  <c r="C6" i="12"/>
  <c r="C5" i="12"/>
  <c r="C30" i="12" s="1"/>
  <c r="C32" i="11" s="1"/>
  <c r="L32" i="11"/>
  <c r="K32" i="11"/>
  <c r="I32" i="11"/>
  <c r="H32" i="11"/>
  <c r="F32" i="11"/>
  <c r="F33" i="11" s="1"/>
  <c r="L31" i="11"/>
  <c r="L33" i="11" s="1"/>
  <c r="K31" i="11"/>
  <c r="K33" i="11" s="1"/>
  <c r="J31" i="11"/>
  <c r="J33" i="11" s="1"/>
  <c r="I31" i="11"/>
  <c r="I33" i="11" s="1"/>
  <c r="H31" i="11"/>
  <c r="H33" i="11" s="1"/>
  <c r="F31" i="11"/>
  <c r="E31" i="11"/>
  <c r="D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31" i="11" s="1"/>
  <c r="J40" i="10"/>
  <c r="H39" i="10"/>
  <c r="F40" i="10"/>
  <c r="F25" i="5"/>
  <c r="G25" i="5"/>
  <c r="L39" i="10"/>
  <c r="C36" i="10"/>
  <c r="D25" i="5" s="1"/>
  <c r="K4" i="10"/>
  <c r="I4" i="10"/>
  <c r="G4" i="10"/>
  <c r="E4" i="10"/>
  <c r="C4" i="10"/>
  <c r="F39" i="10" l="1"/>
  <c r="H40" i="10"/>
  <c r="E25" i="5"/>
  <c r="H25" i="5"/>
  <c r="L40" i="10"/>
  <c r="C33" i="11"/>
  <c r="D33" i="11"/>
  <c r="D40" i="10"/>
  <c r="D39" i="10"/>
  <c r="J39" i="10"/>
  <c r="D26" i="3" l="1"/>
  <c r="G9" i="8"/>
  <c r="G12" i="8" s="1"/>
  <c r="D3" i="8"/>
  <c r="E3" i="8"/>
  <c r="F3" i="8"/>
  <c r="G3" i="8"/>
  <c r="C3" i="8"/>
  <c r="F9" i="8"/>
  <c r="F12" i="8" s="1"/>
  <c r="E9" i="8"/>
  <c r="E12" i="8" s="1"/>
  <c r="D9" i="8"/>
  <c r="D12" i="8" s="1"/>
  <c r="C9" i="8"/>
  <c r="C12" i="8" s="1"/>
  <c r="E27" i="5"/>
  <c r="F27" i="5"/>
  <c r="G27" i="5"/>
  <c r="H27" i="5"/>
  <c r="D27" i="5"/>
  <c r="D64" i="7"/>
  <c r="E64" i="7"/>
  <c r="F64" i="7"/>
  <c r="G64" i="7"/>
  <c r="C64" i="7"/>
  <c r="C60" i="7"/>
  <c r="G57" i="7"/>
  <c r="G60" i="7" s="1"/>
  <c r="F57" i="7"/>
  <c r="F60" i="7" s="1"/>
  <c r="E57" i="7"/>
  <c r="E60" i="7" s="1"/>
  <c r="D57" i="7"/>
  <c r="D60" i="7" s="1"/>
  <c r="C57" i="7"/>
  <c r="G45" i="7"/>
  <c r="G48" i="7" s="1"/>
  <c r="F45" i="7"/>
  <c r="F48" i="7" s="1"/>
  <c r="E45" i="7"/>
  <c r="E48" i="7" s="1"/>
  <c r="D45" i="7"/>
  <c r="D48" i="7" s="1"/>
  <c r="C45" i="7"/>
  <c r="C48" i="7" s="1"/>
  <c r="G33" i="7"/>
  <c r="G36" i="7" s="1"/>
  <c r="F33" i="7"/>
  <c r="F36" i="7" s="1"/>
  <c r="E33" i="7"/>
  <c r="E36" i="7" s="1"/>
  <c r="D33" i="7"/>
  <c r="D36" i="7" s="1"/>
  <c r="C33" i="7"/>
  <c r="C36" i="7" s="1"/>
  <c r="D3" i="7"/>
  <c r="D15" i="7" s="1"/>
  <c r="D27" i="7" s="1"/>
  <c r="D39" i="7" s="1"/>
  <c r="D51" i="7" s="1"/>
  <c r="E3" i="7"/>
  <c r="F3" i="7"/>
  <c r="F15" i="7" s="1"/>
  <c r="F27" i="7" s="1"/>
  <c r="F39" i="7" s="1"/>
  <c r="F51" i="7" s="1"/>
  <c r="G3" i="7"/>
  <c r="C3" i="7"/>
  <c r="E126" i="7"/>
  <c r="D126" i="7"/>
  <c r="C126" i="7"/>
  <c r="G21" i="7"/>
  <c r="G24" i="7" s="1"/>
  <c r="F21" i="7"/>
  <c r="E21" i="7"/>
  <c r="E24" i="7" s="1"/>
  <c r="D21" i="7"/>
  <c r="D24" i="7" s="1"/>
  <c r="C21" i="7"/>
  <c r="G16" i="7"/>
  <c r="G28" i="7" s="1"/>
  <c r="G40" i="7" s="1"/>
  <c r="G52" i="7" s="1"/>
  <c r="F16" i="7"/>
  <c r="F28" i="7" s="1"/>
  <c r="F40" i="7" s="1"/>
  <c r="F52" i="7" s="1"/>
  <c r="E16" i="7"/>
  <c r="E28" i="7" s="1"/>
  <c r="E40" i="7" s="1"/>
  <c r="E52" i="7" s="1"/>
  <c r="D16" i="7"/>
  <c r="D28" i="7" s="1"/>
  <c r="D40" i="7" s="1"/>
  <c r="D52" i="7" s="1"/>
  <c r="C16" i="7"/>
  <c r="C28" i="7" s="1"/>
  <c r="C40" i="7" s="1"/>
  <c r="C52" i="7" s="1"/>
  <c r="G9" i="7"/>
  <c r="G12" i="7" s="1"/>
  <c r="F9" i="7"/>
  <c r="F12" i="7" s="1"/>
  <c r="E9" i="7"/>
  <c r="D9" i="7"/>
  <c r="D12" i="7" s="1"/>
  <c r="C9" i="7"/>
  <c r="C12" i="7" s="1"/>
  <c r="G15" i="7" l="1"/>
  <c r="G27" i="7" s="1"/>
  <c r="G39" i="7" s="1"/>
  <c r="G51" i="7" s="1"/>
  <c r="C15" i="7"/>
  <c r="C27" i="7" s="1"/>
  <c r="C39" i="7" s="1"/>
  <c r="C51" i="7" s="1"/>
  <c r="E15" i="7"/>
  <c r="E27" i="7" s="1"/>
  <c r="E39" i="7" s="1"/>
  <c r="E51" i="7" s="1"/>
  <c r="C24" i="7"/>
  <c r="E12" i="7"/>
  <c r="F24" i="7"/>
  <c r="H91" i="5" l="1"/>
  <c r="H94" i="5" s="1"/>
  <c r="G91" i="5"/>
  <c r="G94" i="5" s="1"/>
  <c r="F91" i="5"/>
  <c r="F94" i="5" s="1"/>
  <c r="E91" i="5"/>
  <c r="E94" i="5" s="1"/>
  <c r="D91" i="5"/>
  <c r="D94" i="5" s="1"/>
  <c r="E46" i="5"/>
  <c r="F46" i="5"/>
  <c r="G46" i="5"/>
  <c r="H46" i="5"/>
  <c r="E71" i="5"/>
  <c r="F71" i="5"/>
  <c r="G71" i="5"/>
  <c r="H71" i="5"/>
  <c r="E75" i="5"/>
  <c r="F75" i="5"/>
  <c r="G75" i="5"/>
  <c r="H75" i="5"/>
  <c r="E80" i="5"/>
  <c r="F80" i="5"/>
  <c r="G80" i="5"/>
  <c r="H80" i="5"/>
  <c r="E81" i="5"/>
  <c r="F81" i="5"/>
  <c r="G81" i="5"/>
  <c r="H81" i="5"/>
  <c r="D46" i="5"/>
  <c r="H124" i="5" l="1"/>
  <c r="H123" i="5"/>
  <c r="H122" i="5"/>
  <c r="H121" i="5"/>
  <c r="G92" i="5"/>
  <c r="H92" i="5"/>
  <c r="F92" i="5"/>
  <c r="H82" i="5"/>
  <c r="H83" i="5" s="1"/>
  <c r="E92" i="5"/>
  <c r="D92" i="5"/>
  <c r="F82" i="5"/>
  <c r="F83" i="5" s="1"/>
  <c r="E82" i="5"/>
  <c r="E83" i="5" s="1"/>
  <c r="D82" i="5"/>
  <c r="D83" i="5" s="1"/>
  <c r="G82" i="5"/>
  <c r="G83" i="5" s="1"/>
  <c r="E30" i="5"/>
  <c r="F30" i="5"/>
  <c r="G30" i="5"/>
  <c r="H30" i="5"/>
  <c r="E31" i="5"/>
  <c r="F31" i="5"/>
  <c r="G31" i="5"/>
  <c r="H31" i="5"/>
  <c r="D31" i="5"/>
  <c r="D30" i="5"/>
  <c r="C26" i="3"/>
  <c r="D53" i="6"/>
  <c r="E53" i="6"/>
  <c r="F53" i="6"/>
  <c r="G53" i="6"/>
  <c r="C53" i="6"/>
  <c r="D48" i="6"/>
  <c r="E48" i="6"/>
  <c r="F48" i="6"/>
  <c r="G48" i="6"/>
  <c r="C48" i="6"/>
  <c r="D3" i="6"/>
  <c r="D47" i="6" s="1"/>
  <c r="E3" i="6"/>
  <c r="F3" i="6"/>
  <c r="G3" i="6"/>
  <c r="G47" i="6" s="1"/>
  <c r="C3" i="6"/>
  <c r="C47" i="6" s="1"/>
  <c r="G51" i="6"/>
  <c r="F51" i="6"/>
  <c r="E60" i="6"/>
  <c r="D60" i="6"/>
  <c r="C60" i="6"/>
  <c r="G43" i="6"/>
  <c r="F43" i="6"/>
  <c r="E43" i="6"/>
  <c r="D43" i="6"/>
  <c r="C43" i="6"/>
  <c r="B33" i="6"/>
  <c r="B59" i="6" s="1"/>
  <c r="B32" i="6"/>
  <c r="B58" i="6" s="1"/>
  <c r="B31" i="6"/>
  <c r="B57" i="6" s="1"/>
  <c r="B30" i="6"/>
  <c r="B56" i="6" s="1"/>
  <c r="B29" i="6"/>
  <c r="B55" i="6" s="1"/>
  <c r="B28" i="6"/>
  <c r="B54" i="6" s="1"/>
  <c r="G24" i="6"/>
  <c r="G45" i="6" s="1"/>
  <c r="F24" i="6"/>
  <c r="E24" i="6"/>
  <c r="D24" i="6"/>
  <c r="C24" i="6"/>
  <c r="C45" i="6" s="1"/>
  <c r="F47" i="6"/>
  <c r="E47" i="6"/>
  <c r="D4" i="3"/>
  <c r="E4" i="3"/>
  <c r="F4" i="3"/>
  <c r="G4" i="3"/>
  <c r="C4" i="3"/>
  <c r="E23" i="5"/>
  <c r="F23" i="5"/>
  <c r="G23" i="5"/>
  <c r="H23" i="5"/>
  <c r="D23" i="5"/>
  <c r="E2" i="5"/>
  <c r="C121" i="5" s="1"/>
  <c r="F2" i="5"/>
  <c r="C122" i="5" s="1"/>
  <c r="G2" i="5"/>
  <c r="C123" i="5" s="1"/>
  <c r="H2" i="5"/>
  <c r="C124" i="5" s="1"/>
  <c r="D2" i="5"/>
  <c r="C120" i="5" s="1"/>
  <c r="D45" i="6" l="1"/>
  <c r="E45" i="6"/>
  <c r="F45" i="6"/>
  <c r="F60" i="6"/>
  <c r="C51" i="6"/>
  <c r="G60" i="6"/>
  <c r="D51" i="6"/>
  <c r="E51" i="6"/>
  <c r="D75" i="5" l="1"/>
  <c r="D71" i="5"/>
  <c r="E44" i="3"/>
  <c r="D44" i="3"/>
  <c r="C44" i="3"/>
  <c r="G26" i="3"/>
  <c r="F26" i="3"/>
  <c r="E26" i="3"/>
  <c r="E20" i="3"/>
  <c r="D20" i="3"/>
  <c r="E22" i="5" s="1"/>
  <c r="E32" i="5" s="1"/>
  <c r="C20" i="3"/>
  <c r="D22" i="5" s="1"/>
  <c r="D32" i="5" s="1"/>
  <c r="F20" i="3"/>
  <c r="G22" i="5" s="1"/>
  <c r="G32" i="5" s="1"/>
  <c r="G47" i="3"/>
  <c r="F25" i="3"/>
  <c r="E25" i="3"/>
  <c r="D47" i="3"/>
  <c r="C25" i="3"/>
  <c r="C15" i="2"/>
  <c r="D15" i="2" s="1"/>
  <c r="E15" i="2" s="1"/>
  <c r="F15" i="2" s="1"/>
  <c r="G15" i="2" s="1"/>
  <c r="H15" i="2" s="1"/>
  <c r="I15" i="2" s="1"/>
  <c r="J15" i="2" s="1"/>
  <c r="K15" i="2" s="1"/>
  <c r="C12" i="2"/>
  <c r="D12" i="2" s="1"/>
  <c r="E12" i="2" s="1"/>
  <c r="F12" i="2" s="1"/>
  <c r="G12" i="2" s="1"/>
  <c r="H12" i="2" s="1"/>
  <c r="I12" i="2" s="1"/>
  <c r="J12" i="2" s="1"/>
  <c r="K12" i="2" s="1"/>
  <c r="H120" i="5" l="1"/>
  <c r="D49" i="3"/>
  <c r="E54" i="5"/>
  <c r="E58" i="5" s="1"/>
  <c r="E65" i="5" s="1"/>
  <c r="C49" i="3"/>
  <c r="D54" i="5"/>
  <c r="D58" i="5" s="1"/>
  <c r="D65" i="5" s="1"/>
  <c r="E49" i="3"/>
  <c r="F54" i="5"/>
  <c r="F58" i="5" s="1"/>
  <c r="F65" i="5" s="1"/>
  <c r="E50" i="3"/>
  <c r="F22" i="5"/>
  <c r="F32" i="5" s="1"/>
  <c r="D13" i="5"/>
  <c r="E120" i="5" s="1"/>
  <c r="C50" i="3"/>
  <c r="C51" i="3" s="1"/>
  <c r="C21" i="3"/>
  <c r="D21" i="3"/>
  <c r="C47" i="3"/>
  <c r="E21" i="3"/>
  <c r="E47" i="3"/>
  <c r="C48" i="3"/>
  <c r="G25" i="3"/>
  <c r="F21" i="3"/>
  <c r="F48" i="3"/>
  <c r="G44" i="3"/>
  <c r="H54" i="5" s="1"/>
  <c r="H58" i="5" s="1"/>
  <c r="H65" i="5" s="1"/>
  <c r="F44" i="3"/>
  <c r="G54" i="5" s="1"/>
  <c r="G58" i="5" s="1"/>
  <c r="G65" i="5" s="1"/>
  <c r="D48" i="3"/>
  <c r="D50" i="3"/>
  <c r="D51" i="3" s="1"/>
  <c r="D25" i="3"/>
  <c r="C45" i="3"/>
  <c r="E48" i="3"/>
  <c r="D45" i="3"/>
  <c r="F47" i="3"/>
  <c r="E45" i="3"/>
  <c r="D76" i="5" l="1"/>
  <c r="D77" i="5" s="1"/>
  <c r="D17" i="5"/>
  <c r="F120" i="5" s="1"/>
  <c r="G120" i="5" s="1"/>
  <c r="E95" i="5"/>
  <c r="E8" i="5"/>
  <c r="E10" i="5" s="1"/>
  <c r="E13" i="5" s="1"/>
  <c r="E76" i="5" s="1"/>
  <c r="E77" i="5" s="1"/>
  <c r="E51" i="3"/>
  <c r="F45" i="3"/>
  <c r="F49" i="3"/>
  <c r="G45" i="3"/>
  <c r="G49" i="3"/>
  <c r="G20" i="3"/>
  <c r="H22" i="5" s="1"/>
  <c r="H32" i="5" s="1"/>
  <c r="F50" i="3"/>
  <c r="D18" i="5" l="1"/>
  <c r="D70" i="5"/>
  <c r="D34" i="5"/>
  <c r="D64" i="5" s="1"/>
  <c r="D66" i="5" s="1"/>
  <c r="F95" i="5"/>
  <c r="E121" i="5"/>
  <c r="I120" i="5"/>
  <c r="F8" i="5"/>
  <c r="E17" i="5"/>
  <c r="F51" i="3"/>
  <c r="G50" i="3"/>
  <c r="G51" i="3" s="1"/>
  <c r="G48" i="3"/>
  <c r="G21" i="3"/>
  <c r="E70" i="5" l="1"/>
  <c r="F121" i="5"/>
  <c r="E34" i="5"/>
  <c r="E64" i="5" s="1"/>
  <c r="E66" i="5" s="1"/>
  <c r="E18" i="5"/>
  <c r="F10" i="5"/>
  <c r="F13" i="5" s="1"/>
  <c r="F76" i="5" s="1"/>
  <c r="F77" i="5" s="1"/>
  <c r="G121" i="5" l="1"/>
  <c r="I121" i="5"/>
  <c r="G95" i="5"/>
  <c r="E122" i="5"/>
  <c r="G8" i="5"/>
  <c r="F17" i="5"/>
  <c r="F70" i="5" l="1"/>
  <c r="F122" i="5"/>
  <c r="F34" i="5"/>
  <c r="F64" i="5" s="1"/>
  <c r="F66" i="5" s="1"/>
  <c r="F18" i="5"/>
  <c r="G10" i="5"/>
  <c r="G13" i="5" s="1"/>
  <c r="G76" i="5" s="1"/>
  <c r="G77" i="5" s="1"/>
  <c r="H95" i="5" l="1"/>
  <c r="E123" i="5"/>
  <c r="G122" i="5"/>
  <c r="I122" i="5"/>
  <c r="H8" i="5"/>
  <c r="G17" i="5"/>
  <c r="G70" i="5" l="1"/>
  <c r="F123" i="5"/>
  <c r="G34" i="5"/>
  <c r="G64" i="5" s="1"/>
  <c r="G66" i="5" s="1"/>
  <c r="G18" i="5"/>
  <c r="H10" i="5"/>
  <c r="H13" i="5" s="1"/>
  <c r="E124" i="5" l="1"/>
  <c r="H76" i="5"/>
  <c r="H77" i="5" s="1"/>
  <c r="G123" i="5"/>
  <c r="I123" i="5"/>
  <c r="H17" i="5"/>
  <c r="H70" i="5" l="1"/>
  <c r="F124" i="5"/>
  <c r="H34" i="5"/>
  <c r="H64" i="5" s="1"/>
  <c r="H66" i="5" s="1"/>
  <c r="H18" i="5"/>
  <c r="G124" i="5" l="1"/>
  <c r="I124" i="5"/>
</calcChain>
</file>

<file path=xl/sharedStrings.xml><?xml version="1.0" encoding="utf-8"?>
<sst xmlns="http://schemas.openxmlformats.org/spreadsheetml/2006/main" count="642" uniqueCount="451">
  <si>
    <t>Year 1</t>
  </si>
  <si>
    <t>Year 2</t>
  </si>
  <si>
    <t>Year 3</t>
  </si>
  <si>
    <t>Year 4</t>
  </si>
  <si>
    <t>Year 5</t>
  </si>
  <si>
    <t>Year 6</t>
  </si>
  <si>
    <t>Year 7</t>
  </si>
  <si>
    <t>Year 8</t>
  </si>
  <si>
    <t>Year 9</t>
  </si>
  <si>
    <t>Year 10</t>
  </si>
  <si>
    <t>Fiscal Years</t>
  </si>
  <si>
    <t>enter 1st year and drag across cells</t>
  </si>
  <si>
    <t>FY2022</t>
  </si>
  <si>
    <t>FY2023</t>
  </si>
  <si>
    <t>FY2024</t>
  </si>
  <si>
    <t>FY2025</t>
  </si>
  <si>
    <t>FY2026</t>
  </si>
  <si>
    <t>FY2027</t>
  </si>
  <si>
    <t>FY2028</t>
  </si>
  <si>
    <t>FY2029</t>
  </si>
  <si>
    <t>FY2030</t>
  </si>
  <si>
    <t>FY2031</t>
  </si>
  <si>
    <t>Certified Free Cash/Retained Earnings</t>
  </si>
  <si>
    <t>enter first year only</t>
  </si>
  <si>
    <t>Stabilization Fund Balance as of</t>
  </si>
  <si>
    <t>State Aid and Assessments</t>
  </si>
  <si>
    <t>Final Est</t>
  </si>
  <si>
    <t>①</t>
  </si>
  <si>
    <t>STATE AID</t>
  </si>
  <si>
    <t>②</t>
  </si>
  <si>
    <t>Chapter 70 Education Aid</t>
  </si>
  <si>
    <t>School Transportation</t>
  </si>
  <si>
    <t>Charter Tuition Reimbursement</t>
  </si>
  <si>
    <t>Smart Growth School Reimbursement</t>
  </si>
  <si>
    <t>③</t>
  </si>
  <si>
    <t>School Choice Receiving Tuition (Offset)</t>
  </si>
  <si>
    <t>④</t>
  </si>
  <si>
    <t>Unrestricted General Government Aid</t>
  </si>
  <si>
    <t>Local Share pf Racing Taxes</t>
  </si>
  <si>
    <t>Regional Public Libraries</t>
  </si>
  <si>
    <t>Veterans Benefits</t>
  </si>
  <si>
    <t>Exemptions VBS and Elderly</t>
  </si>
  <si>
    <t>State Owned Land</t>
  </si>
  <si>
    <t>Public Libraries (offset)</t>
  </si>
  <si>
    <t>TOTAL Cherry Sheet Receipts</t>
  </si>
  <si>
    <t>Year-to-year percentage change</t>
  </si>
  <si>
    <t>⑤</t>
  </si>
  <si>
    <t>MSBA School Construction</t>
  </si>
  <si>
    <t xml:space="preserve">STATE ASSESSMENTS </t>
  </si>
  <si>
    <t>County Tax</t>
  </si>
  <si>
    <t>Suffolk County Retirement</t>
  </si>
  <si>
    <t>Retired Employees Health Insurance</t>
  </si>
  <si>
    <t>Retired Teachers Health Insurance</t>
  </si>
  <si>
    <t>Mosquito Control</t>
  </si>
  <si>
    <t>Air Pollution</t>
  </si>
  <si>
    <t>Metropolitan Area Planning Council</t>
  </si>
  <si>
    <t>Old Colony Planning Council</t>
  </si>
  <si>
    <t>RMV Non-Renewal Surcharge</t>
  </si>
  <si>
    <t>MBTA</t>
  </si>
  <si>
    <t>Boston Metro Transit District</t>
  </si>
  <si>
    <t>Regional Transit</t>
  </si>
  <si>
    <t>Multi-year Repayment Program</t>
  </si>
  <si>
    <t>Special Education</t>
  </si>
  <si>
    <t xml:space="preserve"> </t>
  </si>
  <si>
    <t>School Choice Sending Tuition</t>
  </si>
  <si>
    <t>Charter School Sending Tuition</t>
  </si>
  <si>
    <t>TOTAL Cherry Sheet Assessments</t>
  </si>
  <si>
    <t>Receipts</t>
  </si>
  <si>
    <t>Assessments</t>
  </si>
  <si>
    <t>TOTAL Net State Aid</t>
  </si>
  <si>
    <t xml:space="preserve">DLS website Trends in Municipal Cherry Sheet Aid </t>
  </si>
  <si>
    <t>Prior years are available under Historical Cherry Sheets</t>
  </si>
  <si>
    <t>BUDGET</t>
  </si>
  <si>
    <t>Budget</t>
  </si>
  <si>
    <t>1. Motor Vehicle Excise</t>
  </si>
  <si>
    <t>2a. Meals Excise</t>
  </si>
  <si>
    <t>2b. Room Excise</t>
  </si>
  <si>
    <t>2c. Other Excise-Boat</t>
  </si>
  <si>
    <t>2d. Cannabis</t>
  </si>
  <si>
    <t>3. Penalties/Interest on Taxes and Excises</t>
  </si>
  <si>
    <t>4. Payment In Lieu of Taxes</t>
  </si>
  <si>
    <t>5. Charges for Services-Water</t>
  </si>
  <si>
    <t>6. Charges for Services-Sewer</t>
  </si>
  <si>
    <t>7. Charges for Services-Hospital</t>
  </si>
  <si>
    <t>8. Charges for Services-Solid Waste Fees</t>
  </si>
  <si>
    <t>9. Other Charges for Services</t>
  </si>
  <si>
    <t>10. Fees</t>
  </si>
  <si>
    <t>10a. Cannabis Impact Fee</t>
  </si>
  <si>
    <t>10b. Community Impact Fee Short Term Rentals</t>
  </si>
  <si>
    <t>11. Rentals</t>
  </si>
  <si>
    <t>12. Dept. Revenue-Schools</t>
  </si>
  <si>
    <t>13. Dept. Revenue-Libraries</t>
  </si>
  <si>
    <t>14. Dept. Revenue-Cemeteries</t>
  </si>
  <si>
    <t>15. Dept. Revenue-Recreation</t>
  </si>
  <si>
    <t>16. Other Departmental Revenue</t>
  </si>
  <si>
    <t>17. Licenses/Permits</t>
  </si>
  <si>
    <t>18. Special Assessments</t>
  </si>
  <si>
    <t>19. Fines and Forfeits</t>
  </si>
  <si>
    <t>20. Investment Income</t>
  </si>
  <si>
    <t>21. Medicaid Reimbursement</t>
  </si>
  <si>
    <t>22. Misc. Recurring</t>
  </si>
  <si>
    <t>23. Misc. Non-Recurring</t>
  </si>
  <si>
    <t>Actual</t>
  </si>
  <si>
    <t>Difference:  Actual over Budget</t>
  </si>
  <si>
    <t>Percent of Over Actual</t>
  </si>
  <si>
    <t>Estimated receipts increases/decreases from current year to the prior are used in calculating the Municipal Revenue Growth Factor (MRGF).</t>
  </si>
  <si>
    <t>DLS, Gateway, Taxrate, Tax Rate Recap, page 3</t>
  </si>
  <si>
    <t>17a. Building Permits</t>
  </si>
  <si>
    <t>17b. Other licenses and permits</t>
  </si>
  <si>
    <t>Estimated Local Receipts</t>
  </si>
  <si>
    <t>LEVY LIMIT</t>
  </si>
  <si>
    <t>Prior Year Tax Levy Limit</t>
  </si>
  <si>
    <t>Amended Prior Growth</t>
  </si>
  <si>
    <t>Proposition 2.5% Increase</t>
  </si>
  <si>
    <t>New Growth</t>
  </si>
  <si>
    <t>Override</t>
  </si>
  <si>
    <t>SUB-TOTAL Levy Limit</t>
  </si>
  <si>
    <t>⑥</t>
  </si>
  <si>
    <t xml:space="preserve">Debt Exclusion(s) </t>
  </si>
  <si>
    <t>⑦</t>
  </si>
  <si>
    <t>Capital Exclusion(s)</t>
  </si>
  <si>
    <t>⑧</t>
  </si>
  <si>
    <t>TOTAL Maximum Allowable Tax Levy</t>
  </si>
  <si>
    <t>⑨</t>
  </si>
  <si>
    <t>Excess Levy Capacity</t>
  </si>
  <si>
    <t>⑩</t>
  </si>
  <si>
    <t>TOTAL Levy  (Approved by DLS)</t>
  </si>
  <si>
    <t>LEVY CEILING</t>
  </si>
  <si>
    <t>⑪</t>
  </si>
  <si>
    <t>Total Taxable Property Value</t>
  </si>
  <si>
    <t>⑫</t>
  </si>
  <si>
    <t>Levy Ceiling</t>
  </si>
  <si>
    <t>Override Capacity</t>
  </si>
  <si>
    <t>Override Capacity as a percent of Levy Ceiling</t>
  </si>
  <si>
    <t>Residential</t>
  </si>
  <si>
    <t>Commercial (C)</t>
  </si>
  <si>
    <t>Industrial (I)</t>
  </si>
  <si>
    <t>Personal Property (P)</t>
  </si>
  <si>
    <t>⑬</t>
  </si>
  <si>
    <t>TOTAL New Growth</t>
  </si>
  <si>
    <t>DLS Gateway, Levy Limit Worksheet, Total Section I.</t>
  </si>
  <si>
    <t>DLS Gateway, Levy Limit worksheet (II)(A1) or DLS Gateway, Tax Rate, LA-13A Amended Tax Base Levy Growth</t>
  </si>
  <si>
    <t>Prior Year Levy Limit * .025</t>
  </si>
  <si>
    <t>DLS Gateway, Levy Limit worksheet (II)(C)</t>
  </si>
  <si>
    <t>DLS Gateway, Levy Limit worksheet (II)(D)</t>
  </si>
  <si>
    <t>DLS Gateway, Tax Rate, DE-1 and DLS Gateway, Levy Limit worksheet (III)(B)</t>
  </si>
  <si>
    <t>DLS Gateway, Levy Limit worksheet (III)(G)</t>
  </si>
  <si>
    <t>DLS Gateway, LA-5 Options &amp; Certification (calculated field, verify against LA-5)</t>
  </si>
  <si>
    <t>DLS Gateway, Tax Rate, Page 1 (Ic)</t>
  </si>
  <si>
    <t>DLS Gateway, Tax Rate, Page 1 column D or LA-4 Assessment/Classification</t>
  </si>
  <si>
    <t>2.5% of Total Taxable Value across all Property Classes</t>
  </si>
  <si>
    <t>NON-TAXATION REVENUE and AVAILABLE FUNDS</t>
  </si>
  <si>
    <t>State Aid Cherry Sheets</t>
  </si>
  <si>
    <t>Estimated receipts - Local</t>
  </si>
  <si>
    <t>Other Available Funds Allocated</t>
  </si>
  <si>
    <t>TOTAL Non-Taxation and Available Funds</t>
  </si>
  <si>
    <t>Other Adjustments</t>
  </si>
  <si>
    <t>Recap</t>
  </si>
  <si>
    <t>DLS Recap-Budget Template</t>
  </si>
  <si>
    <t>Begin by entering the fiscal years in this worksheet.</t>
  </si>
  <si>
    <t>All years will automatically update across the template.</t>
  </si>
  <si>
    <t>Cherry sheet</t>
  </si>
  <si>
    <t>MSBA</t>
  </si>
  <si>
    <t>Offset Receipt</t>
  </si>
  <si>
    <t>Enterprise Funds</t>
  </si>
  <si>
    <t>Free Cash</t>
  </si>
  <si>
    <t>Other available funds</t>
  </si>
  <si>
    <t>Available Funds</t>
  </si>
  <si>
    <t>Free Cash-Appropriated</t>
  </si>
  <si>
    <t>Prior Year Purposes</t>
  </si>
  <si>
    <t>General Reserve Fund (Fin Com)</t>
  </si>
  <si>
    <t>Snow &amp; Ice</t>
  </si>
  <si>
    <t>General</t>
  </si>
  <si>
    <t>#2</t>
  </si>
  <si>
    <t>#3</t>
  </si>
  <si>
    <t>#4</t>
  </si>
  <si>
    <t>#5</t>
  </si>
  <si>
    <t>#6</t>
  </si>
  <si>
    <t>Current year purposes</t>
  </si>
  <si>
    <t>Departmental equipment</t>
  </si>
  <si>
    <t>Special Projects/CIP*</t>
  </si>
  <si>
    <t>OPEB Trust</t>
  </si>
  <si>
    <t>Transfer to other reserve/fund</t>
  </si>
  <si>
    <t>Other</t>
  </si>
  <si>
    <t>Reduce Tax Rate (Page 2)</t>
  </si>
  <si>
    <t>Total Free Cash Appropriated</t>
  </si>
  <si>
    <t>From Other Available Funds</t>
  </si>
  <si>
    <t>Receipts Reserved for Appropriation</t>
  </si>
  <si>
    <t>Title V Reserve</t>
  </si>
  <si>
    <t>Opiod Reserve</t>
  </si>
  <si>
    <t>Overlay Surplus</t>
  </si>
  <si>
    <t>Repurpose/rescind previous articles</t>
  </si>
  <si>
    <t>Other Funds</t>
  </si>
  <si>
    <t>Total Other Available Funds</t>
  </si>
  <si>
    <t>TOTAL Available Funds</t>
  </si>
  <si>
    <t>Fiscal Year</t>
  </si>
  <si>
    <t>Free Cash certified as of</t>
  </si>
  <si>
    <t>Free Cash Certified Amount</t>
  </si>
  <si>
    <t>Free Cash as % of GF Budget</t>
  </si>
  <si>
    <t>Available Stabilization Fund Balances as of:</t>
  </si>
  <si>
    <t>OPEB Fund</t>
  </si>
  <si>
    <t>DLS, Gateway, Tax rate, Tax Rate Recap, pages 2 and 4 and town meeting minutes.</t>
  </si>
  <si>
    <t>DLS, Gateway, Tax rate,  B2 Other Funds.</t>
  </si>
  <si>
    <t>DLS, Gateway, Tax rate, Tax Rate Recap, page 2, IV.d. less III.b. 3 and 4</t>
  </si>
  <si>
    <t>DLS, Gateway, Tax rate, B1 Free Cash</t>
  </si>
  <si>
    <t>Budgetary transfers  (not a revenues source)</t>
  </si>
  <si>
    <r>
      <t xml:space="preserve">Appropriation </t>
    </r>
    <r>
      <rPr>
        <b/>
        <sz val="10"/>
        <color rgb="FF000000"/>
        <rFont val="Aptos Narrow"/>
        <family val="2"/>
        <scheme val="minor"/>
      </rPr>
      <t>from</t>
    </r>
    <r>
      <rPr>
        <sz val="10"/>
        <color indexed="8"/>
        <rFont val="Aptos Narrow"/>
        <family val="2"/>
        <scheme val="minor"/>
      </rPr>
      <t xml:space="preserve"> Stabilization Funds:</t>
    </r>
  </si>
  <si>
    <r>
      <t xml:space="preserve">Appropriation </t>
    </r>
    <r>
      <rPr>
        <b/>
        <sz val="10"/>
        <color rgb="FF000000"/>
        <rFont val="Aptos Narrow"/>
        <family val="2"/>
        <scheme val="minor"/>
      </rPr>
      <t xml:space="preserve">to </t>
    </r>
    <r>
      <rPr>
        <sz val="10"/>
        <color indexed="8"/>
        <rFont val="Aptos Narrow"/>
        <family val="2"/>
        <scheme val="minor"/>
      </rPr>
      <t>Stabilization Funds:</t>
    </r>
  </si>
  <si>
    <t>PEG Account</t>
  </si>
  <si>
    <t xml:space="preserve">Common  sources of revenue to be reported on </t>
  </si>
  <si>
    <t>Schedule B-2</t>
  </si>
  <si>
    <t xml:space="preserve">Common  uses of Free Cash to be reported on Tax Rate Recap Page 4 </t>
  </si>
  <si>
    <t>Tax Rate Recap Page 4 and Schedule B-2</t>
  </si>
  <si>
    <t>Reduce Tax Rate reported separately on Tax Rate Recap Page 2</t>
  </si>
  <si>
    <t xml:space="preserve">Net effect on the budget is the same as Free Cash reported on Tax Rate Recap Page 4 </t>
  </si>
  <si>
    <t>Balance Sheet</t>
  </si>
  <si>
    <t>Linked from State Aid worksheet</t>
  </si>
  <si>
    <t>Linked from Available Funds worksheet</t>
  </si>
  <si>
    <t>Linked from Local Receipts worksheet</t>
  </si>
  <si>
    <t>REVENUES Grand Total</t>
  </si>
  <si>
    <t>Appropriations</t>
  </si>
  <si>
    <t>Other Amounts to be raised</t>
  </si>
  <si>
    <t>Tax title purposes</t>
  </si>
  <si>
    <t>Debt and interest charges</t>
  </si>
  <si>
    <t>Final awards</t>
  </si>
  <si>
    <t>Retained Earnings Deficit</t>
  </si>
  <si>
    <t xml:space="preserve">Cherry sheet offsets </t>
  </si>
  <si>
    <t>Revenue deficits</t>
  </si>
  <si>
    <t>Offset receipts deficits</t>
  </si>
  <si>
    <t>CPA other unappropriated/unreserved</t>
  </si>
  <si>
    <t>Snow and ice deficit</t>
  </si>
  <si>
    <t>State and County Charges</t>
  </si>
  <si>
    <t>Cherry sheet assessments</t>
  </si>
  <si>
    <t>Overlay</t>
  </si>
  <si>
    <t>EXPENDITURES Grand Total</t>
  </si>
  <si>
    <t xml:space="preserve">Documentation is required for miscellaneous recurring and non-recurring </t>
  </si>
  <si>
    <t>Final court judgements</t>
  </si>
  <si>
    <t>Offset receipts under Chapter 44, section 53E</t>
  </si>
  <si>
    <t>Deficits under Chapter 44, section 31D</t>
  </si>
  <si>
    <t>BUDGET SUMMARY</t>
  </si>
  <si>
    <t>DLS, Gateway, Taxrate, DE-1</t>
  </si>
  <si>
    <t>DLS, Gateway, Taxrate, Levy Limit</t>
  </si>
  <si>
    <t>DLS, Gateway, Taxrate, LA-13A</t>
  </si>
  <si>
    <t>Calculated</t>
  </si>
  <si>
    <t>DLS, Gateway, Taxrate, LA-13</t>
  </si>
  <si>
    <t xml:space="preserve">After the first year, the next year levy limit is linked to the prior sub-total levy limit </t>
  </si>
  <si>
    <t>(exclusive of debt, capital, and other exclusions).</t>
  </si>
  <si>
    <t>Total Expenditures</t>
  </si>
  <si>
    <t>Allowance for Abatements and Exemptions</t>
  </si>
  <si>
    <t>Total Revenues and Available Funds</t>
  </si>
  <si>
    <t>DLS, Gateway, Taxrate, Tax Rate Recap, page 1, Ic.</t>
  </si>
  <si>
    <t>DLS, Gateway, Taxrate, Tax Rate Recap, page 1,column d TOTAL</t>
  </si>
  <si>
    <t>TAX RATE</t>
  </si>
  <si>
    <t>Tax Rate</t>
  </si>
  <si>
    <t>Linked from above</t>
  </si>
  <si>
    <t>Calculated, verify with DLS, Gateway, Taxrate, LA-5 Options &amp; Certifications</t>
  </si>
  <si>
    <t>Calculated, verify with DLS, Gateway, Taxrate, Levy Limit</t>
  </si>
  <si>
    <t>Calculated, verify with DLS, Gateway, Taxrate, Tax Rate Recap, page 1,column e</t>
  </si>
  <si>
    <t>DLS Municipal trend dashboard reports, General fund revenues and expenditures, local Receipts - Estimates vs. Actuals</t>
  </si>
  <si>
    <t>DLS, Cherry sheet &amp; state payment reports, Trends in municipal cherry sheet aid</t>
  </si>
  <si>
    <t>DLS, Cherry sheet estimates - preliminary</t>
  </si>
  <si>
    <t>Historical:</t>
  </si>
  <si>
    <t>Current year - state budget in process:</t>
  </si>
  <si>
    <t>Residential Growth as % of Total Growth</t>
  </si>
  <si>
    <t>Total New Growth as % Prior Year Levy Limit</t>
  </si>
  <si>
    <t>_____ENTERPRISE</t>
  </si>
  <si>
    <t>Enterprise Revenues</t>
  </si>
  <si>
    <t>User Charges</t>
  </si>
  <si>
    <t>Other Revenue</t>
  </si>
  <si>
    <t>Retained Earnings</t>
  </si>
  <si>
    <t xml:space="preserve"> DLS, Gateway, Taxrate, A-2 Enterprise Funds</t>
  </si>
  <si>
    <t>Town Expenditure Reports</t>
  </si>
  <si>
    <t>School</t>
  </si>
  <si>
    <t>TOTAL Revenue</t>
  </si>
  <si>
    <t>TOTAL Enterprise Revenues/Available Funds</t>
  </si>
  <si>
    <t>Amount needed to reimburse the general fund for deficit-See DLS, Gateway, Taxrate, A-2 Enterprise Funds</t>
  </si>
  <si>
    <t>DLS, Gateway, Taxrate, A-2 Enterprise Funds</t>
  </si>
  <si>
    <t>Identify each enterprise fund as needed</t>
  </si>
  <si>
    <t>Hide unneeded rows</t>
  </si>
  <si>
    <t>TOTAL Enterprise Funds Revenue</t>
  </si>
  <si>
    <t>Linked to Budget Summary Worksheet</t>
  </si>
  <si>
    <t>Linked from Enterprise Funds worksheet</t>
  </si>
  <si>
    <t xml:space="preserve">Community Preservation Fund </t>
  </si>
  <si>
    <t>Community Preservation Fund Revenue</t>
  </si>
  <si>
    <t>Surcharge</t>
  </si>
  <si>
    <t>State Trust Fund Distribution</t>
  </si>
  <si>
    <t>Other - Interest, OFS</t>
  </si>
  <si>
    <t>TOTAL CPF Revenue</t>
  </si>
  <si>
    <t>Fund Reserves or Balances voted at Town Meeting</t>
  </si>
  <si>
    <t xml:space="preserve">Other Appropriated </t>
  </si>
  <si>
    <t>DLS, Gateway, Tax Rate, A-4 Community Preservation Funds</t>
  </si>
  <si>
    <t>DLS, Gateway, Schedule A, Part 3, Special Revenue</t>
  </si>
  <si>
    <t>Meeting Reports</t>
  </si>
  <si>
    <t>TOTAL CPF Revenues/Available Funds</t>
  </si>
  <si>
    <t>DLS, Gateway, Taxrate, A-4 CPF</t>
  </si>
  <si>
    <t>Linked from CPF worksheet</t>
  </si>
  <si>
    <t>Enter based on Town Meeting action</t>
  </si>
  <si>
    <t>All amounts based on Town Meeting appropriations</t>
  </si>
  <si>
    <t>Update as needed</t>
  </si>
  <si>
    <t>Community Preservation Funds</t>
  </si>
  <si>
    <t>FY2024 final year for MSBA aid. Hide rows if not applicable</t>
  </si>
  <si>
    <t>NEW GROWTH ANALYSIS</t>
  </si>
  <si>
    <t>TOTAL Local Receipts</t>
  </si>
  <si>
    <t>Town Meeting Appropriations (Annual)</t>
  </si>
  <si>
    <t>ART #</t>
  </si>
  <si>
    <t>Description</t>
  </si>
  <si>
    <t>Total Appropriations</t>
  </si>
  <si>
    <t>Raise &amp; Appropriate</t>
  </si>
  <si>
    <t xml:space="preserve">Other Available Funds </t>
  </si>
  <si>
    <t>Offset Receipts</t>
  </si>
  <si>
    <t>CPA</t>
  </si>
  <si>
    <t>Department Revolving Funds</t>
  </si>
  <si>
    <t>Borrowing Authorization</t>
  </si>
  <si>
    <t>List all financial authorizations. Verify amounts and totals and enter by article on Page 4 of the Tax Rate Recap</t>
  </si>
  <si>
    <t xml:space="preserve"> (Calculated - total of columns D thru J)</t>
  </si>
  <si>
    <t>(Funding sources not provided in columns E thru J)</t>
  </si>
  <si>
    <t>(Must equal B-1)</t>
  </si>
  <si>
    <t>(Must equal total on B-2)</t>
  </si>
  <si>
    <t>Funding source</t>
  </si>
  <si>
    <t>(Must equal total on A-1)</t>
  </si>
  <si>
    <t>(Must equal total on A-2)</t>
  </si>
  <si>
    <t>(Must equal total on A-4)</t>
  </si>
  <si>
    <t>Authorizations - for revolving fund include only those pursuant to c 44, sec 53E 1/2</t>
  </si>
  <si>
    <t>ATM Total</t>
  </si>
  <si>
    <t>STM Total</t>
  </si>
  <si>
    <t>GRAND Total</t>
  </si>
  <si>
    <t>Notes:</t>
  </si>
  <si>
    <t>Insert rows as needed to record all financial articles</t>
  </si>
  <si>
    <r>
      <t xml:space="preserve">Use </t>
    </r>
    <r>
      <rPr>
        <b/>
        <sz val="11"/>
        <color theme="1"/>
        <rFont val="Aptos Narrow"/>
        <family val="2"/>
        <scheme val="minor"/>
      </rPr>
      <t>STM worksheet</t>
    </r>
    <r>
      <rPr>
        <sz val="11"/>
        <color theme="1"/>
        <rFont val="Aptos"/>
        <family val="2"/>
      </rPr>
      <t xml:space="preserve"> for any Special Town Meetings</t>
    </r>
  </si>
  <si>
    <t>When finished, record town meeting appropriations on page 4 of the Tax Rate Recap (The detail may be entered on page 4 by adding lines in Gateway)</t>
  </si>
  <si>
    <r>
      <t xml:space="preserve">The Grand Total Appropriated from the </t>
    </r>
    <r>
      <rPr>
        <b/>
        <sz val="11"/>
        <color theme="1"/>
        <rFont val="Aptos Narrow"/>
        <family val="2"/>
        <scheme val="minor"/>
      </rPr>
      <t>Impact worksheet</t>
    </r>
    <r>
      <rPr>
        <sz val="11"/>
        <color theme="1"/>
        <rFont val="Aptos"/>
        <family val="2"/>
      </rPr>
      <t xml:space="preserve"> must equal columns E, F and J</t>
    </r>
  </si>
  <si>
    <t xml:space="preserve">Upload this worksheet to page 4 of the Tax Rate Recap </t>
  </si>
  <si>
    <t>The Total Appropriations (column C) will be the Amount to be Raised on line Iia. on page 2 of the Tax Rate Recap</t>
  </si>
  <si>
    <t>Town Meeting Appropriations (Special)</t>
  </si>
  <si>
    <r>
      <t xml:space="preserve">Use </t>
    </r>
    <r>
      <rPr>
        <b/>
        <i/>
        <sz val="11"/>
        <color theme="1"/>
        <rFont val="Aptos Narrow"/>
        <family val="2"/>
        <scheme val="minor"/>
      </rPr>
      <t>ATM worksheet</t>
    </r>
    <r>
      <rPr>
        <sz val="11"/>
        <color theme="1"/>
        <rFont val="Aptos"/>
        <family val="2"/>
      </rPr>
      <t xml:space="preserve"> for the Annual Town Meeting</t>
    </r>
  </si>
  <si>
    <t>Include all Special Town Meeting appropriations</t>
  </si>
  <si>
    <t>When finished, record town meeting appropriations on page 4 of the Tax Rate Recap (The detail may be entered on page 4 by adding lines)</t>
  </si>
  <si>
    <r>
      <t xml:space="preserve">The column totals will carry to the </t>
    </r>
    <r>
      <rPr>
        <b/>
        <i/>
        <sz val="11"/>
        <color theme="1"/>
        <rFont val="Aptos Narrow"/>
        <family val="2"/>
        <scheme val="minor"/>
      </rPr>
      <t>ATM worksheet</t>
    </r>
    <r>
      <rPr>
        <sz val="11"/>
        <color theme="1"/>
        <rFont val="Aptos"/>
        <family val="2"/>
      </rPr>
      <t xml:space="preserve"> for a Grand Total</t>
    </r>
  </si>
  <si>
    <t>Data entered here should mirror entries on the ATM/STM worksheets</t>
  </si>
  <si>
    <t xml:space="preserve">Enter historical years from DLS, Gateway, Taxrate, Tax Rate Recap, page 4 or </t>
  </si>
  <si>
    <t xml:space="preserve"> DLS, Gateway, Taxrate, Tax Rate Recap, page 2, IIa</t>
  </si>
  <si>
    <t>Current year amount is lined to ATM worksheet</t>
  </si>
  <si>
    <t>See DLS, Gateway, Taxrate, OL-1 Overlay for historical analysis</t>
  </si>
  <si>
    <t>Property Tax Levy</t>
  </si>
  <si>
    <t>Levy Limit</t>
  </si>
  <si>
    <t>Maximum Allowable Levy</t>
  </si>
  <si>
    <t>Excess Capacity</t>
  </si>
  <si>
    <t>DLS, Gateway, Taxrate, Levy Limit, II and III</t>
  </si>
  <si>
    <t>*Tax Rate assumes a single rate</t>
  </si>
  <si>
    <t>Tax Rate*</t>
  </si>
  <si>
    <t>Responsibility for developing the budget, including projections and managing department</t>
  </si>
  <si>
    <t>requests is community specific. Typically, this falls to the town administrator or manager</t>
  </si>
  <si>
    <t>with support from the town accountant or other financial staff.</t>
  </si>
  <si>
    <t>Instructions</t>
  </si>
  <si>
    <t>Purpose</t>
  </si>
  <si>
    <t>Insert rows on each worksheet as needed to record all articles.</t>
  </si>
  <si>
    <t>ATM</t>
  </si>
  <si>
    <t>STM</t>
  </si>
  <si>
    <t>Recap Budget Template</t>
  </si>
  <si>
    <t>To prepare the annual Tax Rate Recap based on a balanced budget, this Budget Template Workbook enable a community to detail the sources of revenues</t>
  </si>
  <si>
    <t>used to fund the budget and record appropriations at each annual and special town meeting.  The template contains 10 worksheets as describe below.</t>
  </si>
  <si>
    <t>Worksheets</t>
  </si>
  <si>
    <t>Overview of the budget process</t>
  </si>
  <si>
    <t>Budget Process - Informational</t>
  </si>
  <si>
    <t>Budget Summary - Requires Input</t>
  </si>
  <si>
    <t>Section I - Revenue and Available Funds</t>
  </si>
  <si>
    <r>
      <rPr>
        <u/>
        <sz val="11"/>
        <color theme="1"/>
        <rFont val="Aptos Narrow"/>
        <family val="2"/>
        <scheme val="minor"/>
      </rPr>
      <t>Proposition 2.5% Increase</t>
    </r>
    <r>
      <rPr>
        <sz val="11"/>
        <color theme="1"/>
        <rFont val="Aptos Narrow"/>
        <family val="2"/>
        <scheme val="minor"/>
      </rPr>
      <t xml:space="preserve"> - Automatically calculated.</t>
    </r>
  </si>
  <si>
    <r>
      <rPr>
        <u/>
        <sz val="11"/>
        <color theme="1"/>
        <rFont val="Aptos Narrow"/>
        <family val="2"/>
        <scheme val="minor"/>
      </rPr>
      <t>Sub-Total Levy Limit</t>
    </r>
    <r>
      <rPr>
        <sz val="11"/>
        <color theme="1"/>
        <rFont val="Aptos Narrow"/>
        <family val="2"/>
        <scheme val="minor"/>
      </rPr>
      <t xml:space="preserve"> - Automatically calculated.</t>
    </r>
  </si>
  <si>
    <r>
      <rPr>
        <u/>
        <sz val="11"/>
        <color theme="1"/>
        <rFont val="Aptos Narrow"/>
        <family val="2"/>
        <scheme val="minor"/>
      </rPr>
      <t>Total Maximum Allowable Tax Levy</t>
    </r>
    <r>
      <rPr>
        <sz val="11"/>
        <color theme="1"/>
        <rFont val="Aptos Narrow"/>
        <family val="2"/>
        <scheme val="minor"/>
      </rPr>
      <t xml:space="preserve"> - Automatically calculated.</t>
    </r>
  </si>
  <si>
    <t>Section II - Expenditures</t>
  </si>
  <si>
    <t>I. REVENUE AND AVAILABLE FUNDS</t>
  </si>
  <si>
    <t>II. EXPENDITURES</t>
  </si>
  <si>
    <t>III. RECONCILIATION</t>
  </si>
  <si>
    <t>Gross Appropriations from Town Meeting</t>
  </si>
  <si>
    <r>
      <t>Tax title purposes</t>
    </r>
    <r>
      <rPr>
        <sz val="11"/>
        <color theme="1"/>
        <rFont val="Aptos Narrow"/>
        <family val="2"/>
        <scheme val="minor"/>
      </rPr>
      <t xml:space="preserve"> - Aas permitted by statute.</t>
    </r>
  </si>
  <si>
    <r>
      <t>Final awards</t>
    </r>
    <r>
      <rPr>
        <sz val="11"/>
        <color theme="1"/>
        <rFont val="Aptos Narrow"/>
        <family val="2"/>
        <scheme val="minor"/>
      </rPr>
      <t xml:space="preserve"> - Amount of final court judgements</t>
    </r>
  </si>
  <si>
    <r>
      <t>Retained Earnings Deficit</t>
    </r>
    <r>
      <rPr>
        <sz val="11"/>
        <color theme="1"/>
        <rFont val="Aptos Narrow"/>
        <family val="2"/>
        <scheme val="minor"/>
      </rPr>
      <t xml:space="preserve"> - Amount need to reimburse the general fund for a prior year enterprise fund retained earnings deficit. This amount will be on DLS, Gateway, Taxrate, A-2, section 3.</t>
    </r>
  </si>
  <si>
    <r>
      <t>Cherry sheet offsets</t>
    </r>
    <r>
      <rPr>
        <sz val="11"/>
        <color theme="1"/>
        <rFont val="Aptos Narrow"/>
        <family val="2"/>
        <scheme val="minor"/>
      </rPr>
      <t xml:space="preserve"> - Linked from the State Aid worksheet. </t>
    </r>
  </si>
  <si>
    <r>
      <t>Cherry sheet assessments</t>
    </r>
    <r>
      <rPr>
        <sz val="11"/>
        <color theme="1"/>
        <rFont val="Aptos Narrow"/>
        <family val="2"/>
        <scheme val="minor"/>
      </rPr>
      <t xml:space="preserve"> - Linked from the State Aid worksheet. </t>
    </r>
  </si>
  <si>
    <r>
      <t>Revenue deficits</t>
    </r>
    <r>
      <rPr>
        <sz val="11"/>
        <color theme="1"/>
        <rFont val="Aptos Narrow"/>
        <family val="2"/>
        <scheme val="minor"/>
      </rPr>
      <t xml:space="preserve"> - Prior year deficits raised on current recap.</t>
    </r>
  </si>
  <si>
    <r>
      <t>Offset receipts deficits</t>
    </r>
    <r>
      <rPr>
        <sz val="11"/>
        <color theme="1"/>
        <rFont val="Aptos Narrow"/>
        <family val="2"/>
        <scheme val="minor"/>
      </rPr>
      <t xml:space="preserve"> - Prior year offset receipt deficits (M.G.L c 44 </t>
    </r>
    <r>
      <rPr>
        <sz val="11"/>
        <color theme="1"/>
        <rFont val="Aptos Narrow"/>
        <family val="2"/>
      </rPr>
      <t xml:space="preserve">sec 53E) </t>
    </r>
    <r>
      <rPr>
        <sz val="11"/>
        <color theme="1"/>
        <rFont val="Aptos Narrow"/>
        <family val="2"/>
        <scheme val="minor"/>
      </rPr>
      <t>raised on current recap.</t>
    </r>
  </si>
  <si>
    <r>
      <t>Snow and ice deficit</t>
    </r>
    <r>
      <rPr>
        <sz val="11"/>
        <color theme="1"/>
        <rFont val="Aptos Narrow"/>
        <family val="2"/>
        <scheme val="minor"/>
      </rPr>
      <t xml:space="preserve"> - Prior year snow &amp; ice deficits (M.G.L. c 44, sec 31D) raised on current recap.</t>
    </r>
  </si>
  <si>
    <r>
      <t>Other</t>
    </r>
    <r>
      <rPr>
        <sz val="11"/>
        <color theme="1"/>
        <rFont val="Aptos Narrow"/>
        <family val="2"/>
        <scheme val="minor"/>
      </rPr>
      <t xml:space="preserve"> - Any other amounts to be raised not reported on page 4.</t>
    </r>
  </si>
  <si>
    <t>Annual overlay amount to be raised-DLS, Gateway, Taxrate, Tax Rate Recap, page 2, IId</t>
  </si>
  <si>
    <r>
      <t>Overlay</t>
    </r>
    <r>
      <rPr>
        <sz val="11"/>
        <color theme="1"/>
        <rFont val="Aptos Narrow"/>
        <family val="2"/>
        <scheme val="minor"/>
      </rPr>
      <t xml:space="preserve"> - Annual overlay amount to be raised-DLS, Gateway, Taxrate, Tax Rate Recap, page 2, IId.  See DLS, Gateway, Taxrate, OL-1 Overlay for historical analysis of required overlay.</t>
    </r>
  </si>
  <si>
    <t>Section III - Reconciliation</t>
  </si>
  <si>
    <r>
      <t>Revenue Surplus or</t>
    </r>
    <r>
      <rPr>
        <b/>
        <sz val="10"/>
        <color rgb="FFFF0000"/>
        <rFont val="Aptos Narrow"/>
        <family val="2"/>
        <scheme val="minor"/>
      </rPr>
      <t xml:space="preserve"> (Deficit)</t>
    </r>
  </si>
  <si>
    <t>EXCESS LEVY CAPACITY</t>
  </si>
  <si>
    <t>REVENUE SURPLUS/DEFICIT</t>
  </si>
  <si>
    <t>Revenue Surplus/Deficit</t>
  </si>
  <si>
    <r>
      <rPr>
        <u/>
        <sz val="11"/>
        <color theme="1"/>
        <rFont val="Aptos Narrow"/>
        <family val="2"/>
        <scheme val="minor"/>
      </rPr>
      <t>Total Taxable Property Value</t>
    </r>
    <r>
      <rPr>
        <sz val="11"/>
        <color theme="1"/>
        <rFont val="Aptos Narrow"/>
        <family val="2"/>
        <scheme val="minor"/>
      </rPr>
      <t xml:space="preserve"> - Enter Total from DLS, Gateway, Taxrate, Tax Rate Recap, page 1,column d.</t>
    </r>
  </si>
  <si>
    <r>
      <rPr>
        <u/>
        <sz val="11"/>
        <color theme="1"/>
        <rFont val="Aptos Narrow"/>
        <family val="2"/>
        <scheme val="minor"/>
      </rPr>
      <t>Levy Ceiling</t>
    </r>
    <r>
      <rPr>
        <sz val="11"/>
        <color theme="1"/>
        <rFont val="Aptos Narrow"/>
        <family val="2"/>
        <scheme val="minor"/>
      </rPr>
      <t xml:space="preserve"> - Calculated as 2.5% of Total Property Value.</t>
    </r>
  </si>
  <si>
    <t>Verify amount on DLS, Gateway, Taxrate, LA-5 Options &amp; Certifications.</t>
  </si>
  <si>
    <t>and DLS, Gateway, Taxrate, LA-5 Options &amp; Certifications for more information.</t>
  </si>
  <si>
    <t>New Growth Analysis</t>
  </si>
  <si>
    <t>Enter annual information from DLS, Gateway, Taxrate, LA-13 to analyze the new growth components.</t>
  </si>
  <si>
    <t>State Aid</t>
  </si>
  <si>
    <t>Local Receipts</t>
  </si>
  <si>
    <t>CPF</t>
  </si>
  <si>
    <t>All current (budget) year information should entered  be based on budget information, projections, and town meeting action.</t>
  </si>
  <si>
    <r>
      <t>Debt and interest charges</t>
    </r>
    <r>
      <rPr>
        <sz val="11"/>
        <color theme="1"/>
        <rFont val="Aptos Narrow"/>
        <family val="2"/>
        <scheme val="minor"/>
      </rPr>
      <t xml:space="preserve"> - Any debt or interest that was not included in the budget appropriation and reported on page 4.</t>
    </r>
  </si>
  <si>
    <r>
      <t>CPA other unappropriated/unreserved</t>
    </r>
    <r>
      <rPr>
        <sz val="11"/>
        <color theme="1"/>
        <rFont val="Aptos Narrow"/>
        <family val="2"/>
        <scheme val="minor"/>
      </rPr>
      <t xml:space="preserve"> - Additional amounts for Community Preservation projects not raised on page 4.</t>
    </r>
  </si>
  <si>
    <r>
      <rPr>
        <u/>
        <sz val="11"/>
        <color theme="1"/>
        <rFont val="Aptos Narrow"/>
        <family val="2"/>
        <scheme val="minor"/>
      </rPr>
      <t>Excess Levy Capacity</t>
    </r>
    <r>
      <rPr>
        <sz val="11"/>
        <color theme="1"/>
        <rFont val="Aptos Narrow"/>
        <family val="2"/>
        <scheme val="minor"/>
      </rPr>
      <t xml:space="preserve"> - Enter Total Levy approved by DLS from DLS, Gateway, Taxrate, Tax Rate Recap, page 1, Ic. Amount of excess is the amount of levy not needed for the budget. </t>
    </r>
  </si>
  <si>
    <t>ATM/STM</t>
  </si>
  <si>
    <r>
      <t>Use ATM worksheet</t>
    </r>
    <r>
      <rPr>
        <sz val="11"/>
        <color theme="1"/>
        <rFont val="Aptos"/>
        <family val="2"/>
      </rPr>
      <t xml:space="preserve"> for Annual Town Meeting appropriations e</t>
    </r>
    <r>
      <rPr>
        <sz val="11"/>
        <color theme="1"/>
        <rFont val="Aptos Narrow"/>
        <family val="2"/>
        <scheme val="minor"/>
      </rPr>
      <t>ntering each source in the appropriate column.</t>
    </r>
  </si>
  <si>
    <r>
      <t>Use STM worksheet</t>
    </r>
    <r>
      <rPr>
        <sz val="11"/>
        <color theme="1"/>
        <rFont val="Aptos"/>
        <family val="2"/>
      </rPr>
      <t xml:space="preserve"> for any Special Town Meeting appropriations</t>
    </r>
    <r>
      <rPr>
        <sz val="11"/>
        <color theme="1"/>
        <rFont val="Aptos Narrow"/>
        <family val="2"/>
        <scheme val="minor"/>
      </rPr>
      <t xml:space="preserve"> entering each source in the appropriate column.</t>
    </r>
  </si>
  <si>
    <r>
      <t>The column totals will carry to the ATM worksheet</t>
    </r>
    <r>
      <rPr>
        <sz val="11"/>
        <color theme="1"/>
        <rFont val="Aptos"/>
        <family val="2"/>
      </rPr>
      <t xml:space="preserve"> for a Grand Total to be raised and appropriated for the current tax year (may reflect two fiscal years).</t>
    </r>
  </si>
  <si>
    <r>
      <rPr>
        <u/>
        <sz val="11"/>
        <color theme="1"/>
        <rFont val="Aptos Narrow"/>
        <family val="2"/>
        <scheme val="minor"/>
      </rPr>
      <t>Prior Year Tax Levy Limit</t>
    </r>
    <r>
      <rPr>
        <sz val="11"/>
        <color theme="1"/>
        <rFont val="Aptos Narrow"/>
        <family val="2"/>
        <scheme val="minor"/>
      </rPr>
      <t xml:space="preserve"> - Enter the prior year levy limit amount from Levy Limit, Section II, line A for the first year. Subsequent years will automatically be updated.</t>
    </r>
  </si>
  <si>
    <t>Levy Limit - All information in this section can be entered/updated from the DLS, Gateway, Taxrate, Levy Limit (Levy Limit), Sections II and III. Additional detail is noted where applicable.</t>
  </si>
  <si>
    <r>
      <rPr>
        <u/>
        <sz val="11"/>
        <color theme="1"/>
        <rFont val="Aptos Narrow"/>
        <family val="2"/>
        <scheme val="minor"/>
      </rPr>
      <t>Amended Prior Growth</t>
    </r>
    <r>
      <rPr>
        <sz val="11"/>
        <color theme="1"/>
        <rFont val="Aptos Narrow"/>
        <family val="2"/>
        <scheme val="minor"/>
      </rPr>
      <t xml:space="preserve"> - Enter each year from Levy Limit, Section II, line A. Additional information is on DLS, Gateway, Taxrate, LA-13A. </t>
    </r>
  </si>
  <si>
    <r>
      <rPr>
        <u/>
        <sz val="11"/>
        <color theme="1"/>
        <rFont val="Aptos Narrow"/>
        <family val="2"/>
        <scheme val="minor"/>
      </rPr>
      <t>New Growth</t>
    </r>
    <r>
      <rPr>
        <sz val="11"/>
        <color theme="1"/>
        <rFont val="Aptos Narrow"/>
        <family val="2"/>
        <scheme val="minor"/>
      </rPr>
      <t xml:space="preserve"> - Enter each year from Levy Limit, Section II, line C. Additional information is on DLS, Gateway, Taxrate, LA-13.</t>
    </r>
  </si>
  <si>
    <r>
      <rPr>
        <u/>
        <sz val="11"/>
        <color theme="1"/>
        <rFont val="Aptos Narrow"/>
        <family val="2"/>
        <scheme val="minor"/>
      </rPr>
      <t>Override</t>
    </r>
    <r>
      <rPr>
        <sz val="11"/>
        <color theme="1"/>
        <rFont val="Aptos Narrow"/>
        <family val="2"/>
        <scheme val="minor"/>
      </rPr>
      <t xml:space="preserve"> - Enter each year from Levy Limit, Section II, line D. </t>
    </r>
  </si>
  <si>
    <r>
      <rPr>
        <u/>
        <sz val="11"/>
        <color theme="1"/>
        <rFont val="Aptos Narrow"/>
        <family val="2"/>
        <scheme val="minor"/>
      </rPr>
      <t>Debt Exclusion(s)</t>
    </r>
    <r>
      <rPr>
        <sz val="11"/>
        <color theme="1"/>
        <rFont val="Aptos Narrow"/>
        <family val="2"/>
        <scheme val="minor"/>
      </rPr>
      <t xml:space="preserve"> - Enter each year from Levy Limit, Section III, line B. Additional information is on DLS, Gateway, Taxrate, DE-1. </t>
    </r>
  </si>
  <si>
    <r>
      <rPr>
        <u/>
        <sz val="11"/>
        <color theme="1"/>
        <rFont val="Aptos Narrow"/>
        <family val="2"/>
        <scheme val="minor"/>
      </rPr>
      <t>Capital Exclusion(s)</t>
    </r>
    <r>
      <rPr>
        <sz val="11"/>
        <color theme="1"/>
        <rFont val="Aptos Narrow"/>
        <family val="2"/>
        <scheme val="minor"/>
      </rPr>
      <t xml:space="preserve"> - Enter each year from Levy Limit, Section III, line C. </t>
    </r>
  </si>
  <si>
    <r>
      <rPr>
        <u/>
        <sz val="11"/>
        <color theme="1"/>
        <rFont val="Aptos Narrow"/>
        <family val="2"/>
        <scheme val="minor"/>
      </rPr>
      <t>Other Adjustments</t>
    </r>
    <r>
      <rPr>
        <sz val="11"/>
        <color theme="1"/>
        <rFont val="Aptos Narrow"/>
        <family val="2"/>
        <scheme val="minor"/>
      </rPr>
      <t xml:space="preserve"> - Enter each year from Levy Limit, Section III, line D, E, and F (not common).</t>
    </r>
  </si>
  <si>
    <t xml:space="preserve">Non-Taxation Revenue and Available Funds - Most information is linked from other worksheets. Enter the supplemental worksheets to complete Revenue and Available Funds then verify with DLS, Gateway, Taxrate, Tax Rate Recap, page 2 (page 2), Section III. </t>
  </si>
  <si>
    <r>
      <rPr>
        <u/>
        <sz val="11"/>
        <color theme="1"/>
        <rFont val="Aptos Narrow"/>
        <family val="2"/>
        <scheme val="minor"/>
      </rPr>
      <t>State Aid Cherry Sheets</t>
    </r>
    <r>
      <rPr>
        <sz val="11"/>
        <color theme="1"/>
        <rFont val="Aptos Narrow"/>
        <family val="2"/>
        <scheme val="minor"/>
      </rPr>
      <t xml:space="preserve"> - Cherry Sheets and MSBA both are linked from the State Aid worksheet. Verify amounts with page 2, IIIa. 1 and 2. </t>
    </r>
  </si>
  <si>
    <r>
      <rPr>
        <u/>
        <sz val="11"/>
        <color theme="1"/>
        <rFont val="Aptos Narrow"/>
        <family val="2"/>
        <scheme val="minor"/>
      </rPr>
      <t>Estimated Local Receipts</t>
    </r>
    <r>
      <rPr>
        <sz val="11"/>
        <color theme="1"/>
        <rFont val="Aptos Narrow"/>
        <family val="2"/>
        <scheme val="minor"/>
      </rPr>
      <t xml:space="preserve"> - Linked from the Local Receipts worksheet.  Verify amounts with page 2, IIIb. 1. </t>
    </r>
  </si>
  <si>
    <r>
      <rPr>
        <u/>
        <sz val="11"/>
        <color theme="1"/>
        <rFont val="Aptos Narrow"/>
        <family val="2"/>
        <scheme val="minor"/>
      </rPr>
      <t>Offset Receipts</t>
    </r>
    <r>
      <rPr>
        <sz val="11"/>
        <color theme="1"/>
        <rFont val="Aptos Narrow"/>
        <family val="2"/>
        <scheme val="minor"/>
      </rPr>
      <t xml:space="preserve"> - Enter from town meeting action (not common). Verify amounts with page 2, IIIb. 2. </t>
    </r>
  </si>
  <si>
    <r>
      <rPr>
        <u/>
        <sz val="11"/>
        <color theme="1"/>
        <rFont val="Aptos Narrow"/>
        <family val="2"/>
        <scheme val="minor"/>
      </rPr>
      <t>Enterprise Funds</t>
    </r>
    <r>
      <rPr>
        <sz val="11"/>
        <color theme="1"/>
        <rFont val="Aptos Narrow"/>
        <family val="2"/>
        <scheme val="minor"/>
      </rPr>
      <t xml:space="preserve"> - Linked for Enterprise Funds worksheet. Verify amounts with page 2, IIIb. 3. </t>
    </r>
  </si>
  <si>
    <r>
      <rPr>
        <u/>
        <sz val="11"/>
        <color theme="1"/>
        <rFont val="Aptos Narrow"/>
        <family val="2"/>
        <scheme val="minor"/>
      </rPr>
      <t>Community Preservation Funds</t>
    </r>
    <r>
      <rPr>
        <sz val="11"/>
        <color theme="1"/>
        <rFont val="Aptos Narrow"/>
        <family val="2"/>
        <scheme val="minor"/>
      </rPr>
      <t xml:space="preserve"> - Linked from CPF worksheet. Verify amounts with page 2, IIIb. 4. </t>
    </r>
  </si>
  <si>
    <r>
      <rPr>
        <u/>
        <sz val="11"/>
        <color theme="1"/>
        <rFont val="Aptos Narrow"/>
        <family val="2"/>
        <scheme val="minor"/>
      </rPr>
      <t>Free Cash</t>
    </r>
    <r>
      <rPr>
        <sz val="11"/>
        <color theme="1"/>
        <rFont val="Aptos Narrow"/>
        <family val="2"/>
        <scheme val="minor"/>
      </rPr>
      <t xml:space="preserve"> - Linked from Available Funds worksheet. Verify amounts with page 2, IIIc. 1. </t>
    </r>
  </si>
  <si>
    <r>
      <rPr>
        <u/>
        <sz val="11"/>
        <color theme="1"/>
        <rFont val="Aptos Narrow"/>
        <family val="2"/>
        <scheme val="minor"/>
      </rPr>
      <t>Other available funds</t>
    </r>
    <r>
      <rPr>
        <sz val="11"/>
        <color theme="1"/>
        <rFont val="Aptos Narrow"/>
        <family val="2"/>
        <scheme val="minor"/>
      </rPr>
      <t xml:space="preserve"> - Linked from Available Funds worksheet. Verify amounts with page 2, IIIc. 2. </t>
    </r>
  </si>
  <si>
    <r>
      <t xml:space="preserve">Gross Appropriations from Town Meeting </t>
    </r>
    <r>
      <rPr>
        <sz val="11"/>
        <color theme="1"/>
        <rFont val="Aptos Narrow"/>
        <family val="2"/>
        <scheme val="minor"/>
      </rPr>
      <t>- Enter historical years from DLS, Gateway, Taxrate, Tax Rate Recap, page 4 (page 4) or page 2, IIa.</t>
    </r>
  </si>
  <si>
    <r>
      <rPr>
        <u/>
        <sz val="11"/>
        <color theme="1"/>
        <rFont val="Aptos Narrow"/>
        <family val="2"/>
        <scheme val="minor"/>
      </rPr>
      <t>Revenue Surplus or (Deficit)</t>
    </r>
    <r>
      <rPr>
        <sz val="11"/>
        <color theme="1"/>
        <rFont val="Aptos Narrow"/>
        <family val="2"/>
        <scheme val="minor"/>
      </rPr>
      <t xml:space="preserve"> - Calculated based on input above. Historical results should be zero surplus/deficit. (Indicates a balanced budget.)</t>
    </r>
  </si>
  <si>
    <r>
      <t xml:space="preserve">Tax Rate </t>
    </r>
    <r>
      <rPr>
        <sz val="11"/>
        <color theme="1"/>
        <rFont val="Aptos Narrow"/>
        <family val="2"/>
        <scheme val="minor"/>
      </rPr>
      <t xml:space="preserve"> - Calculated based on input above. The tax rate assumes a single rate (all classes are taxed at the same rate). See DLS, Gateway, Taxrate, Tax Rate Recap, page 1, column e to verify the rate </t>
    </r>
  </si>
  <si>
    <r>
      <t xml:space="preserve">Copy and paste from </t>
    </r>
    <r>
      <rPr>
        <b/>
        <sz val="11"/>
        <color theme="1"/>
        <rFont val="Aptos Narrow"/>
        <family val="2"/>
        <scheme val="minor"/>
      </rPr>
      <t xml:space="preserve">Trends in cherry sheet aid </t>
    </r>
    <r>
      <rPr>
        <sz val="11"/>
        <color theme="1"/>
        <rFont val="Aptos Narrow"/>
        <family val="2"/>
        <scheme val="minor"/>
      </rPr>
      <t xml:space="preserve">for historical state aid and assessment amounts and </t>
    </r>
    <r>
      <rPr>
        <b/>
        <sz val="11"/>
        <color theme="1"/>
        <rFont val="Aptos Narrow"/>
        <family val="2"/>
        <scheme val="minor"/>
      </rPr>
      <t>Cherry sheet estimates - preliminary</t>
    </r>
    <r>
      <rPr>
        <sz val="11"/>
        <color theme="1"/>
        <rFont val="Aptos Narrow"/>
        <family val="2"/>
        <scheme val="minor"/>
      </rPr>
      <t xml:space="preserve"> for current budget year. Links below and on State Aid worksheet.</t>
    </r>
  </si>
  <si>
    <t>FY2024 is the final year for reporting MSBA payments on the tax rate recap.</t>
  </si>
  <si>
    <t>Current year information is linked from the ATM worksheet.</t>
  </si>
  <si>
    <t>Enter annual information from DLS, Gateway, Taxrate, A-2 Enterprise Funds section 1, column (b).</t>
  </si>
  <si>
    <t>Enter annual information from DLS, Gateway, Taxrate, A-4 CPF section 1, column (B).</t>
  </si>
  <si>
    <t>Complete the next two worksheets to record all appropriations at the current annual and special town meeting(s) for all activity since the last recap was approved. This may cover two fiscal years.</t>
  </si>
  <si>
    <t>When finished, record financial town meeting appropriations on page 4. Enter all detail on page 4 by adding lines to the Gateway schedule.</t>
  </si>
  <si>
    <t>When worksheet is complete and entered into page 4, each column total on page 4 must equal the town meeting appropriations.</t>
  </si>
  <si>
    <t>The page 4 Total Appropriations (column C) will be automatically entered in the Amount to be Raised on line IIa. on page 2.</t>
  </si>
  <si>
    <t>Upload the completed worksheet(s) to page 4.</t>
  </si>
  <si>
    <t>Hide unnecessary rows.</t>
  </si>
  <si>
    <t>Data can downloaded from the Municipal trend dashboard reports with the link below and on the Local Receipts worksheet or enter directly from DLS, Gateway, Taxrate, Tax Rate Recap, page 3.</t>
  </si>
  <si>
    <t>Note that the Budget or Estimate receipts are reported in the current fiscal year with the prior year Actual receipts.</t>
  </si>
  <si>
    <t>Other Amounts to be Raised - Historical information is reported on DLS, Gateway, Taxrate, Tax Rate Recap, page 2, IIb for all categories. Current year information should be from budget documents or town meeting action.</t>
  </si>
  <si>
    <t>Not included in appropriations reported on DLS, Gateway, Taxrate, Tax Rate Recap, page 4</t>
  </si>
  <si>
    <t>Additional amounts not reported on DLS, Gateway, Taxrate, Tax Rate Recap, page 4</t>
  </si>
  <si>
    <t>Document other amounts to be raised not reported on DLS, Gateway, Taxrate, Tax Rate Recap, page 4</t>
  </si>
  <si>
    <t xml:space="preserve">DLS Gateway, Tax Rate, LA-13 Tax Levy Base Growth, column E </t>
  </si>
  <si>
    <t>DLS Municipal trend dashboard reports, Operating positions, Certified Free Cash</t>
  </si>
  <si>
    <t>DLS Municipal trend dashboard reports, Operating positions, Stabilization Fund Balance</t>
  </si>
  <si>
    <t>See Balance Sheet for multiple special purpose stabilization funds</t>
  </si>
  <si>
    <t>Prior Year General Fund Budget</t>
  </si>
  <si>
    <t>General SF as % of General Fund Budget</t>
  </si>
  <si>
    <t>Change the years on this worksheet to update all headers in the template.</t>
  </si>
  <si>
    <t xml:space="preserve">All Fiscal Year headings are linked to this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</si>
</sst>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m/d/yyyy;@"/>
    <numFmt numFmtId="165" formatCode="_(* #,##0_);_(* \(#,##0\);_(* &quot;-&quot;??_);_(@_)"/>
    <numFmt numFmtId="166" formatCode="0.0%;[Red]\(0.0%\)"/>
    <numFmt numFmtId="167" formatCode="0.0%"/>
    <numFmt numFmtId="168" formatCode="m/d/yy;@"/>
  </numFmts>
  <fonts count="49" x14ac:knownFonts="1">
    <font>
      <sz val="11"/>
      <color theme="1"/>
      <name val="Aptos"/>
      <family val="2"/>
    </font>
    <font>
      <sz val="11"/>
      <color theme="1"/>
      <name val="Aptos Narrow"/>
      <family val="2"/>
      <scheme val="minor"/>
    </font>
    <font>
      <sz val="12"/>
      <color theme="1"/>
      <name val="Aptos Narrow"/>
      <family val="2"/>
      <scheme val="minor"/>
    </font>
    <font>
      <b/>
      <u/>
      <sz val="12"/>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u/>
      <sz val="11"/>
      <color theme="10"/>
      <name val="Aptos"/>
      <family val="2"/>
    </font>
    <font>
      <sz val="8"/>
      <color theme="1"/>
      <name val="Aptos Narrow"/>
      <family val="2"/>
      <scheme val="minor"/>
    </font>
    <font>
      <sz val="9"/>
      <color theme="1"/>
      <name val="Aptos Narrow"/>
      <family val="2"/>
      <scheme val="minor"/>
    </font>
    <font>
      <b/>
      <sz val="8"/>
      <color theme="1"/>
      <name val="Aptos Narrow"/>
      <family val="2"/>
      <scheme val="minor"/>
    </font>
    <font>
      <u/>
      <sz val="12"/>
      <color theme="10"/>
      <name val="Aptos Narrow"/>
      <family val="2"/>
      <scheme val="minor"/>
    </font>
    <font>
      <sz val="9"/>
      <color indexed="8"/>
      <name val="Aptos Narrow"/>
      <family val="2"/>
      <scheme val="minor"/>
    </font>
    <font>
      <sz val="8"/>
      <name val="Arial"/>
      <family val="2"/>
    </font>
    <font>
      <b/>
      <sz val="10"/>
      <name val="Aptos Narrow"/>
      <family val="2"/>
      <scheme val="minor"/>
    </font>
    <font>
      <sz val="10"/>
      <name val="Aptos Narrow"/>
      <family val="2"/>
      <scheme val="minor"/>
    </font>
    <font>
      <b/>
      <sz val="10"/>
      <color rgb="FF000000"/>
      <name val="Aptos Narrow"/>
      <family val="2"/>
      <scheme val="minor"/>
    </font>
    <font>
      <sz val="10"/>
      <color theme="1"/>
      <name val="Aptos Narrow"/>
      <family val="2"/>
      <scheme val="minor"/>
    </font>
    <font>
      <b/>
      <sz val="10"/>
      <color theme="1"/>
      <name val="Aptos"/>
      <family val="2"/>
    </font>
    <font>
      <sz val="10"/>
      <color indexed="8"/>
      <name val="Aptos Narrow"/>
      <family val="2"/>
      <scheme val="minor"/>
    </font>
    <font>
      <b/>
      <sz val="10"/>
      <color indexed="8"/>
      <name val="Aptos Narrow"/>
      <family val="2"/>
      <scheme val="minor"/>
    </font>
    <font>
      <i/>
      <sz val="10"/>
      <color theme="1"/>
      <name val="Aptos Narrow"/>
      <family val="2"/>
      <scheme val="minor"/>
    </font>
    <font>
      <i/>
      <sz val="10"/>
      <name val="Aptos Narrow"/>
      <family val="2"/>
      <scheme val="minor"/>
    </font>
    <font>
      <sz val="10"/>
      <color theme="1"/>
      <name val="Aptos"/>
      <family val="2"/>
    </font>
    <font>
      <b/>
      <sz val="10"/>
      <color theme="1"/>
      <name val="Aptos Narrow"/>
      <family val="2"/>
      <scheme val="minor"/>
    </font>
    <font>
      <i/>
      <sz val="10"/>
      <color theme="1"/>
      <name val="Arial Narrow"/>
      <family val="2"/>
    </font>
    <font>
      <sz val="10"/>
      <color rgb="FF000000"/>
      <name val="Aptos Narrow"/>
      <family val="2"/>
      <scheme val="minor"/>
    </font>
    <font>
      <sz val="8"/>
      <name val="Aptos"/>
      <family val="2"/>
    </font>
    <font>
      <u/>
      <sz val="10"/>
      <name val="Aptos Narrow"/>
      <family val="2"/>
      <scheme val="minor"/>
    </font>
    <font>
      <sz val="10"/>
      <color rgb="FFFF0000"/>
      <name val="Aptos Narrow"/>
      <family val="2"/>
      <scheme val="minor"/>
    </font>
    <font>
      <b/>
      <i/>
      <sz val="10"/>
      <color theme="1"/>
      <name val="Aptos Narrow"/>
      <family val="2"/>
      <scheme val="minor"/>
    </font>
    <font>
      <b/>
      <sz val="11"/>
      <color rgb="FF000000"/>
      <name val="Aptos Narrow"/>
      <family val="2"/>
      <scheme val="minor"/>
    </font>
    <font>
      <b/>
      <sz val="10"/>
      <color rgb="FFFF0000"/>
      <name val="Aptos Narrow"/>
      <family val="2"/>
      <scheme val="minor"/>
    </font>
    <font>
      <u/>
      <sz val="10"/>
      <color theme="1"/>
      <name val="Aptos Narrow"/>
      <family val="2"/>
      <scheme val="minor"/>
    </font>
    <font>
      <b/>
      <i/>
      <sz val="10"/>
      <name val="Aptos Narrow"/>
      <family val="2"/>
      <scheme val="minor"/>
    </font>
    <font>
      <sz val="10"/>
      <color theme="1"/>
      <name val="Calibri"/>
      <family val="2"/>
    </font>
    <font>
      <u/>
      <sz val="10"/>
      <color theme="10"/>
      <name val="Aptos"/>
      <family val="2"/>
    </font>
    <font>
      <sz val="10"/>
      <color rgb="FF4C4C4C"/>
      <name val="Aptos Narrow"/>
      <family val="2"/>
      <scheme val="minor"/>
    </font>
    <font>
      <u/>
      <sz val="11"/>
      <color theme="1"/>
      <name val="Aptos Narrow"/>
      <family val="2"/>
      <scheme val="minor"/>
    </font>
    <font>
      <b/>
      <i/>
      <sz val="11"/>
      <color theme="1"/>
      <name val="Aptos Narrow"/>
      <family val="2"/>
      <scheme val="minor"/>
    </font>
    <font>
      <sz val="12"/>
      <color theme="1"/>
      <name val="Aptos"/>
      <family val="2"/>
    </font>
    <font>
      <b/>
      <sz val="12"/>
      <color theme="1"/>
      <name val="Aptos Narrow"/>
      <family val="2"/>
      <scheme val="minor"/>
    </font>
    <font>
      <sz val="11"/>
      <color theme="1"/>
      <name val="Calibri"/>
      <family val="2"/>
    </font>
    <font>
      <sz val="11"/>
      <color theme="1"/>
      <name val="Aptos Narrow"/>
      <family val="2"/>
    </font>
    <font>
      <b/>
      <u/>
      <sz val="11"/>
      <color theme="1"/>
      <name val="Aptos Narrow"/>
      <family val="2"/>
      <scheme val="minor"/>
    </font>
    <font>
      <sz val="11"/>
      <name val="Aptos"/>
      <family val="2"/>
    </font>
    <font>
      <sz val="8"/>
      <name val="Aptos Narrow"/>
      <family val="2"/>
      <scheme val="minor"/>
    </font>
    <font>
      <sz val="9"/>
      <name val="Aptos Narrow"/>
      <family val="2"/>
      <scheme val="minor"/>
    </font>
    <font>
      <sz val="7"/>
      <name val="Aptos Narrow"/>
      <family val="2"/>
      <scheme val="minor"/>
    </font>
  </fonts>
  <fills count="18">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theme="0" tint="-4.9989318521683403E-2"/>
        <bgColor theme="0"/>
      </patternFill>
    </fill>
    <fill>
      <patternFill patternType="solid">
        <fgColor indexed="9"/>
        <bgColor indexed="64"/>
      </patternFill>
    </fill>
    <fill>
      <patternFill patternType="lightDown">
        <bgColor indexed="9"/>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89999084444715716"/>
        <bgColor theme="0"/>
      </patternFill>
    </fill>
    <fill>
      <patternFill patternType="solid">
        <fgColor theme="3" tint="0.749992370372631"/>
        <bgColor theme="0"/>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79998168889431442"/>
        <bgColor theme="0"/>
      </patternFill>
    </fill>
    <fill>
      <patternFill patternType="solid">
        <fgColor theme="8" tint="0.79998168889431442"/>
        <bgColor indexed="64"/>
      </patternFill>
    </fill>
    <fill>
      <patternFill patternType="solid">
        <fgColor theme="8" tint="0.79998168889431442"/>
        <bgColor theme="0"/>
      </patternFill>
    </fill>
    <fill>
      <patternFill patternType="lightDown">
        <bgColor theme="3" tint="0.749992370372631"/>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D3D3D3"/>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theme="1" tint="0.499984740745262"/>
      </left>
      <right style="thin">
        <color theme="1" tint="0.499984740745262"/>
      </right>
      <top style="thin">
        <color theme="1" tint="0.499984740745262"/>
      </top>
      <bottom/>
      <diagonal/>
    </border>
    <border>
      <left/>
      <right/>
      <top style="thin">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xf numFmtId="0" fontId="2" fillId="0" borderId="0"/>
    <xf numFmtId="0" fontId="7" fillId="0" borderId="0" applyNumberForma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1" fillId="0" borderId="0" applyNumberFormat="0" applyFill="0" applyBorder="0" applyAlignment="0" applyProtection="0"/>
    <xf numFmtId="0" fontId="13" fillId="0" borderId="0"/>
    <xf numFmtId="0" fontId="4" fillId="0" borderId="0"/>
    <xf numFmtId="43" fontId="4" fillId="0" borderId="0" applyFont="0" applyFill="0" applyBorder="0" applyAlignment="0" applyProtection="0"/>
  </cellStyleXfs>
  <cellXfs count="415">
    <xf numFmtId="0" fontId="0" fillId="0" borderId="0" xfId="0"/>
    <xf numFmtId="0" fontId="3" fillId="0" borderId="0" xfId="1" applyFont="1"/>
    <xf numFmtId="0" fontId="4" fillId="0" borderId="0" xfId="1" applyFont="1"/>
    <xf numFmtId="0" fontId="2" fillId="0" borderId="0" xfId="1"/>
    <xf numFmtId="0" fontId="5" fillId="0" borderId="0" xfId="1" applyFont="1"/>
    <xf numFmtId="164" fontId="6" fillId="0" borderId="1" xfId="1" quotePrefix="1" applyNumberFormat="1" applyFont="1" applyBorder="1" applyAlignment="1">
      <alignment horizontal="center"/>
    </xf>
    <xf numFmtId="14" fontId="4" fillId="0" borderId="0" xfId="1" applyNumberFormat="1" applyFont="1"/>
    <xf numFmtId="14" fontId="5" fillId="0" borderId="1" xfId="1" applyNumberFormat="1" applyFont="1" applyBorder="1"/>
    <xf numFmtId="4" fontId="14" fillId="0" borderId="0" xfId="0" applyNumberFormat="1" applyFont="1"/>
    <xf numFmtId="4" fontId="15" fillId="0" borderId="0" xfId="0" applyNumberFormat="1" applyFont="1"/>
    <xf numFmtId="0" fontId="17" fillId="2" borderId="0" xfId="1" applyFont="1" applyFill="1" applyProtection="1">
      <protection locked="0"/>
    </xf>
    <xf numFmtId="0" fontId="17" fillId="0" borderId="0" xfId="1" applyFont="1" applyProtection="1">
      <protection locked="0"/>
    </xf>
    <xf numFmtId="0" fontId="15" fillId="2" borderId="0" xfId="1" applyFont="1" applyFill="1" applyAlignment="1">
      <alignment horizontal="center"/>
    </xf>
    <xf numFmtId="38" fontId="15" fillId="2" borderId="0" xfId="1" applyNumberFormat="1" applyFont="1" applyFill="1" applyAlignment="1">
      <alignment horizontal="center"/>
    </xf>
    <xf numFmtId="0" fontId="18" fillId="0" borderId="0" xfId="0" applyFont="1"/>
    <xf numFmtId="38" fontId="15" fillId="2" borderId="9" xfId="1" applyNumberFormat="1" applyFont="1" applyFill="1" applyBorder="1" applyAlignment="1">
      <alignment horizontal="center"/>
    </xf>
    <xf numFmtId="3" fontId="19" fillId="2" borderId="5" xfId="1" applyNumberFormat="1" applyFont="1" applyFill="1" applyBorder="1"/>
    <xf numFmtId="41" fontId="19" fillId="2" borderId="1" xfId="1" applyNumberFormat="1" applyFont="1" applyFill="1" applyBorder="1"/>
    <xf numFmtId="3" fontId="19" fillId="2" borderId="1" xfId="1" applyNumberFormat="1" applyFont="1" applyFill="1" applyBorder="1"/>
    <xf numFmtId="3" fontId="19" fillId="2" borderId="10" xfId="1" applyNumberFormat="1" applyFont="1" applyFill="1" applyBorder="1"/>
    <xf numFmtId="41" fontId="19" fillId="2" borderId="1" xfId="4" applyNumberFormat="1" applyFont="1" applyFill="1" applyBorder="1"/>
    <xf numFmtId="3" fontId="19" fillId="2" borderId="1" xfId="1" applyNumberFormat="1" applyFont="1" applyFill="1" applyBorder="1" applyAlignment="1">
      <alignment horizontal="left"/>
    </xf>
    <xf numFmtId="41" fontId="19" fillId="2" borderId="1" xfId="1" applyNumberFormat="1" applyFont="1" applyFill="1" applyBorder="1" applyAlignment="1">
      <alignment horizontal="right"/>
    </xf>
    <xf numFmtId="3" fontId="15" fillId="2" borderId="1" xfId="1" applyNumberFormat="1" applyFont="1" applyFill="1" applyBorder="1" applyAlignment="1">
      <alignment horizontal="left"/>
    </xf>
    <xf numFmtId="41" fontId="15" fillId="2" borderId="1" xfId="4" applyNumberFormat="1" applyFont="1" applyFill="1" applyBorder="1"/>
    <xf numFmtId="41" fontId="15" fillId="2" borderId="1" xfId="1" applyNumberFormat="1" applyFont="1" applyFill="1" applyBorder="1"/>
    <xf numFmtId="0" fontId="17" fillId="0" borderId="1" xfId="1" applyFont="1" applyBorder="1" applyProtection="1">
      <protection locked="0"/>
    </xf>
    <xf numFmtId="3" fontId="21" fillId="4" borderId="0" xfId="1" applyNumberFormat="1" applyFont="1" applyFill="1" applyAlignment="1" applyProtection="1">
      <alignment horizontal="right"/>
      <protection locked="0"/>
    </xf>
    <xf numFmtId="166" fontId="22" fillId="4" borderId="0" xfId="3" applyNumberFormat="1" applyFont="1" applyFill="1"/>
    <xf numFmtId="3" fontId="21" fillId="0" borderId="0" xfId="1" applyNumberFormat="1" applyFont="1" applyAlignment="1" applyProtection="1">
      <alignment horizontal="right"/>
      <protection locked="0"/>
    </xf>
    <xf numFmtId="166" fontId="22" fillId="0" borderId="0" xfId="3" applyNumberFormat="1" applyFont="1" applyFill="1"/>
    <xf numFmtId="0" fontId="23" fillId="0" borderId="0" xfId="0" applyFont="1"/>
    <xf numFmtId="0" fontId="24" fillId="0" borderId="0" xfId="0" applyFont="1"/>
    <xf numFmtId="0" fontId="23" fillId="0" borderId="0" xfId="0" applyFont="1" applyProtection="1">
      <protection locked="0"/>
    </xf>
    <xf numFmtId="3" fontId="24" fillId="2" borderId="0" xfId="1" applyNumberFormat="1" applyFont="1" applyFill="1" applyProtection="1">
      <protection locked="0"/>
    </xf>
    <xf numFmtId="38" fontId="14" fillId="2" borderId="0" xfId="1" applyNumberFormat="1" applyFont="1" applyFill="1" applyProtection="1">
      <protection locked="0"/>
    </xf>
    <xf numFmtId="3" fontId="24" fillId="0" borderId="0" xfId="1" applyNumberFormat="1" applyFont="1" applyProtection="1">
      <protection locked="0"/>
    </xf>
    <xf numFmtId="0" fontId="20" fillId="2" borderId="0" xfId="1" applyFont="1" applyFill="1"/>
    <xf numFmtId="3" fontId="17" fillId="2" borderId="1" xfId="1" applyNumberFormat="1" applyFont="1" applyFill="1" applyBorder="1" applyProtection="1">
      <protection locked="0"/>
    </xf>
    <xf numFmtId="41" fontId="17" fillId="2" borderId="1" xfId="4" applyNumberFormat="1" applyFont="1" applyFill="1" applyBorder="1" applyProtection="1">
      <protection locked="0"/>
    </xf>
    <xf numFmtId="0" fontId="21" fillId="0" borderId="0" xfId="1" applyFont="1" applyProtection="1">
      <protection locked="0"/>
    </xf>
    <xf numFmtId="167" fontId="25" fillId="7" borderId="0" xfId="4" applyNumberFormat="1" applyFont="1" applyFill="1" applyBorder="1"/>
    <xf numFmtId="167" fontId="25" fillId="0" borderId="0" xfId="4" applyNumberFormat="1" applyFont="1" applyFill="1" applyBorder="1"/>
    <xf numFmtId="3" fontId="17" fillId="0" borderId="0" xfId="1" applyNumberFormat="1" applyFont="1" applyProtection="1">
      <protection locked="0"/>
    </xf>
    <xf numFmtId="41" fontId="14" fillId="0" borderId="0" xfId="1" applyNumberFormat="1" applyFont="1" applyProtection="1">
      <protection locked="0"/>
    </xf>
    <xf numFmtId="3" fontId="15" fillId="0" borderId="0" xfId="1" applyNumberFormat="1" applyFont="1" applyAlignment="1">
      <alignment readingOrder="1"/>
    </xf>
    <xf numFmtId="38" fontId="14" fillId="0" borderId="0" xfId="1" applyNumberFormat="1" applyFont="1" applyProtection="1">
      <protection locked="0"/>
    </xf>
    <xf numFmtId="3" fontId="17" fillId="0" borderId="0" xfId="1" applyNumberFormat="1" applyFont="1" applyAlignment="1" applyProtection="1">
      <alignment readingOrder="1"/>
      <protection locked="0"/>
    </xf>
    <xf numFmtId="0" fontId="17" fillId="0" borderId="0" xfId="1" applyFont="1"/>
    <xf numFmtId="3" fontId="15" fillId="0" borderId="0" xfId="1" applyNumberFormat="1" applyFont="1" applyAlignment="1">
      <alignment vertical="top"/>
    </xf>
    <xf numFmtId="3" fontId="17" fillId="0" borderId="0" xfId="1" applyNumberFormat="1" applyFont="1"/>
    <xf numFmtId="41" fontId="17" fillId="0" borderId="1" xfId="1" applyNumberFormat="1" applyFont="1" applyBorder="1"/>
    <xf numFmtId="38" fontId="17" fillId="0" borderId="0" xfId="1" applyNumberFormat="1" applyFont="1"/>
    <xf numFmtId="3" fontId="15" fillId="0" borderId="0" xfId="1" applyNumberFormat="1" applyFont="1"/>
    <xf numFmtId="0" fontId="15" fillId="0" borderId="0" xfId="1" applyFont="1" applyProtection="1">
      <protection locked="0"/>
    </xf>
    <xf numFmtId="0" fontId="22" fillId="0" borderId="0" xfId="1" applyFont="1" applyProtection="1">
      <protection locked="0"/>
    </xf>
    <xf numFmtId="0" fontId="16" fillId="2" borderId="0" xfId="1" applyFont="1" applyFill="1" applyAlignment="1">
      <alignment horizontal="left" readingOrder="1"/>
    </xf>
    <xf numFmtId="41" fontId="19" fillId="2" borderId="4" xfId="1" applyNumberFormat="1" applyFont="1" applyFill="1" applyBorder="1"/>
    <xf numFmtId="41" fontId="19" fillId="2" borderId="2" xfId="1" applyNumberFormat="1" applyFont="1" applyFill="1" applyBorder="1"/>
    <xf numFmtId="41" fontId="19" fillId="2" borderId="4" xfId="1" applyNumberFormat="1" applyFont="1" applyFill="1" applyBorder="1" applyAlignment="1">
      <alignment horizontal="right"/>
    </xf>
    <xf numFmtId="41" fontId="15" fillId="2" borderId="4" xfId="1" applyNumberFormat="1" applyFont="1" applyFill="1" applyBorder="1"/>
    <xf numFmtId="3" fontId="19" fillId="2" borderId="4" xfId="1" applyNumberFormat="1" applyFont="1" applyFill="1" applyBorder="1"/>
    <xf numFmtId="3" fontId="19" fillId="2" borderId="16" xfId="1" applyNumberFormat="1" applyFont="1" applyFill="1" applyBorder="1"/>
    <xf numFmtId="3" fontId="19" fillId="2" borderId="2" xfId="1" applyNumberFormat="1" applyFont="1" applyFill="1" applyBorder="1" applyAlignment="1">
      <alignment horizontal="left"/>
    </xf>
    <xf numFmtId="3" fontId="19" fillId="2" borderId="4" xfId="1" applyNumberFormat="1" applyFont="1" applyFill="1" applyBorder="1" applyAlignment="1">
      <alignment horizontal="left"/>
    </xf>
    <xf numFmtId="3" fontId="19" fillId="2" borderId="8" xfId="1" applyNumberFormat="1" applyFont="1" applyFill="1" applyBorder="1"/>
    <xf numFmtId="3" fontId="19" fillId="2" borderId="13" xfId="1" applyNumberFormat="1" applyFont="1" applyFill="1" applyBorder="1"/>
    <xf numFmtId="3" fontId="19" fillId="2" borderId="8" xfId="1" applyNumberFormat="1" applyFont="1" applyFill="1" applyBorder="1" applyAlignment="1">
      <alignment horizontal="left"/>
    </xf>
    <xf numFmtId="41" fontId="19" fillId="2" borderId="8" xfId="4" applyNumberFormat="1" applyFont="1" applyFill="1" applyBorder="1"/>
    <xf numFmtId="41" fontId="19" fillId="2" borderId="13" xfId="4" applyNumberFormat="1" applyFont="1" applyFill="1" applyBorder="1"/>
    <xf numFmtId="41" fontId="15" fillId="2" borderId="8" xfId="1" applyNumberFormat="1" applyFont="1" applyFill="1" applyBorder="1"/>
    <xf numFmtId="41" fontId="15" fillId="2" borderId="13" xfId="1" applyNumberFormat="1" applyFont="1" applyFill="1" applyBorder="1"/>
    <xf numFmtId="3" fontId="20" fillId="2" borderId="5" xfId="1" applyNumberFormat="1" applyFont="1" applyFill="1" applyBorder="1"/>
    <xf numFmtId="3" fontId="21" fillId="4" borderId="0" xfId="1" applyNumberFormat="1" applyFont="1" applyFill="1" applyAlignment="1" applyProtection="1">
      <alignment horizontal="left"/>
      <protection locked="0"/>
    </xf>
    <xf numFmtId="0" fontId="4" fillId="0" borderId="0" xfId="1" applyFont="1" applyAlignment="1">
      <alignment horizontal="center"/>
    </xf>
    <xf numFmtId="0" fontId="5" fillId="0" borderId="0" xfId="1" applyFont="1" applyAlignment="1">
      <alignment horizontal="center"/>
    </xf>
    <xf numFmtId="3" fontId="19" fillId="2" borderId="14" xfId="1" applyNumberFormat="1" applyFont="1" applyFill="1" applyBorder="1" applyAlignment="1">
      <alignment horizontal="center"/>
    </xf>
    <xf numFmtId="3" fontId="19" fillId="2" borderId="15" xfId="1" applyNumberFormat="1" applyFont="1" applyFill="1" applyBorder="1" applyAlignment="1">
      <alignment horizontal="center"/>
    </xf>
    <xf numFmtId="3" fontId="19" fillId="2" borderId="5" xfId="1" applyNumberFormat="1" applyFont="1" applyFill="1" applyBorder="1" applyAlignment="1">
      <alignment horizontal="center"/>
    </xf>
    <xf numFmtId="0" fontId="28" fillId="0" borderId="0" xfId="1" applyFont="1"/>
    <xf numFmtId="0" fontId="20" fillId="0" borderId="0" xfId="1" applyFont="1"/>
    <xf numFmtId="0" fontId="15" fillId="0" borderId="0" xfId="1" applyFont="1"/>
    <xf numFmtId="3" fontId="19" fillId="0" borderId="0" xfId="1" applyNumberFormat="1" applyFont="1" applyAlignment="1">
      <alignment horizontal="center"/>
    </xf>
    <xf numFmtId="0" fontId="19" fillId="0" borderId="0" xfId="1" applyFont="1" applyAlignment="1">
      <alignment horizontal="center"/>
    </xf>
    <xf numFmtId="41" fontId="15" fillId="0" borderId="1" xfId="1" applyNumberFormat="1" applyFont="1" applyBorder="1"/>
    <xf numFmtId="0" fontId="17" fillId="0" borderId="1" xfId="1" applyFont="1" applyBorder="1" applyAlignment="1">
      <alignment horizontal="left" indent="1"/>
    </xf>
    <xf numFmtId="3" fontId="19" fillId="2" borderId="0" xfId="1" applyNumberFormat="1" applyFont="1" applyFill="1"/>
    <xf numFmtId="3" fontId="29" fillId="2" borderId="0" xfId="1" applyNumberFormat="1" applyFont="1" applyFill="1"/>
    <xf numFmtId="165" fontId="17" fillId="2" borderId="0" xfId="1" applyNumberFormat="1" applyFont="1" applyFill="1"/>
    <xf numFmtId="0" fontId="17" fillId="2" borderId="0" xfId="1" applyFont="1" applyFill="1"/>
    <xf numFmtId="3" fontId="19" fillId="0" borderId="1" xfId="1" applyNumberFormat="1" applyFont="1" applyBorder="1" applyAlignment="1">
      <alignment horizontal="left" indent="2"/>
    </xf>
    <xf numFmtId="3" fontId="19" fillId="0" borderId="0" xfId="1" applyNumberFormat="1" applyFont="1"/>
    <xf numFmtId="41" fontId="15" fillId="0" borderId="0" xfId="1" applyNumberFormat="1" applyFont="1"/>
    <xf numFmtId="3" fontId="20" fillId="0" borderId="0" xfId="1" applyNumberFormat="1" applyFont="1"/>
    <xf numFmtId="41" fontId="28" fillId="0" borderId="0" xfId="1" applyNumberFormat="1" applyFont="1"/>
    <xf numFmtId="41" fontId="17" fillId="0" borderId="0" xfId="1" applyNumberFormat="1" applyFont="1"/>
    <xf numFmtId="0" fontId="16" fillId="0" borderId="0" xfId="1" applyFont="1" applyAlignment="1">
      <alignment horizontal="right" wrapText="1" readingOrder="1"/>
    </xf>
    <xf numFmtId="3" fontId="17" fillId="0" borderId="0" xfId="1" applyNumberFormat="1" applyFont="1" applyAlignment="1">
      <alignment horizontal="center"/>
    </xf>
    <xf numFmtId="0" fontId="17" fillId="0" borderId="0" xfId="1" applyFont="1" applyAlignment="1">
      <alignment horizontal="center"/>
    </xf>
    <xf numFmtId="168" fontId="24" fillId="0" borderId="9" xfId="1" applyNumberFormat="1" applyFont="1" applyBorder="1" applyAlignment="1">
      <alignment horizontal="right"/>
    </xf>
    <xf numFmtId="164" fontId="15" fillId="0" borderId="0" xfId="1" quotePrefix="1" applyNumberFormat="1" applyFont="1" applyAlignment="1">
      <alignment horizontal="center"/>
    </xf>
    <xf numFmtId="0" fontId="26" fillId="0" borderId="1" xfId="1" applyFont="1" applyBorder="1" applyAlignment="1">
      <alignment readingOrder="1"/>
    </xf>
    <xf numFmtId="41" fontId="26" fillId="0" borderId="1" xfId="1" applyNumberFormat="1" applyFont="1" applyBorder="1" applyAlignment="1">
      <alignment wrapText="1" readingOrder="1"/>
    </xf>
    <xf numFmtId="41" fontId="26" fillId="0" borderId="1" xfId="1" applyNumberFormat="1" applyFont="1" applyBorder="1" applyAlignment="1">
      <alignment vertical="center" wrapText="1" readingOrder="1"/>
    </xf>
    <xf numFmtId="0" fontId="24" fillId="0" borderId="0" xfId="1" applyFont="1" applyAlignment="1">
      <alignment horizontal="right"/>
    </xf>
    <xf numFmtId="14" fontId="17" fillId="0" borderId="0" xfId="1" applyNumberFormat="1" applyFont="1" applyAlignment="1">
      <alignment horizontal="center"/>
    </xf>
    <xf numFmtId="0" fontId="17" fillId="9" borderId="1" xfId="1" applyFont="1" applyFill="1" applyBorder="1"/>
    <xf numFmtId="0" fontId="21" fillId="0" borderId="0" xfId="1" applyFont="1"/>
    <xf numFmtId="0" fontId="24" fillId="0" borderId="0" xfId="1" applyFont="1" applyAlignment="1">
      <alignment vertical="center"/>
    </xf>
    <xf numFmtId="3" fontId="19" fillId="0" borderId="1" xfId="1" applyNumberFormat="1" applyFont="1" applyBorder="1" applyAlignment="1">
      <alignment horizontal="left" vertical="center" indent="1"/>
    </xf>
    <xf numFmtId="0" fontId="17" fillId="0" borderId="1" xfId="1" applyFont="1" applyBorder="1" applyAlignment="1">
      <alignment horizontal="left" vertical="center" indent="1"/>
    </xf>
    <xf numFmtId="0" fontId="15" fillId="0" borderId="1" xfId="1" applyFont="1" applyBorder="1" applyAlignment="1">
      <alignment horizontal="left" vertical="center" indent="1"/>
    </xf>
    <xf numFmtId="0" fontId="14" fillId="0" borderId="0" xfId="1" applyFont="1"/>
    <xf numFmtId="40" fontId="14" fillId="0" borderId="0" xfId="0" applyNumberFormat="1" applyFont="1"/>
    <xf numFmtId="0" fontId="24" fillId="0" borderId="0" xfId="1" applyFont="1" applyProtection="1">
      <protection locked="0"/>
    </xf>
    <xf numFmtId="3" fontId="20" fillId="10" borderId="1" xfId="1" applyNumberFormat="1" applyFont="1" applyFill="1" applyBorder="1" applyAlignment="1">
      <alignment horizontal="right"/>
    </xf>
    <xf numFmtId="41" fontId="19" fillId="10" borderId="1" xfId="1" applyNumberFormat="1" applyFont="1" applyFill="1" applyBorder="1"/>
    <xf numFmtId="3" fontId="14" fillId="11" borderId="1" xfId="1" applyNumberFormat="1" applyFont="1" applyFill="1" applyBorder="1" applyAlignment="1">
      <alignment horizontal="left"/>
    </xf>
    <xf numFmtId="3" fontId="14" fillId="11" borderId="1" xfId="1" applyNumberFormat="1" applyFont="1" applyFill="1" applyBorder="1" applyAlignment="1">
      <alignment horizontal="right"/>
    </xf>
    <xf numFmtId="41" fontId="14" fillId="11" borderId="1" xfId="1" applyNumberFormat="1" applyFont="1" applyFill="1" applyBorder="1"/>
    <xf numFmtId="3" fontId="19" fillId="12" borderId="8" xfId="1" applyNumberFormat="1" applyFont="1" applyFill="1" applyBorder="1" applyAlignment="1">
      <alignment horizontal="left" vertical="center" indent="1"/>
    </xf>
    <xf numFmtId="41" fontId="19" fillId="12" borderId="0" xfId="1" applyNumberFormat="1" applyFont="1" applyFill="1"/>
    <xf numFmtId="3" fontId="19" fillId="12" borderId="1" xfId="1" applyNumberFormat="1" applyFont="1" applyFill="1" applyBorder="1" applyAlignment="1">
      <alignment horizontal="left" vertical="center" indent="2"/>
    </xf>
    <xf numFmtId="41" fontId="15" fillId="12" borderId="1" xfId="1" applyNumberFormat="1" applyFont="1" applyFill="1" applyBorder="1"/>
    <xf numFmtId="41" fontId="15" fillId="12" borderId="8" xfId="1" applyNumberFormat="1" applyFont="1" applyFill="1" applyBorder="1"/>
    <xf numFmtId="3" fontId="20" fillId="12" borderId="1" xfId="1" applyNumberFormat="1" applyFont="1" applyFill="1" applyBorder="1" applyAlignment="1">
      <alignment horizontal="left" vertical="center"/>
    </xf>
    <xf numFmtId="41" fontId="19" fillId="12" borderId="1" xfId="1" applyNumberFormat="1" applyFont="1" applyFill="1" applyBorder="1"/>
    <xf numFmtId="3" fontId="20" fillId="13" borderId="17" xfId="1" applyNumberFormat="1" applyFont="1" applyFill="1" applyBorder="1" applyAlignment="1">
      <alignment horizontal="right" vertical="center"/>
    </xf>
    <xf numFmtId="41" fontId="19" fillId="13" borderId="17" xfId="1" applyNumberFormat="1" applyFont="1" applyFill="1" applyBorder="1" applyAlignment="1">
      <alignment horizontal="right"/>
    </xf>
    <xf numFmtId="3" fontId="21" fillId="0" borderId="12" xfId="1" applyNumberFormat="1" applyFont="1" applyBorder="1" applyAlignment="1" applyProtection="1">
      <alignment horizontal="right"/>
      <protection locked="0"/>
    </xf>
    <xf numFmtId="166" fontId="22" fillId="0" borderId="12" xfId="3" applyNumberFormat="1" applyFont="1" applyFill="1" applyBorder="1"/>
    <xf numFmtId="0" fontId="17" fillId="0" borderId="12" xfId="1" applyFont="1" applyBorder="1" applyProtection="1">
      <protection locked="0"/>
    </xf>
    <xf numFmtId="0" fontId="31" fillId="2" borderId="11" xfId="1" applyFont="1" applyFill="1" applyBorder="1" applyAlignment="1">
      <alignment horizontal="left" readingOrder="1"/>
    </xf>
    <xf numFmtId="3" fontId="20" fillId="10" borderId="1" xfId="1" applyNumberFormat="1" applyFont="1" applyFill="1" applyBorder="1" applyAlignment="1">
      <alignment horizontal="left"/>
    </xf>
    <xf numFmtId="3" fontId="24" fillId="3" borderId="1" xfId="1" applyNumberFormat="1" applyFont="1" applyFill="1" applyBorder="1" applyAlignment="1" applyProtection="1">
      <alignment horizontal="right"/>
      <protection locked="0"/>
    </xf>
    <xf numFmtId="41" fontId="15" fillId="3" borderId="1" xfId="1" applyNumberFormat="1" applyFont="1" applyFill="1" applyBorder="1" applyAlignment="1">
      <alignment horizontal="right"/>
    </xf>
    <xf numFmtId="3" fontId="17" fillId="3" borderId="1" xfId="1" applyNumberFormat="1" applyFont="1" applyFill="1" applyBorder="1" applyAlignment="1" applyProtection="1">
      <alignment horizontal="left"/>
      <protection locked="0"/>
    </xf>
    <xf numFmtId="3" fontId="15" fillId="2" borderId="1" xfId="1" applyNumberFormat="1" applyFont="1" applyFill="1" applyBorder="1" applyAlignment="1">
      <alignment horizontal="left" vertical="center"/>
    </xf>
    <xf numFmtId="3" fontId="19" fillId="2" borderId="1" xfId="1" applyNumberFormat="1" applyFont="1" applyFill="1" applyBorder="1" applyAlignment="1">
      <alignment vertical="center"/>
    </xf>
    <xf numFmtId="0" fontId="30" fillId="15" borderId="13" xfId="1" applyFont="1" applyFill="1" applyBorder="1" applyAlignment="1" applyProtection="1">
      <alignment horizontal="center"/>
      <protection locked="0"/>
    </xf>
    <xf numFmtId="0" fontId="30" fillId="8" borderId="13" xfId="1" applyFont="1" applyFill="1" applyBorder="1" applyAlignment="1" applyProtection="1">
      <alignment horizontal="center"/>
      <protection locked="0"/>
    </xf>
    <xf numFmtId="38" fontId="14" fillId="2" borderId="0" xfId="1" applyNumberFormat="1" applyFont="1" applyFill="1" applyAlignment="1">
      <alignment horizontal="center" vertical="center"/>
    </xf>
    <xf numFmtId="0" fontId="14" fillId="2" borderId="0" xfId="1" applyFont="1" applyFill="1" applyAlignment="1">
      <alignment horizontal="center" vertical="center"/>
    </xf>
    <xf numFmtId="0" fontId="20" fillId="2" borderId="0" xfId="0" applyFont="1" applyFill="1"/>
    <xf numFmtId="38" fontId="14" fillId="2" borderId="9" xfId="0" applyNumberFormat="1" applyFont="1" applyFill="1" applyBorder="1" applyAlignment="1">
      <alignment horizontal="center"/>
    </xf>
    <xf numFmtId="38" fontId="15" fillId="2" borderId="9" xfId="0" applyNumberFormat="1" applyFont="1" applyFill="1" applyBorder="1" applyAlignment="1">
      <alignment horizontal="center"/>
    </xf>
    <xf numFmtId="41" fontId="15" fillId="2" borderId="1" xfId="0" applyNumberFormat="1" applyFont="1" applyFill="1" applyBorder="1" applyProtection="1">
      <protection locked="0"/>
    </xf>
    <xf numFmtId="41" fontId="15" fillId="2" borderId="2" xfId="0" applyNumberFormat="1" applyFont="1" applyFill="1" applyBorder="1" applyProtection="1">
      <protection locked="0"/>
    </xf>
    <xf numFmtId="166" fontId="15" fillId="0" borderId="1" xfId="3" applyNumberFormat="1" applyFont="1" applyFill="1" applyBorder="1"/>
    <xf numFmtId="0" fontId="33" fillId="0" borderId="0" xfId="1" applyFont="1"/>
    <xf numFmtId="165" fontId="33" fillId="0" borderId="0" xfId="4" applyNumberFormat="1" applyFont="1"/>
    <xf numFmtId="3" fontId="17" fillId="0" borderId="0" xfId="1" applyNumberFormat="1" applyFont="1" applyAlignment="1">
      <alignment horizontal="left"/>
    </xf>
    <xf numFmtId="165" fontId="17" fillId="0" borderId="0" xfId="4" applyNumberFormat="1" applyFont="1"/>
    <xf numFmtId="165" fontId="17" fillId="0" borderId="0" xfId="4" applyNumberFormat="1" applyFont="1" applyAlignment="1">
      <alignment horizontal="center"/>
    </xf>
    <xf numFmtId="0" fontId="24" fillId="0" borderId="0" xfId="1" applyFont="1"/>
    <xf numFmtId="0" fontId="17" fillId="0" borderId="0" xfId="1" applyFont="1" applyAlignment="1">
      <alignment horizontal="left" wrapText="1"/>
    </xf>
    <xf numFmtId="0" fontId="24" fillId="0" borderId="0" xfId="1" applyFont="1" applyAlignment="1">
      <alignment wrapText="1"/>
    </xf>
    <xf numFmtId="165" fontId="24" fillId="0" borderId="0" xfId="4" applyNumberFormat="1" applyFont="1"/>
    <xf numFmtId="0" fontId="17" fillId="0" borderId="0" xfId="1" applyFont="1" applyAlignment="1">
      <alignment horizontal="center" wrapText="1"/>
    </xf>
    <xf numFmtId="0" fontId="17" fillId="0" borderId="1" xfId="1" applyFont="1" applyBorder="1" applyAlignment="1">
      <alignment wrapText="1"/>
    </xf>
    <xf numFmtId="41" fontId="17" fillId="0" borderId="1" xfId="4" applyNumberFormat="1" applyFont="1" applyBorder="1"/>
    <xf numFmtId="37" fontId="17" fillId="0" borderId="0" xfId="1" applyNumberFormat="1" applyFont="1"/>
    <xf numFmtId="37" fontId="17" fillId="0" borderId="0" xfId="1" applyNumberFormat="1" applyFont="1" applyAlignment="1">
      <alignment wrapText="1"/>
    </xf>
    <xf numFmtId="37" fontId="35" fillId="0" borderId="0" xfId="1" applyNumberFormat="1" applyFont="1"/>
    <xf numFmtId="165" fontId="17" fillId="0" borderId="12" xfId="4" applyNumberFormat="1" applyFont="1" applyBorder="1"/>
    <xf numFmtId="167" fontId="17" fillId="0" borderId="12" xfId="4" applyNumberFormat="1" applyFont="1" applyBorder="1"/>
    <xf numFmtId="167" fontId="17" fillId="0" borderId="0" xfId="4" applyNumberFormat="1" applyFont="1"/>
    <xf numFmtId="0" fontId="17" fillId="0" borderId="0" xfId="1" applyFont="1" applyAlignment="1">
      <alignment wrapText="1"/>
    </xf>
    <xf numFmtId="0" fontId="24" fillId="12" borderId="1" xfId="1" applyFont="1" applyFill="1" applyBorder="1" applyAlignment="1">
      <alignment horizontal="right" wrapText="1"/>
    </xf>
    <xf numFmtId="41" fontId="17" fillId="12" borderId="1" xfId="4" applyNumberFormat="1" applyFont="1" applyFill="1" applyBorder="1"/>
    <xf numFmtId="3" fontId="19" fillId="12" borderId="1" xfId="1" applyNumberFormat="1" applyFont="1" applyFill="1" applyBorder="1" applyAlignment="1">
      <alignment horizontal="left"/>
    </xf>
    <xf numFmtId="41" fontId="17" fillId="12" borderId="1" xfId="1" applyNumberFormat="1" applyFont="1" applyFill="1" applyBorder="1"/>
    <xf numFmtId="10" fontId="17" fillId="13" borderId="1" xfId="4" applyNumberFormat="1" applyFont="1" applyFill="1" applyBorder="1"/>
    <xf numFmtId="0" fontId="24" fillId="13" borderId="1" xfId="1" applyFont="1" applyFill="1" applyBorder="1" applyAlignment="1">
      <alignment horizontal="right" wrapText="1"/>
    </xf>
    <xf numFmtId="41" fontId="17" fillId="13" borderId="1" xfId="4" applyNumberFormat="1" applyFont="1" applyFill="1" applyBorder="1"/>
    <xf numFmtId="0" fontId="16" fillId="13" borderId="1" xfId="1" applyFont="1" applyFill="1" applyBorder="1" applyAlignment="1">
      <alignment horizontal="right" vertical="center" wrapText="1" readingOrder="1"/>
    </xf>
    <xf numFmtId="0" fontId="24" fillId="13" borderId="1" xfId="1" applyFont="1" applyFill="1" applyBorder="1" applyAlignment="1">
      <alignment horizontal="right"/>
    </xf>
    <xf numFmtId="0" fontId="17" fillId="2" borderId="0" xfId="1" applyFont="1" applyFill="1" applyAlignment="1" applyProtection="1">
      <alignment vertical="center"/>
      <protection locked="0"/>
    </xf>
    <xf numFmtId="0" fontId="17" fillId="0" borderId="0" xfId="1" applyFont="1" applyAlignment="1" applyProtection="1">
      <alignment vertical="center"/>
      <protection locked="0"/>
    </xf>
    <xf numFmtId="0" fontId="24" fillId="2" borderId="0" xfId="1" applyFont="1" applyFill="1" applyAlignment="1" applyProtection="1">
      <alignment vertical="center"/>
      <protection locked="0"/>
    </xf>
    <xf numFmtId="0" fontId="20" fillId="2" borderId="0" xfId="1" applyFont="1" applyFill="1" applyAlignment="1">
      <alignment vertical="center"/>
    </xf>
    <xf numFmtId="0" fontId="24" fillId="0" borderId="0" xfId="1" applyFont="1" applyAlignment="1" applyProtection="1">
      <alignment vertical="center"/>
      <protection locked="0"/>
    </xf>
    <xf numFmtId="0" fontId="17" fillId="2" borderId="0" xfId="1" applyFont="1" applyFill="1" applyAlignment="1" applyProtection="1">
      <alignment horizontal="center" vertical="center"/>
      <protection locked="0"/>
    </xf>
    <xf numFmtId="0" fontId="15" fillId="2" borderId="0" xfId="1" quotePrefix="1" applyFont="1" applyFill="1" applyAlignment="1">
      <alignment horizontal="left" vertical="center"/>
    </xf>
    <xf numFmtId="165" fontId="17" fillId="2" borderId="0" xfId="4" applyNumberFormat="1" applyFont="1" applyFill="1" applyAlignment="1">
      <alignment horizontal="center"/>
    </xf>
    <xf numFmtId="0" fontId="17" fillId="0" borderId="0" xfId="1" applyFont="1" applyAlignment="1" applyProtection="1">
      <alignment horizontal="center" vertical="center"/>
      <protection locked="0"/>
    </xf>
    <xf numFmtId="0" fontId="17" fillId="2" borderId="0" xfId="1" applyFont="1" applyFill="1" applyAlignment="1" applyProtection="1">
      <alignment horizontal="center" vertical="center" wrapText="1"/>
      <protection locked="0"/>
    </xf>
    <xf numFmtId="0" fontId="17" fillId="2" borderId="0" xfId="1" applyFont="1" applyFill="1" applyAlignment="1">
      <alignment horizontal="center" vertical="center" wrapText="1"/>
    </xf>
    <xf numFmtId="0" fontId="17" fillId="0" borderId="0" xfId="1" applyFont="1" applyAlignment="1" applyProtection="1">
      <alignment horizontal="center" vertical="center" wrapText="1"/>
      <protection locked="0"/>
    </xf>
    <xf numFmtId="0" fontId="17" fillId="2" borderId="0" xfId="1" applyFont="1" applyFill="1" applyAlignment="1">
      <alignment horizontal="left" wrapText="1"/>
    </xf>
    <xf numFmtId="0" fontId="24" fillId="2" borderId="0" xfId="1" applyFont="1" applyFill="1" applyAlignment="1">
      <alignment vertical="center" wrapText="1"/>
    </xf>
    <xf numFmtId="38" fontId="24" fillId="2" borderId="0" xfId="1" applyNumberFormat="1" applyFont="1" applyFill="1" applyAlignment="1">
      <alignment vertical="center"/>
    </xf>
    <xf numFmtId="0" fontId="17" fillId="0" borderId="0" xfId="1" applyFont="1" applyAlignment="1">
      <alignment horizontal="center" vertical="center" wrapText="1"/>
    </xf>
    <xf numFmtId="0" fontId="17" fillId="2" borderId="0" xfId="1" applyFont="1" applyFill="1" applyAlignment="1">
      <alignment vertical="center"/>
    </xf>
    <xf numFmtId="0" fontId="17" fillId="2" borderId="1" xfId="1" applyFont="1" applyFill="1" applyBorder="1" applyAlignment="1">
      <alignment vertical="center" wrapText="1"/>
    </xf>
    <xf numFmtId="41" fontId="17" fillId="2" borderId="1" xfId="1" applyNumberFormat="1" applyFont="1" applyFill="1" applyBorder="1" applyAlignment="1">
      <alignment vertical="center"/>
    </xf>
    <xf numFmtId="0" fontId="17" fillId="0" borderId="0" xfId="1" applyFont="1" applyAlignment="1">
      <alignment vertical="center"/>
    </xf>
    <xf numFmtId="0" fontId="24" fillId="10" borderId="1" xfId="1" applyFont="1" applyFill="1" applyBorder="1" applyAlignment="1">
      <alignment horizontal="right" vertical="center"/>
    </xf>
    <xf numFmtId="41" fontId="17" fillId="10" borderId="1" xfId="4" applyNumberFormat="1" applyFont="1" applyFill="1" applyBorder="1" applyAlignment="1">
      <alignment vertical="center"/>
    </xf>
    <xf numFmtId="41" fontId="17" fillId="2" borderId="1" xfId="4" applyNumberFormat="1" applyFont="1" applyFill="1" applyBorder="1" applyAlignment="1">
      <alignment vertical="center"/>
    </xf>
    <xf numFmtId="41" fontId="17" fillId="11" borderId="1" xfId="4" applyNumberFormat="1" applyFont="1" applyFill="1" applyBorder="1" applyAlignment="1">
      <alignment vertical="center"/>
    </xf>
    <xf numFmtId="41" fontId="17" fillId="2" borderId="0" xfId="1" applyNumberFormat="1" applyFont="1" applyFill="1" applyAlignment="1" applyProtection="1">
      <alignment vertical="center"/>
      <protection locked="0"/>
    </xf>
    <xf numFmtId="37" fontId="35" fillId="2" borderId="0" xfId="1" applyNumberFormat="1" applyFont="1" applyFill="1"/>
    <xf numFmtId="0" fontId="17" fillId="2" borderId="0" xfId="1" applyFont="1" applyFill="1" applyAlignment="1" applyProtection="1">
      <alignment horizontal="center"/>
      <protection locked="0"/>
    </xf>
    <xf numFmtId="0" fontId="24" fillId="2" borderId="0" xfId="1" applyFont="1" applyFill="1" applyAlignment="1" applyProtection="1">
      <alignment horizontal="center"/>
      <protection locked="0"/>
    </xf>
    <xf numFmtId="0" fontId="24" fillId="2" borderId="0" xfId="1" applyFont="1" applyFill="1" applyProtection="1">
      <protection locked="0"/>
    </xf>
    <xf numFmtId="0" fontId="14" fillId="2" borderId="0" xfId="1" quotePrefix="1" applyFont="1" applyFill="1"/>
    <xf numFmtId="0" fontId="17" fillId="2" borderId="0" xfId="1" applyFont="1" applyFill="1" applyAlignment="1" applyProtection="1">
      <alignment horizontal="center" wrapText="1"/>
      <protection locked="0"/>
    </xf>
    <xf numFmtId="0" fontId="17" fillId="2" borderId="0" xfId="1" applyFont="1" applyFill="1" applyAlignment="1">
      <alignment horizontal="center" wrapText="1"/>
    </xf>
    <xf numFmtId="0" fontId="17" fillId="2" borderId="0" xfId="1" applyFont="1" applyFill="1" applyAlignment="1">
      <alignment horizontal="center"/>
    </xf>
    <xf numFmtId="0" fontId="14" fillId="2" borderId="0" xfId="1" applyFont="1" applyFill="1"/>
    <xf numFmtId="165" fontId="17" fillId="2" borderId="0" xfId="4" applyNumberFormat="1" applyFont="1" applyFill="1"/>
    <xf numFmtId="0" fontId="24" fillId="2" borderId="0" xfId="1" applyFont="1" applyFill="1"/>
    <xf numFmtId="0" fontId="36" fillId="2" borderId="0" xfId="2" applyFont="1" applyFill="1" applyProtection="1">
      <protection locked="0"/>
    </xf>
    <xf numFmtId="3" fontId="19" fillId="2" borderId="3" xfId="1" applyNumberFormat="1" applyFont="1" applyFill="1" applyBorder="1"/>
    <xf numFmtId="41" fontId="17" fillId="2" borderId="3" xfId="4" applyNumberFormat="1" applyFont="1" applyFill="1" applyBorder="1" applyProtection="1">
      <protection locked="0"/>
    </xf>
    <xf numFmtId="41" fontId="17" fillId="2" borderId="4" xfId="4" applyNumberFormat="1" applyFont="1" applyFill="1" applyBorder="1" applyProtection="1">
      <protection locked="0"/>
    </xf>
    <xf numFmtId="41" fontId="15" fillId="2" borderId="1" xfId="4" applyNumberFormat="1" applyFont="1" applyFill="1" applyBorder="1" applyProtection="1">
      <protection locked="0"/>
    </xf>
    <xf numFmtId="0" fontId="19" fillId="2" borderId="1" xfId="1" applyFont="1" applyFill="1" applyBorder="1"/>
    <xf numFmtId="10" fontId="17" fillId="2" borderId="0" xfId="3" applyNumberFormat="1" applyFont="1" applyFill="1"/>
    <xf numFmtId="41" fontId="17" fillId="2" borderId="1" xfId="4" applyNumberFormat="1" applyFont="1" applyFill="1" applyBorder="1" applyAlignment="1">
      <alignment horizontal="right" vertical="center"/>
    </xf>
    <xf numFmtId="0" fontId="24" fillId="2" borderId="0" xfId="1" applyFont="1" applyFill="1" applyAlignment="1">
      <alignment horizontal="center"/>
    </xf>
    <xf numFmtId="3" fontId="14" fillId="10" borderId="1" xfId="1" applyNumberFormat="1" applyFont="1" applyFill="1" applyBorder="1" applyAlignment="1">
      <alignment horizontal="right"/>
    </xf>
    <xf numFmtId="41" fontId="14" fillId="10" borderId="1" xfId="4" applyNumberFormat="1" applyFont="1" applyFill="1" applyBorder="1"/>
    <xf numFmtId="166" fontId="17" fillId="4" borderId="0" xfId="3" applyNumberFormat="1" applyFont="1" applyFill="1"/>
    <xf numFmtId="0" fontId="15" fillId="2" borderId="0" xfId="1" applyFont="1" applyFill="1" applyAlignment="1">
      <alignment horizontal="right"/>
    </xf>
    <xf numFmtId="166" fontId="17" fillId="2" borderId="0" xfId="3" applyNumberFormat="1" applyFont="1" applyFill="1"/>
    <xf numFmtId="0" fontId="17" fillId="10" borderId="1" xfId="1" applyFont="1" applyFill="1" applyBorder="1"/>
    <xf numFmtId="165" fontId="17" fillId="10" borderId="1" xfId="4" applyNumberFormat="1" applyFont="1" applyFill="1" applyBorder="1"/>
    <xf numFmtId="0" fontId="15" fillId="2" borderId="3" xfId="1" applyFont="1" applyFill="1" applyBorder="1"/>
    <xf numFmtId="0" fontId="15" fillId="2" borderId="4" xfId="1" applyFont="1" applyFill="1" applyBorder="1"/>
    <xf numFmtId="41" fontId="17" fillId="2" borderId="4" xfId="4" applyNumberFormat="1" applyFont="1" applyFill="1" applyBorder="1" applyAlignment="1">
      <alignment horizontal="right" vertical="center"/>
    </xf>
    <xf numFmtId="41" fontId="17" fillId="2" borderId="3" xfId="4" applyNumberFormat="1" applyFont="1" applyFill="1" applyBorder="1" applyAlignment="1">
      <alignment horizontal="right" vertical="center"/>
    </xf>
    <xf numFmtId="0" fontId="15" fillId="2" borderId="1" xfId="1" applyFont="1" applyFill="1" applyBorder="1"/>
    <xf numFmtId="0" fontId="15" fillId="2" borderId="6" xfId="1" applyFont="1" applyFill="1" applyBorder="1"/>
    <xf numFmtId="41" fontId="24" fillId="10" borderId="1" xfId="4" applyNumberFormat="1" applyFont="1" applyFill="1" applyBorder="1"/>
    <xf numFmtId="165" fontId="24" fillId="2" borderId="0" xfId="4" applyNumberFormat="1" applyFont="1" applyFill="1" applyAlignment="1">
      <alignment horizontal="center"/>
    </xf>
    <xf numFmtId="0" fontId="17" fillId="2" borderId="1" xfId="1" applyFont="1" applyFill="1" applyBorder="1"/>
    <xf numFmtId="41" fontId="17" fillId="2" borderId="1" xfId="4" applyNumberFormat="1" applyFont="1" applyFill="1" applyBorder="1"/>
    <xf numFmtId="3" fontId="20" fillId="11" borderId="7" xfId="1" applyNumberFormat="1" applyFont="1" applyFill="1" applyBorder="1" applyAlignment="1">
      <alignment horizontal="right"/>
    </xf>
    <xf numFmtId="41" fontId="24" fillId="11" borderId="7" xfId="4" applyNumberFormat="1" applyFont="1" applyFill="1" applyBorder="1"/>
    <xf numFmtId="3" fontId="21" fillId="2" borderId="0" xfId="1" applyNumberFormat="1" applyFont="1" applyFill="1" applyAlignment="1" applyProtection="1">
      <alignment horizontal="right"/>
      <protection locked="0"/>
    </xf>
    <xf numFmtId="0" fontId="17" fillId="2" borderId="0" xfId="1" applyFont="1" applyFill="1" applyAlignment="1">
      <alignment horizontal="left"/>
    </xf>
    <xf numFmtId="0" fontId="17" fillId="0" borderId="0" xfId="1" applyFont="1" applyAlignment="1">
      <alignment horizontal="left"/>
    </xf>
    <xf numFmtId="165" fontId="17" fillId="2" borderId="0" xfId="4" applyNumberFormat="1" applyFont="1" applyFill="1" applyBorder="1"/>
    <xf numFmtId="0" fontId="15" fillId="2" borderId="0" xfId="1" applyFont="1" applyFill="1" applyProtection="1">
      <protection locked="0"/>
    </xf>
    <xf numFmtId="165" fontId="15" fillId="2" borderId="0" xfId="4" applyNumberFormat="1" applyFont="1" applyFill="1" applyBorder="1" applyProtection="1">
      <protection locked="0"/>
    </xf>
    <xf numFmtId="3" fontId="17" fillId="2" borderId="0" xfId="1" applyNumberFormat="1" applyFont="1" applyFill="1" applyProtection="1">
      <protection locked="0"/>
    </xf>
    <xf numFmtId="0" fontId="15" fillId="0" borderId="0" xfId="1" applyFont="1" applyAlignment="1" applyProtection="1">
      <alignment horizontal="center"/>
      <protection locked="0"/>
    </xf>
    <xf numFmtId="0" fontId="15" fillId="0" borderId="0" xfId="1" quotePrefix="1" applyFont="1" applyAlignment="1">
      <alignment horizontal="left"/>
    </xf>
    <xf numFmtId="0" fontId="15" fillId="0" borderId="0" xfId="1" applyFont="1" applyAlignment="1" applyProtection="1">
      <alignment horizontal="center" wrapText="1"/>
      <protection locked="0"/>
    </xf>
    <xf numFmtId="0" fontId="14" fillId="0" borderId="0" xfId="1" applyFont="1" applyAlignment="1">
      <alignment horizontal="center" wrapText="1"/>
    </xf>
    <xf numFmtId="165" fontId="15" fillId="0" borderId="0" xfId="4" quotePrefix="1" applyNumberFormat="1" applyFont="1" applyAlignment="1" applyProtection="1">
      <alignment horizontal="center"/>
      <protection locked="0"/>
    </xf>
    <xf numFmtId="3" fontId="15" fillId="0" borderId="1" xfId="1" applyNumberFormat="1" applyFont="1" applyBorder="1"/>
    <xf numFmtId="41" fontId="17" fillId="5" borderId="1" xfId="1" applyNumberFormat="1" applyFont="1" applyFill="1" applyBorder="1" applyAlignment="1">
      <alignment horizontal="right" vertical="center"/>
    </xf>
    <xf numFmtId="0" fontId="36" fillId="0" borderId="0" xfId="2" applyFont="1" applyProtection="1">
      <protection locked="0"/>
    </xf>
    <xf numFmtId="3" fontId="15" fillId="0" borderId="1" xfId="1" applyNumberFormat="1" applyFont="1" applyBorder="1" applyAlignment="1">
      <alignment horizontal="left"/>
    </xf>
    <xf numFmtId="41" fontId="17" fillId="6" borderId="1" xfId="1" applyNumberFormat="1" applyFont="1" applyFill="1" applyBorder="1" applyAlignment="1">
      <alignment horizontal="right" vertical="center"/>
    </xf>
    <xf numFmtId="41" fontId="37" fillId="6" borderId="1" xfId="6" applyNumberFormat="1" applyFont="1" applyFill="1" applyBorder="1" applyAlignment="1">
      <alignment horizontal="right" vertical="center"/>
    </xf>
    <xf numFmtId="41" fontId="37" fillId="5" borderId="1" xfId="6" applyNumberFormat="1" applyFont="1" applyFill="1" applyBorder="1" applyAlignment="1">
      <alignment horizontal="right" vertical="center"/>
    </xf>
    <xf numFmtId="3" fontId="14" fillId="12" borderId="1" xfId="1" applyNumberFormat="1" applyFont="1" applyFill="1" applyBorder="1" applyAlignment="1">
      <alignment horizontal="right"/>
    </xf>
    <xf numFmtId="41" fontId="15" fillId="12" borderId="1" xfId="4" applyNumberFormat="1" applyFont="1" applyFill="1" applyBorder="1"/>
    <xf numFmtId="3" fontId="14" fillId="0" borderId="8" xfId="1" applyNumberFormat="1" applyFont="1" applyBorder="1" applyAlignment="1">
      <alignment horizontal="right"/>
    </xf>
    <xf numFmtId="41" fontId="15" fillId="0" borderId="8" xfId="4" applyNumberFormat="1" applyFont="1" applyFill="1" applyBorder="1"/>
    <xf numFmtId="0" fontId="26" fillId="0" borderId="0" xfId="1" applyFont="1"/>
    <xf numFmtId="165" fontId="15" fillId="0" borderId="0" xfId="4" applyNumberFormat="1" applyFont="1" applyProtection="1">
      <protection locked="0"/>
    </xf>
    <xf numFmtId="165" fontId="15" fillId="0" borderId="0" xfId="4" applyNumberFormat="1" applyFont="1" applyAlignment="1">
      <alignment horizontal="left"/>
    </xf>
    <xf numFmtId="0" fontId="31" fillId="0" borderId="0" xfId="1" applyFont="1" applyAlignment="1">
      <alignment horizontal="left"/>
    </xf>
    <xf numFmtId="0" fontId="31" fillId="2" borderId="0" xfId="1" quotePrefix="1" applyFont="1" applyFill="1" applyAlignment="1">
      <alignment vertical="center"/>
    </xf>
    <xf numFmtId="3" fontId="20" fillId="10" borderId="5" xfId="1" applyNumberFormat="1" applyFont="1" applyFill="1" applyBorder="1"/>
    <xf numFmtId="0" fontId="30" fillId="10" borderId="13" xfId="1" applyFont="1" applyFill="1" applyBorder="1" applyAlignment="1" applyProtection="1">
      <alignment horizontal="center"/>
      <protection locked="0"/>
    </xf>
    <xf numFmtId="49" fontId="17" fillId="2" borderId="0" xfId="1" applyNumberFormat="1" applyFont="1" applyFill="1" applyAlignment="1" applyProtection="1">
      <alignment horizontal="center" vertical="center" readingOrder="1"/>
      <protection locked="0"/>
    </xf>
    <xf numFmtId="49" fontId="17" fillId="2" borderId="0" xfId="1" applyNumberFormat="1" applyFont="1" applyFill="1" applyAlignment="1">
      <alignment horizontal="center" vertical="center" readingOrder="1"/>
    </xf>
    <xf numFmtId="49" fontId="15" fillId="2" borderId="0" xfId="1" applyNumberFormat="1" applyFont="1" applyFill="1" applyAlignment="1" applyProtection="1">
      <alignment horizontal="center" vertical="center"/>
      <protection locked="0"/>
    </xf>
    <xf numFmtId="49" fontId="17" fillId="0" borderId="0" xfId="1" applyNumberFormat="1" applyFont="1" applyAlignment="1">
      <alignment horizontal="center" vertical="center" readingOrder="1"/>
    </xf>
    <xf numFmtId="0" fontId="14" fillId="14" borderId="1" xfId="0" applyFont="1" applyFill="1" applyBorder="1" applyAlignment="1">
      <alignment vertical="center"/>
    </xf>
    <xf numFmtId="41" fontId="14" fillId="14" borderId="1" xfId="0" applyNumberFormat="1" applyFont="1" applyFill="1" applyBorder="1" applyAlignment="1">
      <alignment vertical="center"/>
    </xf>
    <xf numFmtId="49" fontId="17" fillId="0" borderId="12" xfId="1" applyNumberFormat="1" applyFont="1" applyBorder="1" applyAlignment="1">
      <alignment horizontal="center" vertical="center" readingOrder="1"/>
    </xf>
    <xf numFmtId="0" fontId="17" fillId="0" borderId="0" xfId="0" applyFont="1" applyProtection="1">
      <protection locked="0"/>
    </xf>
    <xf numFmtId="0" fontId="14" fillId="16" borderId="1" xfId="0" applyFont="1" applyFill="1" applyBorder="1" applyAlignment="1">
      <alignment vertical="center"/>
    </xf>
    <xf numFmtId="41" fontId="14" fillId="16" borderId="1" xfId="0" applyNumberFormat="1" applyFont="1" applyFill="1" applyBorder="1" applyAlignment="1">
      <alignment vertical="center"/>
    </xf>
    <xf numFmtId="0" fontId="17" fillId="2" borderId="0" xfId="0" applyFont="1" applyFill="1" applyAlignment="1" applyProtection="1">
      <alignment horizontal="center" readingOrder="1"/>
      <protection locked="0"/>
    </xf>
    <xf numFmtId="41" fontId="15" fillId="2" borderId="0" xfId="0" applyNumberFormat="1" applyFont="1" applyFill="1" applyAlignment="1" applyProtection="1">
      <alignment horizontal="center"/>
      <protection locked="0"/>
    </xf>
    <xf numFmtId="3" fontId="17" fillId="0" borderId="0" xfId="0" applyNumberFormat="1" applyFont="1" applyProtection="1">
      <protection locked="0"/>
    </xf>
    <xf numFmtId="3" fontId="24" fillId="0" borderId="0" xfId="0" applyNumberFormat="1" applyFont="1"/>
    <xf numFmtId="3" fontId="24" fillId="2" borderId="0" xfId="0" applyNumberFormat="1" applyFont="1" applyFill="1" applyAlignment="1" applyProtection="1">
      <alignment horizontal="center" readingOrder="1"/>
      <protection locked="0"/>
    </xf>
    <xf numFmtId="3" fontId="21" fillId="4" borderId="0" xfId="0" applyNumberFormat="1" applyFont="1" applyFill="1" applyAlignment="1" applyProtection="1">
      <alignment horizontal="left"/>
      <protection locked="0"/>
    </xf>
    <xf numFmtId="3" fontId="24" fillId="0" borderId="0" xfId="0" applyNumberFormat="1" applyFont="1" applyProtection="1">
      <protection locked="0"/>
    </xf>
    <xf numFmtId="3" fontId="24" fillId="0" borderId="0" xfId="0" applyNumberFormat="1" applyFont="1" applyAlignment="1" applyProtection="1">
      <alignment horizontal="center" readingOrder="1"/>
      <protection locked="0"/>
    </xf>
    <xf numFmtId="3" fontId="21" fillId="0" borderId="0" xfId="0" applyNumberFormat="1" applyFont="1" applyAlignment="1" applyProtection="1">
      <alignment horizontal="right"/>
      <protection locked="0"/>
    </xf>
    <xf numFmtId="49" fontId="17" fillId="0" borderId="0" xfId="1" applyNumberFormat="1" applyFont="1" applyAlignment="1" applyProtection="1">
      <alignment horizontal="center" vertical="center" readingOrder="1"/>
      <protection locked="0"/>
    </xf>
    <xf numFmtId="3" fontId="14" fillId="13" borderId="7" xfId="1" quotePrefix="1" applyNumberFormat="1" applyFont="1" applyFill="1" applyBorder="1" applyAlignment="1">
      <alignment horizontal="left"/>
    </xf>
    <xf numFmtId="41" fontId="17" fillId="17" borderId="7" xfId="1" applyNumberFormat="1" applyFont="1" applyFill="1" applyBorder="1" applyAlignment="1">
      <alignment horizontal="right" vertical="center"/>
    </xf>
    <xf numFmtId="41" fontId="15" fillId="13" borderId="7" xfId="1" applyNumberFormat="1" applyFont="1" applyFill="1" applyBorder="1"/>
    <xf numFmtId="3" fontId="34" fillId="4" borderId="0" xfId="1" applyNumberFormat="1" applyFont="1" applyFill="1" applyAlignment="1">
      <alignment horizontal="right"/>
    </xf>
    <xf numFmtId="41" fontId="17" fillId="6" borderId="0" xfId="1" applyNumberFormat="1" applyFont="1" applyFill="1" applyAlignment="1">
      <alignment horizontal="right" vertical="center"/>
    </xf>
    <xf numFmtId="167" fontId="22" fillId="4" borderId="0" xfId="1" applyNumberFormat="1" applyFont="1" applyFill="1"/>
    <xf numFmtId="0" fontId="4" fillId="0" borderId="0" xfId="7"/>
    <xf numFmtId="0" fontId="5" fillId="0" borderId="0" xfId="7" applyFont="1" applyAlignment="1">
      <alignment horizontal="center"/>
    </xf>
    <xf numFmtId="0" fontId="4" fillId="0" borderId="8" xfId="7" applyBorder="1"/>
    <xf numFmtId="43" fontId="8" fillId="0" borderId="0" xfId="7" applyNumberFormat="1" applyFont="1" applyAlignment="1">
      <alignment horizontal="center" vertical="center" wrapText="1"/>
    </xf>
    <xf numFmtId="43" fontId="8" fillId="0" borderId="19" xfId="7" applyNumberFormat="1" applyFont="1" applyBorder="1" applyAlignment="1">
      <alignment horizontal="center" vertical="center" wrapText="1"/>
    </xf>
    <xf numFmtId="0" fontId="8" fillId="0" borderId="0" xfId="7" applyFont="1" applyAlignment="1">
      <alignment vertical="center" wrapText="1"/>
    </xf>
    <xf numFmtId="0" fontId="10" fillId="0" borderId="0" xfId="7" applyFont="1"/>
    <xf numFmtId="0" fontId="8" fillId="0" borderId="0" xfId="7" applyFont="1"/>
    <xf numFmtId="0" fontId="4" fillId="0" borderId="0" xfId="7" applyAlignment="1">
      <alignment horizontal="center"/>
    </xf>
    <xf numFmtId="43" fontId="0" fillId="0" borderId="0" xfId="8" applyFont="1"/>
    <xf numFmtId="43" fontId="0" fillId="0" borderId="19" xfId="8" applyFont="1" applyBorder="1"/>
    <xf numFmtId="43" fontId="0" fillId="0" borderId="19" xfId="8" applyFont="1" applyFill="1" applyBorder="1"/>
    <xf numFmtId="43" fontId="38" fillId="0" borderId="19" xfId="8" applyFont="1" applyBorder="1"/>
    <xf numFmtId="43" fontId="38" fillId="0" borderId="0" xfId="8" applyFont="1" applyBorder="1"/>
    <xf numFmtId="43" fontId="38" fillId="0" borderId="0" xfId="8" applyFont="1"/>
    <xf numFmtId="0" fontId="5" fillId="0" borderId="0" xfId="7" applyFont="1" applyAlignment="1">
      <alignment horizontal="right"/>
    </xf>
    <xf numFmtId="43" fontId="0" fillId="0" borderId="18" xfId="8" applyFont="1" applyBorder="1"/>
    <xf numFmtId="41" fontId="4" fillId="0" borderId="9" xfId="7" applyNumberFormat="1" applyBorder="1" applyAlignment="1">
      <alignment horizontal="center"/>
    </xf>
    <xf numFmtId="41" fontId="5" fillId="0" borderId="9" xfId="7" applyNumberFormat="1" applyFont="1" applyBorder="1" applyAlignment="1">
      <alignment horizontal="right"/>
    </xf>
    <xf numFmtId="0" fontId="4" fillId="2" borderId="0" xfId="7" applyFill="1" applyAlignment="1">
      <alignment horizontal="center"/>
    </xf>
    <xf numFmtId="0" fontId="4" fillId="2" borderId="0" xfId="7" applyFill="1"/>
    <xf numFmtId="43" fontId="4" fillId="2" borderId="0" xfId="7" applyNumberFormat="1" applyFill="1"/>
    <xf numFmtId="0" fontId="4" fillId="2" borderId="15" xfId="7" applyFill="1" applyBorder="1" applyAlignment="1">
      <alignment horizontal="center"/>
    </xf>
    <xf numFmtId="0" fontId="4" fillId="2" borderId="18" xfId="7" applyFill="1" applyBorder="1"/>
    <xf numFmtId="0" fontId="4" fillId="2" borderId="21" xfId="7" applyFill="1" applyBorder="1"/>
    <xf numFmtId="0" fontId="4" fillId="2" borderId="19" xfId="7" applyFill="1" applyBorder="1" applyAlignment="1">
      <alignment horizontal="center"/>
    </xf>
    <xf numFmtId="0" fontId="4" fillId="2" borderId="14" xfId="7" applyFill="1" applyBorder="1" applyAlignment="1">
      <alignment horizontal="center"/>
    </xf>
    <xf numFmtId="0" fontId="4" fillId="2" borderId="9" xfId="7" applyFill="1" applyBorder="1"/>
    <xf numFmtId="0" fontId="4" fillId="2" borderId="23" xfId="7" applyFill="1" applyBorder="1"/>
    <xf numFmtId="0" fontId="39" fillId="0" borderId="0" xfId="7" applyFont="1" applyAlignment="1">
      <alignment horizontal="center"/>
    </xf>
    <xf numFmtId="0" fontId="4" fillId="0" borderId="0" xfId="7" applyAlignment="1">
      <alignment horizontal="center" vertical="center"/>
    </xf>
    <xf numFmtId="14" fontId="4" fillId="0" borderId="0" xfId="7" applyNumberFormat="1"/>
    <xf numFmtId="0" fontId="5" fillId="0" borderId="9" xfId="7" applyFont="1" applyBorder="1" applyAlignment="1">
      <alignment horizontal="center"/>
    </xf>
    <xf numFmtId="0" fontId="5" fillId="0" borderId="9" xfId="7" applyFont="1" applyBorder="1" applyAlignment="1">
      <alignment horizontal="right"/>
    </xf>
    <xf numFmtId="43" fontId="0" fillId="0" borderId="17" xfId="8" applyFont="1" applyBorder="1"/>
    <xf numFmtId="43" fontId="0" fillId="0" borderId="20" xfId="8" applyFont="1" applyBorder="1"/>
    <xf numFmtId="0" fontId="5" fillId="12" borderId="5" xfId="7" applyFont="1" applyFill="1" applyBorder="1" applyAlignment="1">
      <alignment horizontal="center" vertical="center"/>
    </xf>
    <xf numFmtId="0" fontId="5" fillId="12" borderId="8" xfId="7" applyFont="1" applyFill="1" applyBorder="1" applyAlignment="1">
      <alignment vertical="center"/>
    </xf>
    <xf numFmtId="43" fontId="5" fillId="12" borderId="8" xfId="7" applyNumberFormat="1" applyFont="1" applyFill="1" applyBorder="1" applyAlignment="1">
      <alignment horizontal="center" vertical="center" wrapText="1"/>
    </xf>
    <xf numFmtId="0" fontId="5" fillId="12" borderId="8" xfId="7" applyFont="1" applyFill="1" applyBorder="1" applyAlignment="1">
      <alignment horizontal="center" vertical="center" wrapText="1"/>
    </xf>
    <xf numFmtId="43" fontId="0" fillId="13" borderId="17" xfId="8" applyFont="1" applyFill="1" applyBorder="1"/>
    <xf numFmtId="43" fontId="0" fillId="13" borderId="20" xfId="8" applyFont="1" applyFill="1" applyBorder="1"/>
    <xf numFmtId="0" fontId="5" fillId="12" borderId="8" xfId="7" applyFont="1" applyFill="1" applyBorder="1" applyAlignment="1">
      <alignment horizontal="center" vertical="center"/>
    </xf>
    <xf numFmtId="43" fontId="5" fillId="12" borderId="5" xfId="7" applyNumberFormat="1" applyFont="1" applyFill="1" applyBorder="1" applyAlignment="1">
      <alignment horizontal="center" vertical="center" wrapText="1"/>
    </xf>
    <xf numFmtId="43" fontId="5" fillId="12" borderId="13" xfId="7" applyNumberFormat="1" applyFont="1" applyFill="1" applyBorder="1" applyAlignment="1">
      <alignment horizontal="center" vertical="center" wrapText="1"/>
    </xf>
    <xf numFmtId="43" fontId="9" fillId="0" borderId="19" xfId="7" applyNumberFormat="1" applyFont="1" applyBorder="1" applyAlignment="1">
      <alignment horizontal="center" vertical="center" wrapText="1"/>
    </xf>
    <xf numFmtId="43" fontId="17" fillId="0" borderId="0" xfId="7" applyNumberFormat="1" applyFont="1" applyAlignment="1">
      <alignment horizontal="center" vertical="center" wrapText="1"/>
    </xf>
    <xf numFmtId="43" fontId="14" fillId="10" borderId="1" xfId="4" applyFont="1" applyFill="1" applyBorder="1"/>
    <xf numFmtId="0" fontId="0" fillId="0" borderId="0" xfId="0" applyAlignment="1">
      <alignment wrapText="1"/>
    </xf>
    <xf numFmtId="41" fontId="17" fillId="0" borderId="0" xfId="1" applyNumberFormat="1" applyFont="1" applyProtection="1">
      <protection locked="0"/>
    </xf>
    <xf numFmtId="0" fontId="23" fillId="0" borderId="0" xfId="0" applyFont="1" applyAlignment="1">
      <alignment wrapText="1"/>
    </xf>
    <xf numFmtId="0" fontId="23" fillId="0" borderId="0" xfId="0" applyFont="1" applyAlignment="1">
      <alignment horizontal="center" vertical="center" wrapText="1"/>
    </xf>
    <xf numFmtId="0" fontId="23" fillId="0" borderId="0" xfId="0" applyFont="1" applyAlignment="1">
      <alignment vertical="center" wrapText="1"/>
    </xf>
    <xf numFmtId="0" fontId="23" fillId="0" borderId="0" xfId="0" applyFont="1" applyAlignment="1">
      <alignment horizontal="right"/>
    </xf>
    <xf numFmtId="41" fontId="23" fillId="0" borderId="0" xfId="0" applyNumberFormat="1" applyFont="1"/>
    <xf numFmtId="38" fontId="23" fillId="0" borderId="0" xfId="0" applyNumberFormat="1" applyFont="1" applyAlignment="1">
      <alignment horizontal="right"/>
    </xf>
    <xf numFmtId="0" fontId="40" fillId="0" borderId="0" xfId="0" applyFont="1"/>
    <xf numFmtId="0" fontId="41" fillId="0" borderId="0" xfId="7" applyFont="1"/>
    <xf numFmtId="0" fontId="41" fillId="0" borderId="12" xfId="7" applyFont="1" applyBorder="1"/>
    <xf numFmtId="0" fontId="4" fillId="0" borderId="12" xfId="7" applyBorder="1"/>
    <xf numFmtId="0" fontId="5" fillId="0" borderId="0" xfId="7" applyFont="1"/>
    <xf numFmtId="0" fontId="42" fillId="0" borderId="0" xfId="7" applyFont="1" applyAlignment="1">
      <alignment horizontal="center" vertical="top"/>
    </xf>
    <xf numFmtId="0" fontId="5" fillId="2" borderId="19" xfId="7" applyFont="1" applyFill="1" applyBorder="1" applyAlignment="1">
      <alignment horizontal="center"/>
    </xf>
    <xf numFmtId="0" fontId="38" fillId="0" borderId="0" xfId="7" applyFont="1"/>
    <xf numFmtId="0" fontId="4" fillId="0" borderId="0" xfId="7" applyAlignment="1">
      <alignment horizontal="left" indent="1"/>
    </xf>
    <xf numFmtId="0" fontId="5" fillId="0" borderId="0" xfId="7" applyFont="1" applyAlignment="1">
      <alignment horizontal="left" indent="1"/>
    </xf>
    <xf numFmtId="3" fontId="19" fillId="2" borderId="0" xfId="1" applyNumberFormat="1" applyFont="1" applyFill="1" applyAlignment="1">
      <alignment horizontal="left"/>
    </xf>
    <xf numFmtId="3" fontId="19" fillId="2" borderId="1" xfId="1" applyNumberFormat="1" applyFont="1" applyFill="1" applyBorder="1" applyAlignment="1">
      <alignment horizontal="center"/>
    </xf>
    <xf numFmtId="3" fontId="12" fillId="2" borderId="1" xfId="1" applyNumberFormat="1" applyFont="1" applyFill="1" applyBorder="1" applyAlignment="1">
      <alignment horizontal="left"/>
    </xf>
    <xf numFmtId="0" fontId="4" fillId="0" borderId="0" xfId="7" applyAlignment="1">
      <alignment horizontal="left"/>
    </xf>
    <xf numFmtId="0" fontId="44" fillId="0" borderId="0" xfId="7" applyFont="1"/>
    <xf numFmtId="0" fontId="38" fillId="0" borderId="0" xfId="7" applyFont="1" applyAlignment="1">
      <alignment horizontal="left" indent="1"/>
    </xf>
    <xf numFmtId="0" fontId="7" fillId="2" borderId="0" xfId="2" applyFill="1" applyAlignment="1" applyProtection="1">
      <alignment horizontal="left" indent="1"/>
      <protection locked="0"/>
    </xf>
    <xf numFmtId="0" fontId="14" fillId="0" borderId="0" xfId="4" applyNumberFormat="1" applyFont="1" applyAlignment="1">
      <alignment horizontal="left"/>
    </xf>
    <xf numFmtId="0" fontId="45" fillId="2" borderId="0" xfId="2" applyFont="1" applyFill="1" applyAlignment="1" applyProtection="1">
      <alignment horizontal="left" indent="1"/>
      <protection locked="0"/>
    </xf>
    <xf numFmtId="41" fontId="46" fillId="0" borderId="0" xfId="0" applyNumberFormat="1" applyFont="1" applyAlignment="1" applyProtection="1">
      <alignment horizontal="center"/>
      <protection locked="0"/>
    </xf>
    <xf numFmtId="3" fontId="47" fillId="0" borderId="0" xfId="0" applyNumberFormat="1" applyFont="1" applyAlignment="1">
      <alignment readingOrder="1"/>
    </xf>
    <xf numFmtId="41" fontId="15" fillId="0" borderId="0" xfId="0" applyNumberFormat="1" applyFont="1" applyAlignment="1" applyProtection="1">
      <alignment horizontal="center"/>
      <protection locked="0"/>
    </xf>
    <xf numFmtId="49" fontId="47" fillId="2" borderId="0" xfId="1" applyNumberFormat="1" applyFont="1" applyFill="1" applyAlignment="1" applyProtection="1">
      <alignment horizontal="center" vertical="center"/>
      <protection locked="0"/>
    </xf>
    <xf numFmtId="49" fontId="9" fillId="2" borderId="0" xfId="1" applyNumberFormat="1" applyFont="1" applyFill="1" applyAlignment="1">
      <alignment horizontal="center" vertical="center" readingOrder="1"/>
    </xf>
    <xf numFmtId="49" fontId="47" fillId="2" borderId="0" xfId="1" applyNumberFormat="1" applyFont="1" applyFill="1" applyAlignment="1">
      <alignment horizontal="center" vertical="center" readingOrder="1"/>
    </xf>
    <xf numFmtId="49" fontId="9" fillId="0" borderId="0" xfId="0" applyNumberFormat="1" applyFont="1" applyAlignment="1">
      <alignment vertical="center"/>
    </xf>
    <xf numFmtId="49" fontId="9" fillId="0" borderId="0" xfId="1" applyNumberFormat="1" applyFont="1" applyAlignment="1">
      <alignment horizontal="center" vertical="center" readingOrder="1"/>
    </xf>
    <xf numFmtId="49" fontId="9" fillId="0" borderId="12" xfId="1" applyNumberFormat="1" applyFont="1" applyBorder="1" applyAlignment="1">
      <alignment horizontal="center" vertical="center" readingOrder="1"/>
    </xf>
    <xf numFmtId="49" fontId="9" fillId="2" borderId="0" xfId="1" applyNumberFormat="1" applyFont="1" applyFill="1" applyAlignment="1" applyProtection="1">
      <alignment horizontal="center" vertical="center" readingOrder="1"/>
      <protection locked="0"/>
    </xf>
    <xf numFmtId="49" fontId="48" fillId="2" borderId="0" xfId="1" applyNumberFormat="1" applyFont="1" applyFill="1" applyAlignment="1" applyProtection="1">
      <alignment horizontal="center" vertical="center"/>
      <protection locked="0"/>
    </xf>
    <xf numFmtId="41" fontId="48" fillId="2" borderId="0" xfId="0" applyNumberFormat="1" applyFont="1" applyFill="1" applyAlignment="1" applyProtection="1">
      <alignment horizontal="center"/>
      <protection locked="0"/>
    </xf>
    <xf numFmtId="41" fontId="48" fillId="0" borderId="0" xfId="0" applyNumberFormat="1" applyFont="1" applyAlignment="1" applyProtection="1">
      <alignment horizontal="center"/>
      <protection locked="0"/>
    </xf>
    <xf numFmtId="0" fontId="4" fillId="2" borderId="0" xfId="7" applyFill="1"/>
    <xf numFmtId="0" fontId="4" fillId="0" borderId="0" xfId="7"/>
    <xf numFmtId="0" fontId="39" fillId="8" borderId="5" xfId="1" applyFont="1" applyFill="1" applyBorder="1" applyAlignment="1" applyProtection="1">
      <alignment horizontal="left" vertical="center" indent="1"/>
      <protection locked="0"/>
    </xf>
    <xf numFmtId="0" fontId="39" fillId="8" borderId="13" xfId="1" applyFont="1" applyFill="1" applyBorder="1" applyAlignment="1" applyProtection="1">
      <alignment horizontal="left" vertical="center" indent="1"/>
      <protection locked="0"/>
    </xf>
    <xf numFmtId="0" fontId="39" fillId="15" borderId="5" xfId="1" applyFont="1" applyFill="1" applyBorder="1" applyAlignment="1" applyProtection="1">
      <alignment horizontal="left" vertical="center" indent="1"/>
      <protection locked="0"/>
    </xf>
    <xf numFmtId="0" fontId="39" fillId="15" borderId="13" xfId="1" applyFont="1" applyFill="1" applyBorder="1" applyAlignment="1" applyProtection="1">
      <alignment horizontal="left" vertical="center" indent="1"/>
      <protection locked="0"/>
    </xf>
    <xf numFmtId="0" fontId="39" fillId="12" borderId="5" xfId="1" applyFont="1" applyFill="1" applyBorder="1" applyAlignment="1" applyProtection="1">
      <alignment horizontal="left" vertical="center" indent="1"/>
      <protection locked="0"/>
    </xf>
    <xf numFmtId="0" fontId="39" fillId="12" borderId="13" xfId="1" applyFont="1" applyFill="1" applyBorder="1" applyAlignment="1" applyProtection="1">
      <alignment horizontal="left" vertical="center" indent="1"/>
      <protection locked="0"/>
    </xf>
    <xf numFmtId="0" fontId="30" fillId="10" borderId="8" xfId="1" applyFont="1" applyFill="1" applyBorder="1" applyAlignment="1" applyProtection="1">
      <alignment horizontal="center"/>
      <protection locked="0"/>
    </xf>
    <xf numFmtId="0" fontId="30" fillId="8" borderId="5" xfId="1" applyFont="1" applyFill="1" applyBorder="1" applyAlignment="1" applyProtection="1">
      <alignment horizontal="left" vertical="center"/>
      <protection locked="0"/>
    </xf>
    <xf numFmtId="0" fontId="30" fillId="8" borderId="8" xfId="1" applyFont="1" applyFill="1" applyBorder="1" applyAlignment="1" applyProtection="1">
      <alignment horizontal="left" vertical="center"/>
      <protection locked="0"/>
    </xf>
    <xf numFmtId="0" fontId="30" fillId="15" borderId="5" xfId="1" applyFont="1" applyFill="1" applyBorder="1" applyAlignment="1" applyProtection="1">
      <alignment horizontal="left" vertical="center"/>
      <protection locked="0"/>
    </xf>
    <xf numFmtId="0" fontId="30" fillId="15" borderId="8" xfId="1" applyFont="1" applyFill="1" applyBorder="1" applyAlignment="1" applyProtection="1">
      <alignment horizontal="left" vertical="center"/>
      <protection locked="0"/>
    </xf>
    <xf numFmtId="0" fontId="30" fillId="10" borderId="5" xfId="1" applyFont="1" applyFill="1" applyBorder="1" applyAlignment="1" applyProtection="1">
      <alignment horizontal="left" vertical="center"/>
      <protection locked="0"/>
    </xf>
    <xf numFmtId="0" fontId="30" fillId="10" borderId="8" xfId="1" applyFont="1" applyFill="1" applyBorder="1" applyAlignment="1" applyProtection="1">
      <alignment horizontal="left" vertical="center"/>
      <protection locked="0"/>
    </xf>
    <xf numFmtId="0" fontId="30" fillId="15" borderId="8" xfId="1" applyFont="1" applyFill="1" applyBorder="1" applyAlignment="1" applyProtection="1">
      <alignment horizontal="center"/>
      <protection locked="0"/>
    </xf>
    <xf numFmtId="0" fontId="30" fillId="8" borderId="8" xfId="1" applyFont="1" applyFill="1" applyBorder="1" applyAlignment="1" applyProtection="1">
      <alignment horizontal="center"/>
      <protection locked="0"/>
    </xf>
    <xf numFmtId="165" fontId="15" fillId="0" borderId="0" xfId="4" applyNumberFormat="1" applyFont="1" applyAlignment="1" applyProtection="1">
      <alignment horizontal="center" wrapText="1"/>
      <protection locked="0"/>
    </xf>
    <xf numFmtId="0" fontId="17" fillId="0" borderId="0" xfId="1" applyFont="1"/>
    <xf numFmtId="0" fontId="17" fillId="2" borderId="0" xfId="1" applyFont="1" applyFill="1" applyAlignment="1" applyProtection="1">
      <alignment vertical="center"/>
      <protection locked="0"/>
    </xf>
    <xf numFmtId="0" fontId="17" fillId="0" borderId="0" xfId="1" applyFont="1" applyAlignment="1">
      <alignment vertical="center"/>
    </xf>
    <xf numFmtId="0" fontId="17" fillId="2" borderId="0" xfId="1" applyFont="1" applyFill="1" applyAlignment="1">
      <alignment vertical="center"/>
    </xf>
    <xf numFmtId="0" fontId="4" fillId="0" borderId="22" xfId="7" applyBorder="1"/>
    <xf numFmtId="0" fontId="5" fillId="12" borderId="8" xfId="7" applyFont="1" applyFill="1" applyBorder="1" applyAlignment="1">
      <alignment horizontal="center" vertical="center" wrapText="1"/>
    </xf>
    <xf numFmtId="0" fontId="4" fillId="12" borderId="8" xfId="7" applyFill="1" applyBorder="1" applyAlignment="1">
      <alignment horizontal="center" vertical="center" wrapText="1"/>
    </xf>
    <xf numFmtId="0" fontId="17" fillId="0" borderId="0" xfId="7" applyFont="1" applyAlignment="1">
      <alignment horizontal="left" vertical="center" wrapText="1"/>
    </xf>
    <xf numFmtId="41" fontId="19" fillId="0" borderId="1" xfId="1" applyNumberFormat="1" applyFont="1" applyFill="1" applyBorder="1" applyAlignment="1">
      <alignment horizontal="right"/>
    </xf>
    <xf numFmtId="41" fontId="15" fillId="0" borderId="1" xfId="4" applyNumberFormat="1" applyFont="1" applyFill="1" applyBorder="1"/>
    <xf numFmtId="41" fontId="15" fillId="0" borderId="1" xfId="1" applyNumberFormat="1" applyFont="1" applyFill="1" applyBorder="1" applyAlignment="1">
      <alignment horizontal="right"/>
    </xf>
    <xf numFmtId="41" fontId="17" fillId="0" borderId="1" xfId="4" applyNumberFormat="1" applyFont="1" applyFill="1" applyBorder="1" applyProtection="1">
      <protection locked="0"/>
    </xf>
  </cellXfs>
  <cellStyles count="9">
    <cellStyle name="Comma 2" xfId="4" xr:uid="{539D8E79-2B73-47AC-8928-3D3362418054}"/>
    <cellStyle name="Comma 3" xfId="8" xr:uid="{3044D534-192F-49A3-80A3-B13FB5636C60}"/>
    <cellStyle name="Hyperlink" xfId="2" builtinId="8"/>
    <cellStyle name="Hyperlink 2" xfId="5" xr:uid="{5C06FD5F-D0E6-4A68-9184-BB7D0D86D17D}"/>
    <cellStyle name="Normal" xfId="0" builtinId="0"/>
    <cellStyle name="Normal 2" xfId="1" xr:uid="{AD5804E1-7EDD-4034-AF7F-020498387FE3}"/>
    <cellStyle name="Normal 2 2" xfId="6" xr:uid="{4C5D5FCA-12E7-4911-9017-50C38ED43AB6}"/>
    <cellStyle name="Normal 3" xfId="7" xr:uid="{9BC5F0A5-1E4F-4D03-B217-51D64230AA10}"/>
    <cellStyle name="Percent 2" xfId="3" xr:uid="{718F8940-C4AC-4D48-BDB2-C96F00BB9B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a:t>Tax Levy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966031183488513E-2"/>
          <c:y val="0.16584280945168431"/>
          <c:w val="0.85988639126443889"/>
          <c:h val="0.54895542650806362"/>
        </c:manualLayout>
      </c:layout>
      <c:areaChart>
        <c:grouping val="stacked"/>
        <c:varyColors val="0"/>
        <c:ser>
          <c:idx val="0"/>
          <c:order val="0"/>
          <c:tx>
            <c:strRef>
              <c:f>'Budget Summary'!$D$119</c:f>
              <c:strCache>
                <c:ptCount val="1"/>
                <c:pt idx="0">
                  <c:v>Property Tax Levy</c:v>
                </c:pt>
              </c:strCache>
            </c:strRef>
          </c:tx>
          <c:spPr>
            <a:solidFill>
              <a:schemeClr val="tx2">
                <a:lumMod val="50000"/>
                <a:lumOff val="50000"/>
              </a:schemeClr>
            </a:solidFill>
            <a:ln>
              <a:noFill/>
            </a:ln>
            <a:effectLst/>
          </c:spPr>
          <c:cat>
            <c:strRef>
              <c:f>'Budget Summary'!$C$120:$C$124</c:f>
              <c:strCache>
                <c:ptCount val="5"/>
                <c:pt idx="0">
                  <c:v>FY2022</c:v>
                </c:pt>
                <c:pt idx="1">
                  <c:v>FY2023</c:v>
                </c:pt>
                <c:pt idx="2">
                  <c:v>FY2024</c:v>
                </c:pt>
                <c:pt idx="3">
                  <c:v>FY2025</c:v>
                </c:pt>
                <c:pt idx="4">
                  <c:v>FY2026</c:v>
                </c:pt>
              </c:strCache>
            </c:strRef>
          </c:cat>
          <c:val>
            <c:numRef>
              <c:f>'Budget Summary'!$D$120:$D$124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CEEB-480A-8B8C-33A5E89CE1F1}"/>
            </c:ext>
          </c:extLst>
        </c:ser>
        <c:ser>
          <c:idx val="4"/>
          <c:order val="2"/>
          <c:tx>
            <c:strRef>
              <c:f>'Budget Summary'!$G$119</c:f>
              <c:strCache>
                <c:ptCount val="1"/>
                <c:pt idx="0">
                  <c:v>Excess Capacity</c:v>
                </c:pt>
              </c:strCache>
            </c:strRef>
          </c:tx>
          <c:spPr>
            <a:solidFill>
              <a:schemeClr val="tx2">
                <a:lumMod val="25000"/>
                <a:lumOff val="75000"/>
              </a:schemeClr>
            </a:solidFill>
            <a:ln>
              <a:noFill/>
            </a:ln>
            <a:effectLst/>
          </c:spPr>
          <c:cat>
            <c:strRef>
              <c:f>'Budget Summary'!$C$120:$C$124</c:f>
              <c:strCache>
                <c:ptCount val="5"/>
                <c:pt idx="0">
                  <c:v>FY2022</c:v>
                </c:pt>
                <c:pt idx="1">
                  <c:v>FY2023</c:v>
                </c:pt>
                <c:pt idx="2">
                  <c:v>FY2024</c:v>
                </c:pt>
                <c:pt idx="3">
                  <c:v>FY2025</c:v>
                </c:pt>
                <c:pt idx="4">
                  <c:v>FY2026</c:v>
                </c:pt>
              </c:strCache>
            </c:strRef>
          </c:cat>
          <c:val>
            <c:numRef>
              <c:f>'Budget Summary'!$G$120:$G$124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CEEB-480A-8B8C-33A5E89CE1F1}"/>
            </c:ext>
          </c:extLst>
        </c:ser>
        <c:ser>
          <c:idx val="1"/>
          <c:order val="4"/>
          <c:tx>
            <c:strRef>
              <c:f>'Budget Summary'!$I$119</c:f>
              <c:strCache>
                <c:ptCount val="1"/>
                <c:pt idx="0">
                  <c:v>Override Capacity</c:v>
                </c:pt>
              </c:strCache>
            </c:strRef>
          </c:tx>
          <c:spPr>
            <a:pattFill prst="wdUpDiag">
              <a:fgClr>
                <a:schemeClr val="bg1">
                  <a:lumMod val="95000"/>
                </a:schemeClr>
              </a:fgClr>
              <a:bgClr>
                <a:schemeClr val="bg1"/>
              </a:bgClr>
            </a:pattFill>
            <a:ln>
              <a:noFill/>
            </a:ln>
            <a:effectLst/>
          </c:spPr>
          <c:cat>
            <c:strRef>
              <c:f>'Budget Summary'!$C$120:$C$124</c:f>
              <c:strCache>
                <c:ptCount val="5"/>
                <c:pt idx="0">
                  <c:v>FY2022</c:v>
                </c:pt>
                <c:pt idx="1">
                  <c:v>FY2023</c:v>
                </c:pt>
                <c:pt idx="2">
                  <c:v>FY2024</c:v>
                </c:pt>
                <c:pt idx="3">
                  <c:v>FY2025</c:v>
                </c:pt>
                <c:pt idx="4">
                  <c:v>FY2026</c:v>
                </c:pt>
              </c:strCache>
            </c:strRef>
          </c:cat>
          <c:val>
            <c:numRef>
              <c:f>'Budget Summary'!$I$120:$I$124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1292-49BF-B6DA-C80B6B2807A0}"/>
            </c:ext>
          </c:extLst>
        </c:ser>
        <c:dLbls>
          <c:showLegendKey val="0"/>
          <c:showVal val="0"/>
          <c:showCatName val="0"/>
          <c:showSerName val="0"/>
          <c:showPercent val="0"/>
          <c:showBubbleSize val="0"/>
        </c:dLbls>
        <c:axId val="116594400"/>
        <c:axId val="118401488"/>
      </c:areaChart>
      <c:lineChart>
        <c:grouping val="standard"/>
        <c:varyColors val="0"/>
        <c:ser>
          <c:idx val="3"/>
          <c:order val="1"/>
          <c:tx>
            <c:strRef>
              <c:f>'Budget Summary'!$F$119</c:f>
              <c:strCache>
                <c:ptCount val="1"/>
                <c:pt idx="0">
                  <c:v>Maximum Allowable Levy</c:v>
                </c:pt>
              </c:strCache>
            </c:strRef>
          </c:tx>
          <c:spPr>
            <a:ln w="28575" cap="rnd">
              <a:solidFill>
                <a:srgbClr val="00B050"/>
              </a:solidFill>
              <a:prstDash val="dash"/>
              <a:round/>
            </a:ln>
            <a:effectLst/>
          </c:spPr>
          <c:marker>
            <c:symbol val="none"/>
          </c:marker>
          <c:cat>
            <c:strRef>
              <c:f>'Budget Summary'!$C$120:$C$124</c:f>
              <c:strCache>
                <c:ptCount val="5"/>
                <c:pt idx="0">
                  <c:v>FY2022</c:v>
                </c:pt>
                <c:pt idx="1">
                  <c:v>FY2023</c:v>
                </c:pt>
                <c:pt idx="2">
                  <c:v>FY2024</c:v>
                </c:pt>
                <c:pt idx="3">
                  <c:v>FY2025</c:v>
                </c:pt>
                <c:pt idx="4">
                  <c:v>FY2026</c:v>
                </c:pt>
              </c:strCache>
            </c:strRef>
          </c:cat>
          <c:val>
            <c:numRef>
              <c:f>'Budget Summary'!$F$120:$F$124</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EB-480A-8B8C-33A5E89CE1F1}"/>
            </c:ext>
          </c:extLst>
        </c:ser>
        <c:ser>
          <c:idx val="5"/>
          <c:order val="3"/>
          <c:tx>
            <c:strRef>
              <c:f>'Budget Summary'!$H$119</c:f>
              <c:strCache>
                <c:ptCount val="1"/>
                <c:pt idx="0">
                  <c:v>Levy Ceiling</c:v>
                </c:pt>
              </c:strCache>
            </c:strRef>
          </c:tx>
          <c:spPr>
            <a:ln w="28575" cap="rnd">
              <a:solidFill>
                <a:srgbClr val="FF0000"/>
              </a:solidFill>
              <a:prstDash val="solid"/>
              <a:round/>
            </a:ln>
            <a:effectLst/>
          </c:spPr>
          <c:marker>
            <c:symbol val="none"/>
          </c:marker>
          <c:cat>
            <c:strRef>
              <c:f>'Budget Summary'!$C$120:$C$124</c:f>
              <c:strCache>
                <c:ptCount val="5"/>
                <c:pt idx="0">
                  <c:v>FY2022</c:v>
                </c:pt>
                <c:pt idx="1">
                  <c:v>FY2023</c:v>
                </c:pt>
                <c:pt idx="2">
                  <c:v>FY2024</c:v>
                </c:pt>
                <c:pt idx="3">
                  <c:v>FY2025</c:v>
                </c:pt>
                <c:pt idx="4">
                  <c:v>FY2026</c:v>
                </c:pt>
              </c:strCache>
            </c:strRef>
          </c:cat>
          <c:val>
            <c:numRef>
              <c:f>'Budget Summary'!$H$120:$H$124</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EEB-480A-8B8C-33A5E89CE1F1}"/>
            </c:ext>
          </c:extLst>
        </c:ser>
        <c:dLbls>
          <c:showLegendKey val="0"/>
          <c:showVal val="0"/>
          <c:showCatName val="0"/>
          <c:showSerName val="0"/>
          <c:showPercent val="0"/>
          <c:showBubbleSize val="0"/>
        </c:dLbls>
        <c:marker val="1"/>
        <c:smooth val="0"/>
        <c:axId val="116594400"/>
        <c:axId val="118401488"/>
      </c:lineChart>
      <c:catAx>
        <c:axId val="11659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01488"/>
        <c:crosses val="autoZero"/>
        <c:auto val="1"/>
        <c:lblAlgn val="ctr"/>
        <c:lblOffset val="100"/>
        <c:noMultiLvlLbl val="0"/>
      </c:catAx>
      <c:valAx>
        <c:axId val="1184014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94400"/>
        <c:crosses val="autoZero"/>
        <c:crossBetween val="between"/>
      </c:valAx>
      <c:spPr>
        <a:noFill/>
        <a:ln>
          <a:noFill/>
        </a:ln>
        <a:effectLst/>
      </c:spPr>
    </c:plotArea>
    <c:legend>
      <c:legendPos val="b"/>
      <c:layout>
        <c:manualLayout>
          <c:xMode val="edge"/>
          <c:yMode val="edge"/>
          <c:x val="0.1554048927740683"/>
          <c:y val="0.82263977889011075"/>
          <c:w val="0.84459507983440019"/>
          <c:h val="0.146092393391344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184149</xdr:colOff>
      <xdr:row>0</xdr:row>
      <xdr:rowOff>66675</xdr:rowOff>
    </xdr:from>
    <xdr:to>
      <xdr:col>13</xdr:col>
      <xdr:colOff>226487</xdr:colOff>
      <xdr:row>25</xdr:row>
      <xdr:rowOff>142875</xdr:rowOff>
    </xdr:to>
    <xdr:pic>
      <xdr:nvPicPr>
        <xdr:cNvPr id="2" name="Picture 1">
          <a:extLst>
            <a:ext uri="{FF2B5EF4-FFF2-40B4-BE49-F238E27FC236}">
              <a16:creationId xmlns:a16="http://schemas.microsoft.com/office/drawing/2014/main" id="{ABCE890E-5851-D63A-E17A-555580DF1F42}"/>
            </a:ext>
          </a:extLst>
        </xdr:cNvPr>
        <xdr:cNvPicPr>
          <a:picLocks noChangeAspect="1"/>
        </xdr:cNvPicPr>
      </xdr:nvPicPr>
      <xdr:blipFill>
        <a:blip xmlns:r="http://schemas.openxmlformats.org/officeDocument/2006/relationships" r:embed="rId1"/>
        <a:stretch>
          <a:fillRect/>
        </a:stretch>
      </xdr:blipFill>
      <xdr:spPr>
        <a:xfrm>
          <a:off x="841374" y="66675"/>
          <a:ext cx="7929038" cy="460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249116</xdr:colOff>
      <xdr:row>37</xdr:row>
      <xdr:rowOff>124558</xdr:rowOff>
    </xdr:from>
    <xdr:to>
      <xdr:col>8</xdr:col>
      <xdr:colOff>432289</xdr:colOff>
      <xdr:row>41</xdr:row>
      <xdr:rowOff>29308</xdr:rowOff>
    </xdr:to>
    <xdr:sp macro="" textlink="">
      <xdr:nvSpPr>
        <xdr:cNvPr id="2" name="Left Brace 1">
          <a:extLst>
            <a:ext uri="{FF2B5EF4-FFF2-40B4-BE49-F238E27FC236}">
              <a16:creationId xmlns:a16="http://schemas.microsoft.com/office/drawing/2014/main" id="{10DBBAEE-EF28-9418-14C6-57416215713E}"/>
            </a:ext>
          </a:extLst>
        </xdr:cNvPr>
        <xdr:cNvSpPr/>
      </xdr:nvSpPr>
      <xdr:spPr>
        <a:xfrm>
          <a:off x="6506308" y="6396404"/>
          <a:ext cx="183173" cy="578827"/>
        </a:xfrm>
        <a:prstGeom prst="leftBrac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285749</xdr:colOff>
      <xdr:row>54</xdr:row>
      <xdr:rowOff>124560</xdr:rowOff>
    </xdr:from>
    <xdr:to>
      <xdr:col>8</xdr:col>
      <xdr:colOff>468922</xdr:colOff>
      <xdr:row>56</xdr:row>
      <xdr:rowOff>124559</xdr:rowOff>
    </xdr:to>
    <xdr:sp macro="" textlink="">
      <xdr:nvSpPr>
        <xdr:cNvPr id="3" name="Left Brace 2">
          <a:extLst>
            <a:ext uri="{FF2B5EF4-FFF2-40B4-BE49-F238E27FC236}">
              <a16:creationId xmlns:a16="http://schemas.microsoft.com/office/drawing/2014/main" id="{04457EDD-E670-402A-922C-F9728DE03D15}"/>
            </a:ext>
          </a:extLst>
        </xdr:cNvPr>
        <xdr:cNvSpPr/>
      </xdr:nvSpPr>
      <xdr:spPr>
        <a:xfrm>
          <a:off x="6542941" y="9261233"/>
          <a:ext cx="183173" cy="337038"/>
        </a:xfrm>
        <a:prstGeom prst="leftBrac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841652</xdr:colOff>
      <xdr:row>111</xdr:row>
      <xdr:rowOff>38729</xdr:rowOff>
    </xdr:from>
    <xdr:to>
      <xdr:col>10</xdr:col>
      <xdr:colOff>468923</xdr:colOff>
      <xdr:row>127</xdr:row>
      <xdr:rowOff>7327</xdr:rowOff>
    </xdr:to>
    <xdr:graphicFrame macro="">
      <xdr:nvGraphicFramePr>
        <xdr:cNvPr id="4" name="Chart 3">
          <a:extLst>
            <a:ext uri="{FF2B5EF4-FFF2-40B4-BE49-F238E27FC236}">
              <a16:creationId xmlns:a16="http://schemas.microsoft.com/office/drawing/2014/main" id="{C7FAEAC9-B6D7-4B56-9A2E-5B10F6EDA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5</xdr:row>
      <xdr:rowOff>82550</xdr:rowOff>
    </xdr:from>
    <xdr:to>
      <xdr:col>0</xdr:col>
      <xdr:colOff>177800</xdr:colOff>
      <xdr:row>5</xdr:row>
      <xdr:rowOff>82550</xdr:rowOff>
    </xdr:to>
    <xdr:cxnSp macro="">
      <xdr:nvCxnSpPr>
        <xdr:cNvPr id="2" name="Straight Arrow Connector 1">
          <a:extLst>
            <a:ext uri="{FF2B5EF4-FFF2-40B4-BE49-F238E27FC236}">
              <a16:creationId xmlns:a16="http://schemas.microsoft.com/office/drawing/2014/main" id="{D5B7107E-17A8-4128-B778-2BCEEFED7665}"/>
            </a:ext>
          </a:extLst>
        </xdr:cNvPr>
        <xdr:cNvCxnSpPr/>
      </xdr:nvCxnSpPr>
      <xdr:spPr>
        <a:xfrm>
          <a:off x="38100" y="958850"/>
          <a:ext cx="139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6</xdr:row>
      <xdr:rowOff>95250</xdr:rowOff>
    </xdr:from>
    <xdr:to>
      <xdr:col>0</xdr:col>
      <xdr:colOff>180975</xdr:colOff>
      <xdr:row>6</xdr:row>
      <xdr:rowOff>95250</xdr:rowOff>
    </xdr:to>
    <xdr:cxnSp macro="">
      <xdr:nvCxnSpPr>
        <xdr:cNvPr id="3" name="Straight Arrow Connector 2">
          <a:extLst>
            <a:ext uri="{FF2B5EF4-FFF2-40B4-BE49-F238E27FC236}">
              <a16:creationId xmlns:a16="http://schemas.microsoft.com/office/drawing/2014/main" id="{A4313C19-0BD7-4F41-9059-BDCEBDC27E4E}"/>
            </a:ext>
          </a:extLst>
        </xdr:cNvPr>
        <xdr:cNvCxnSpPr/>
      </xdr:nvCxnSpPr>
      <xdr:spPr>
        <a:xfrm>
          <a:off x="38100" y="114300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7</xdr:row>
      <xdr:rowOff>95250</xdr:rowOff>
    </xdr:from>
    <xdr:to>
      <xdr:col>0</xdr:col>
      <xdr:colOff>180975</xdr:colOff>
      <xdr:row>7</xdr:row>
      <xdr:rowOff>95250</xdr:rowOff>
    </xdr:to>
    <xdr:cxnSp macro="">
      <xdr:nvCxnSpPr>
        <xdr:cNvPr id="4" name="Straight Arrow Connector 3">
          <a:extLst>
            <a:ext uri="{FF2B5EF4-FFF2-40B4-BE49-F238E27FC236}">
              <a16:creationId xmlns:a16="http://schemas.microsoft.com/office/drawing/2014/main" id="{EF7E5AEF-19D0-4BD4-910B-9DB0DC41CAEA}"/>
            </a:ext>
          </a:extLst>
        </xdr:cNvPr>
        <xdr:cNvCxnSpPr/>
      </xdr:nvCxnSpPr>
      <xdr:spPr>
        <a:xfrm>
          <a:off x="38100" y="131445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8</xdr:row>
      <xdr:rowOff>85725</xdr:rowOff>
    </xdr:from>
    <xdr:to>
      <xdr:col>0</xdr:col>
      <xdr:colOff>171450</xdr:colOff>
      <xdr:row>8</xdr:row>
      <xdr:rowOff>85725</xdr:rowOff>
    </xdr:to>
    <xdr:cxnSp macro="">
      <xdr:nvCxnSpPr>
        <xdr:cNvPr id="5" name="Straight Arrow Connector 4">
          <a:extLst>
            <a:ext uri="{FF2B5EF4-FFF2-40B4-BE49-F238E27FC236}">
              <a16:creationId xmlns:a16="http://schemas.microsoft.com/office/drawing/2014/main" id="{200F1024-70FF-41A4-9D17-CF8C753C94C6}"/>
            </a:ext>
          </a:extLst>
        </xdr:cNvPr>
        <xdr:cNvCxnSpPr/>
      </xdr:nvCxnSpPr>
      <xdr:spPr>
        <a:xfrm>
          <a:off x="28575" y="1476375"/>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9</xdr:row>
      <xdr:rowOff>76200</xdr:rowOff>
    </xdr:from>
    <xdr:to>
      <xdr:col>0</xdr:col>
      <xdr:colOff>180975</xdr:colOff>
      <xdr:row>9</xdr:row>
      <xdr:rowOff>76200</xdr:rowOff>
    </xdr:to>
    <xdr:cxnSp macro="">
      <xdr:nvCxnSpPr>
        <xdr:cNvPr id="6" name="Straight Arrow Connector 5">
          <a:extLst>
            <a:ext uri="{FF2B5EF4-FFF2-40B4-BE49-F238E27FC236}">
              <a16:creationId xmlns:a16="http://schemas.microsoft.com/office/drawing/2014/main" id="{0737BF6F-CE71-4CC6-AC57-42FDEF462F07}"/>
            </a:ext>
          </a:extLst>
        </xdr:cNvPr>
        <xdr:cNvCxnSpPr/>
      </xdr:nvCxnSpPr>
      <xdr:spPr>
        <a:xfrm>
          <a:off x="38100" y="163830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10</xdr:row>
      <xdr:rowOff>95250</xdr:rowOff>
    </xdr:from>
    <xdr:to>
      <xdr:col>0</xdr:col>
      <xdr:colOff>180975</xdr:colOff>
      <xdr:row>10</xdr:row>
      <xdr:rowOff>95250</xdr:rowOff>
    </xdr:to>
    <xdr:cxnSp macro="">
      <xdr:nvCxnSpPr>
        <xdr:cNvPr id="7" name="Straight Arrow Connector 6">
          <a:extLst>
            <a:ext uri="{FF2B5EF4-FFF2-40B4-BE49-F238E27FC236}">
              <a16:creationId xmlns:a16="http://schemas.microsoft.com/office/drawing/2014/main" id="{EE21448A-9F1B-4C18-8299-6777ABA5570F}"/>
            </a:ext>
          </a:extLst>
        </xdr:cNvPr>
        <xdr:cNvCxnSpPr/>
      </xdr:nvCxnSpPr>
      <xdr:spPr>
        <a:xfrm>
          <a:off x="38100" y="182880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11</xdr:row>
      <xdr:rowOff>76200</xdr:rowOff>
    </xdr:from>
    <xdr:to>
      <xdr:col>0</xdr:col>
      <xdr:colOff>180975</xdr:colOff>
      <xdr:row>11</xdr:row>
      <xdr:rowOff>76200</xdr:rowOff>
    </xdr:to>
    <xdr:cxnSp macro="">
      <xdr:nvCxnSpPr>
        <xdr:cNvPr id="8" name="Straight Arrow Connector 7">
          <a:extLst>
            <a:ext uri="{FF2B5EF4-FFF2-40B4-BE49-F238E27FC236}">
              <a16:creationId xmlns:a16="http://schemas.microsoft.com/office/drawing/2014/main" id="{09A1221F-5794-4439-9292-1E0A238A9B57}"/>
            </a:ext>
          </a:extLst>
        </xdr:cNvPr>
        <xdr:cNvCxnSpPr/>
      </xdr:nvCxnSpPr>
      <xdr:spPr>
        <a:xfrm>
          <a:off x="38100" y="198120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30</xdr:row>
      <xdr:rowOff>82550</xdr:rowOff>
    </xdr:from>
    <xdr:to>
      <xdr:col>0</xdr:col>
      <xdr:colOff>177800</xdr:colOff>
      <xdr:row>30</xdr:row>
      <xdr:rowOff>82550</xdr:rowOff>
    </xdr:to>
    <xdr:cxnSp macro="">
      <xdr:nvCxnSpPr>
        <xdr:cNvPr id="9" name="Straight Arrow Connector 8">
          <a:extLst>
            <a:ext uri="{FF2B5EF4-FFF2-40B4-BE49-F238E27FC236}">
              <a16:creationId xmlns:a16="http://schemas.microsoft.com/office/drawing/2014/main" id="{6BD3F7FB-CD16-4AD4-94BA-9614755A6610}"/>
            </a:ext>
          </a:extLst>
        </xdr:cNvPr>
        <xdr:cNvCxnSpPr/>
      </xdr:nvCxnSpPr>
      <xdr:spPr>
        <a:xfrm>
          <a:off x="38100" y="5245100"/>
          <a:ext cx="139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31</xdr:row>
      <xdr:rowOff>76200</xdr:rowOff>
    </xdr:from>
    <xdr:to>
      <xdr:col>0</xdr:col>
      <xdr:colOff>177800</xdr:colOff>
      <xdr:row>31</xdr:row>
      <xdr:rowOff>76200</xdr:rowOff>
    </xdr:to>
    <xdr:cxnSp macro="">
      <xdr:nvCxnSpPr>
        <xdr:cNvPr id="10" name="Straight Arrow Connector 9">
          <a:extLst>
            <a:ext uri="{FF2B5EF4-FFF2-40B4-BE49-F238E27FC236}">
              <a16:creationId xmlns:a16="http://schemas.microsoft.com/office/drawing/2014/main" id="{D6103C42-7A3D-4F82-BDFD-21DF1F9D026B}"/>
            </a:ext>
          </a:extLst>
        </xdr:cNvPr>
        <xdr:cNvCxnSpPr/>
      </xdr:nvCxnSpPr>
      <xdr:spPr>
        <a:xfrm>
          <a:off x="38100" y="5410200"/>
          <a:ext cx="139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32</xdr:row>
      <xdr:rowOff>63500</xdr:rowOff>
    </xdr:from>
    <xdr:to>
      <xdr:col>0</xdr:col>
      <xdr:colOff>177800</xdr:colOff>
      <xdr:row>32</xdr:row>
      <xdr:rowOff>63500</xdr:rowOff>
    </xdr:to>
    <xdr:cxnSp macro="">
      <xdr:nvCxnSpPr>
        <xdr:cNvPr id="11" name="Straight Arrow Connector 10">
          <a:extLst>
            <a:ext uri="{FF2B5EF4-FFF2-40B4-BE49-F238E27FC236}">
              <a16:creationId xmlns:a16="http://schemas.microsoft.com/office/drawing/2014/main" id="{B4543395-8E62-46F9-AD93-9381788E04F6}"/>
            </a:ext>
          </a:extLst>
        </xdr:cNvPr>
        <xdr:cNvCxnSpPr/>
      </xdr:nvCxnSpPr>
      <xdr:spPr>
        <a:xfrm>
          <a:off x="38100" y="5568950"/>
          <a:ext cx="139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33</xdr:row>
      <xdr:rowOff>66675</xdr:rowOff>
    </xdr:from>
    <xdr:to>
      <xdr:col>0</xdr:col>
      <xdr:colOff>180975</xdr:colOff>
      <xdr:row>33</xdr:row>
      <xdr:rowOff>66675</xdr:rowOff>
    </xdr:to>
    <xdr:cxnSp macro="">
      <xdr:nvCxnSpPr>
        <xdr:cNvPr id="12" name="Straight Arrow Connector 11">
          <a:extLst>
            <a:ext uri="{FF2B5EF4-FFF2-40B4-BE49-F238E27FC236}">
              <a16:creationId xmlns:a16="http://schemas.microsoft.com/office/drawing/2014/main" id="{273EFDA2-E0AA-42FF-897A-1168E6F82B5B}"/>
            </a:ext>
          </a:extLst>
        </xdr:cNvPr>
        <xdr:cNvCxnSpPr/>
      </xdr:nvCxnSpPr>
      <xdr:spPr>
        <a:xfrm>
          <a:off x="38100" y="5743575"/>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xdr:colOff>
      <xdr:row>41</xdr:row>
      <xdr:rowOff>76200</xdr:rowOff>
    </xdr:from>
    <xdr:to>
      <xdr:col>1</xdr:col>
      <xdr:colOff>9525</xdr:colOff>
      <xdr:row>41</xdr:row>
      <xdr:rowOff>76200</xdr:rowOff>
    </xdr:to>
    <xdr:cxnSp macro="">
      <xdr:nvCxnSpPr>
        <xdr:cNvPr id="13" name="Straight Arrow Connector 12">
          <a:extLst>
            <a:ext uri="{FF2B5EF4-FFF2-40B4-BE49-F238E27FC236}">
              <a16:creationId xmlns:a16="http://schemas.microsoft.com/office/drawing/2014/main" id="{40607BB7-CD41-4C46-8E3D-181C9E0521AC}"/>
            </a:ext>
          </a:extLst>
        </xdr:cNvPr>
        <xdr:cNvCxnSpPr/>
      </xdr:nvCxnSpPr>
      <xdr:spPr>
        <a:xfrm>
          <a:off x="57150" y="1297305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akez\AppData\Local\Microsoft\Windows\Temporary%20Internet%20Files\Content.Outlook\5HTEOIBV\Chapter70_Calcs-FY1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blakez\AppData\Local\Microsoft\Windows\Temporary%20Internet%20Files\Content.Outlook\5HTEOIBV\Chapter70_Calcs-FY17p.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livast\Downloads\choice_tuition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kalivast\Downloads\choice_tuition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ohincm\Downloads\budgetanalysisrecaptoo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lsexec\tashare\Forecasts-LSEXEC\DESE\DESE%20Ch70\chapter_13%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lsexec\tashare\Forecasts-LSEXEC\DESE\DESE%20Ch70\chapter_15.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lsexec\tashare\Forecasts-LSEXEC\DESE\DESE%20Ch70\chapter_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index"/>
      <sheetName val="rates"/>
      <sheetName val="foundation budget"/>
      <sheetName val="municipal contribution"/>
      <sheetName val="regional allocation"/>
      <sheetName val="summary"/>
      <sheetName val="regional dist members"/>
      <sheetName val="ceyregionalcalc"/>
      <sheetName val="regionals"/>
      <sheetName val="comparison to fy16"/>
      <sheetName val="townwide contributions"/>
      <sheetName val="localcont"/>
      <sheetName val="aid436"/>
      <sheetName val="frac"/>
      <sheetName val="disthist"/>
      <sheetName val="dist435"/>
      <sheetName val="le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A10">
            <v>1</v>
          </cell>
          <cell r="B10" t="str">
            <v xml:space="preserve">Abington                     </v>
          </cell>
          <cell r="C10">
            <v>1</v>
          </cell>
          <cell r="D10">
            <v>18870910.490000002</v>
          </cell>
          <cell r="E10">
            <v>7472269</v>
          </cell>
          <cell r="F10">
            <v>19481152.105999999</v>
          </cell>
          <cell r="G10">
            <v>12953207</v>
          </cell>
          <cell r="H10">
            <v>6527945</v>
          </cell>
          <cell r="I10">
            <v>0</v>
          </cell>
          <cell r="J10">
            <v>34.64</v>
          </cell>
          <cell r="K10">
            <v>6748271</v>
          </cell>
          <cell r="L10">
            <v>0</v>
          </cell>
          <cell r="M10">
            <v>0</v>
          </cell>
          <cell r="N10">
            <v>0</v>
          </cell>
          <cell r="O10">
            <v>0</v>
          </cell>
          <cell r="P10">
            <v>0</v>
          </cell>
          <cell r="Q10">
            <v>1955</v>
          </cell>
          <cell r="R10">
            <v>1956</v>
          </cell>
          <cell r="S10">
            <v>34.64</v>
          </cell>
          <cell r="T10">
            <v>38.35640191782403</v>
          </cell>
          <cell r="U10">
            <v>0</v>
          </cell>
          <cell r="V10">
            <v>7472269</v>
          </cell>
          <cell r="W10">
            <v>38.35640191782403</v>
          </cell>
          <cell r="X10">
            <v>0</v>
          </cell>
          <cell r="Y10">
            <v>0</v>
          </cell>
          <cell r="AA10">
            <v>0</v>
          </cell>
          <cell r="AB10">
            <v>0</v>
          </cell>
          <cell r="AC10">
            <v>0</v>
          </cell>
          <cell r="AD10">
            <v>0</v>
          </cell>
          <cell r="AE10">
            <v>39120</v>
          </cell>
          <cell r="AF10">
            <v>39120</v>
          </cell>
          <cell r="AG10">
            <v>7511389</v>
          </cell>
          <cell r="AH10">
            <v>0</v>
          </cell>
          <cell r="AI10">
            <v>7511389</v>
          </cell>
        </row>
        <row r="11">
          <cell r="A11">
            <v>2</v>
          </cell>
          <cell r="B11" t="str">
            <v xml:space="preserve">Acton                        </v>
          </cell>
          <cell r="C11">
            <v>0</v>
          </cell>
          <cell r="D11">
            <v>0</v>
          </cell>
          <cell r="E11">
            <v>0</v>
          </cell>
          <cell r="F11">
            <v>0</v>
          </cell>
          <cell r="G11">
            <v>0</v>
          </cell>
          <cell r="H11">
            <v>0</v>
          </cell>
          <cell r="I11">
            <v>0</v>
          </cell>
          <cell r="J11">
            <v>24.47</v>
          </cell>
          <cell r="K11">
            <v>0</v>
          </cell>
          <cell r="L11">
            <v>0</v>
          </cell>
          <cell r="M11">
            <v>0</v>
          </cell>
          <cell r="N11">
            <v>0</v>
          </cell>
          <cell r="O11">
            <v>0</v>
          </cell>
          <cell r="P11">
            <v>0</v>
          </cell>
          <cell r="Q11">
            <v>0</v>
          </cell>
          <cell r="R11">
            <v>0</v>
          </cell>
          <cell r="S11">
            <v>24.47</v>
          </cell>
          <cell r="T11">
            <v>0</v>
          </cell>
          <cell r="U11">
            <v>0</v>
          </cell>
          <cell r="V11">
            <v>0</v>
          </cell>
          <cell r="W11">
            <v>0</v>
          </cell>
          <cell r="X11">
            <v>0</v>
          </cell>
          <cell r="Y11">
            <v>0</v>
          </cell>
          <cell r="AA11">
            <v>0</v>
          </cell>
          <cell r="AB11">
            <v>0</v>
          </cell>
          <cell r="AC11">
            <v>0</v>
          </cell>
          <cell r="AD11">
            <v>0</v>
          </cell>
          <cell r="AE11">
            <v>0</v>
          </cell>
          <cell r="AF11">
            <v>0</v>
          </cell>
          <cell r="AG11">
            <v>0</v>
          </cell>
          <cell r="AH11">
            <v>0</v>
          </cell>
          <cell r="AI11">
            <v>0</v>
          </cell>
        </row>
        <row r="12">
          <cell r="A12">
            <v>3</v>
          </cell>
          <cell r="B12" t="str">
            <v xml:space="preserve">Acushnet                     </v>
          </cell>
          <cell r="C12">
            <v>1</v>
          </cell>
          <cell r="D12">
            <v>11701370.220000003</v>
          </cell>
          <cell r="E12">
            <v>6181252</v>
          </cell>
          <cell r="F12">
            <v>11862468.339999998</v>
          </cell>
          <cell r="G12">
            <v>6883008</v>
          </cell>
          <cell r="H12">
            <v>4979460</v>
          </cell>
          <cell r="I12">
            <v>0</v>
          </cell>
          <cell r="J12">
            <v>42.51</v>
          </cell>
          <cell r="K12">
            <v>5042735</v>
          </cell>
          <cell r="L12">
            <v>0</v>
          </cell>
          <cell r="M12">
            <v>0</v>
          </cell>
          <cell r="N12">
            <v>0</v>
          </cell>
          <cell r="O12">
            <v>0</v>
          </cell>
          <cell r="P12">
            <v>0</v>
          </cell>
          <cell r="Q12">
            <v>1244</v>
          </cell>
          <cell r="R12">
            <v>1254</v>
          </cell>
          <cell r="S12">
            <v>42.51</v>
          </cell>
          <cell r="T12">
            <v>52.107637490225756</v>
          </cell>
          <cell r="U12">
            <v>0</v>
          </cell>
          <cell r="V12">
            <v>6181252</v>
          </cell>
          <cell r="W12">
            <v>52.107637490225756</v>
          </cell>
          <cell r="X12">
            <v>0</v>
          </cell>
          <cell r="Y12">
            <v>0</v>
          </cell>
          <cell r="AA12">
            <v>0</v>
          </cell>
          <cell r="AB12">
            <v>0</v>
          </cell>
          <cell r="AC12">
            <v>0</v>
          </cell>
          <cell r="AD12">
            <v>0</v>
          </cell>
          <cell r="AE12">
            <v>25080</v>
          </cell>
          <cell r="AF12">
            <v>25080</v>
          </cell>
          <cell r="AG12">
            <v>6206332</v>
          </cell>
          <cell r="AH12">
            <v>0</v>
          </cell>
          <cell r="AI12">
            <v>6206332</v>
          </cell>
        </row>
        <row r="13">
          <cell r="A13">
            <v>4</v>
          </cell>
          <cell r="B13" t="str">
            <v xml:space="preserve">Adams                        </v>
          </cell>
          <cell r="C13">
            <v>0</v>
          </cell>
          <cell r="D13">
            <v>0</v>
          </cell>
          <cell r="E13">
            <v>0</v>
          </cell>
          <cell r="F13">
            <v>0</v>
          </cell>
          <cell r="G13">
            <v>0</v>
          </cell>
          <cell r="H13">
            <v>0</v>
          </cell>
          <cell r="I13">
            <v>0</v>
          </cell>
          <cell r="J13">
            <v>67.44</v>
          </cell>
          <cell r="K13">
            <v>0</v>
          </cell>
          <cell r="L13">
            <v>0</v>
          </cell>
          <cell r="M13">
            <v>0</v>
          </cell>
          <cell r="N13">
            <v>0</v>
          </cell>
          <cell r="O13">
            <v>0</v>
          </cell>
          <cell r="P13">
            <v>0</v>
          </cell>
          <cell r="Q13">
            <v>0</v>
          </cell>
          <cell r="R13">
            <v>0</v>
          </cell>
          <cell r="S13">
            <v>67.44</v>
          </cell>
          <cell r="T13">
            <v>0</v>
          </cell>
          <cell r="U13">
            <v>0</v>
          </cell>
          <cell r="V13">
            <v>0</v>
          </cell>
          <cell r="W13">
            <v>0</v>
          </cell>
          <cell r="X13">
            <v>0</v>
          </cell>
          <cell r="Y13">
            <v>0</v>
          </cell>
          <cell r="AA13">
            <v>0</v>
          </cell>
          <cell r="AB13">
            <v>0</v>
          </cell>
          <cell r="AC13">
            <v>0</v>
          </cell>
          <cell r="AD13">
            <v>0</v>
          </cell>
          <cell r="AE13">
            <v>0</v>
          </cell>
          <cell r="AF13">
            <v>0</v>
          </cell>
          <cell r="AG13">
            <v>0</v>
          </cell>
          <cell r="AH13">
            <v>0</v>
          </cell>
          <cell r="AI13">
            <v>0</v>
          </cell>
        </row>
        <row r="14">
          <cell r="A14">
            <v>5</v>
          </cell>
          <cell r="B14" t="str">
            <v xml:space="preserve">Agawam                       </v>
          </cell>
          <cell r="C14">
            <v>1</v>
          </cell>
          <cell r="D14">
            <v>40806967.850000001</v>
          </cell>
          <cell r="E14">
            <v>18927671.812022001</v>
          </cell>
          <cell r="F14">
            <v>39809443.760000005</v>
          </cell>
          <cell r="G14">
            <v>22899025</v>
          </cell>
          <cell r="H14">
            <v>16910419</v>
          </cell>
          <cell r="I14">
            <v>0</v>
          </cell>
          <cell r="J14">
            <v>43.46</v>
          </cell>
          <cell r="K14">
            <v>17301184</v>
          </cell>
          <cell r="L14">
            <v>0</v>
          </cell>
          <cell r="M14">
            <v>0</v>
          </cell>
          <cell r="N14">
            <v>0</v>
          </cell>
          <cell r="O14">
            <v>0</v>
          </cell>
          <cell r="P14">
            <v>0</v>
          </cell>
          <cell r="Q14">
            <v>4013</v>
          </cell>
          <cell r="R14">
            <v>3842</v>
          </cell>
          <cell r="S14">
            <v>43.46</v>
          </cell>
          <cell r="T14">
            <v>47.545682693110805</v>
          </cell>
          <cell r="U14">
            <v>0</v>
          </cell>
          <cell r="V14">
            <v>18927671.812022001</v>
          </cell>
          <cell r="W14">
            <v>47.545682693110798</v>
          </cell>
          <cell r="X14">
            <v>0</v>
          </cell>
          <cell r="Y14">
            <v>0</v>
          </cell>
          <cell r="AA14">
            <v>0</v>
          </cell>
          <cell r="AB14">
            <v>0</v>
          </cell>
          <cell r="AC14">
            <v>0</v>
          </cell>
          <cell r="AD14">
            <v>0</v>
          </cell>
          <cell r="AE14">
            <v>76840</v>
          </cell>
          <cell r="AF14">
            <v>76840</v>
          </cell>
          <cell r="AG14">
            <v>19004511.812022001</v>
          </cell>
          <cell r="AH14">
            <v>0</v>
          </cell>
          <cell r="AI14">
            <v>19004511.812022001</v>
          </cell>
        </row>
        <row r="15">
          <cell r="A15">
            <v>6</v>
          </cell>
          <cell r="B15" t="str">
            <v xml:space="preserve">Alford                       </v>
          </cell>
          <cell r="C15">
            <v>0</v>
          </cell>
          <cell r="D15">
            <v>0</v>
          </cell>
          <cell r="E15">
            <v>0</v>
          </cell>
          <cell r="F15">
            <v>0</v>
          </cell>
          <cell r="G15">
            <v>0</v>
          </cell>
          <cell r="H15">
            <v>0</v>
          </cell>
          <cell r="I15">
            <v>0</v>
          </cell>
          <cell r="J15">
            <v>17.5</v>
          </cell>
          <cell r="K15">
            <v>0</v>
          </cell>
          <cell r="L15">
            <v>0</v>
          </cell>
          <cell r="M15">
            <v>0</v>
          </cell>
          <cell r="N15">
            <v>0</v>
          </cell>
          <cell r="O15">
            <v>0</v>
          </cell>
          <cell r="P15">
            <v>0</v>
          </cell>
          <cell r="Q15">
            <v>0</v>
          </cell>
          <cell r="R15">
            <v>0</v>
          </cell>
          <cell r="S15">
            <v>17.5</v>
          </cell>
          <cell r="T15">
            <v>0</v>
          </cell>
          <cell r="U15">
            <v>0</v>
          </cell>
          <cell r="V15">
            <v>0</v>
          </cell>
          <cell r="W15">
            <v>0</v>
          </cell>
          <cell r="X15">
            <v>0</v>
          </cell>
          <cell r="Y15">
            <v>0</v>
          </cell>
          <cell r="AA15">
            <v>0</v>
          </cell>
          <cell r="AB15">
            <v>0</v>
          </cell>
          <cell r="AC15">
            <v>0</v>
          </cell>
          <cell r="AD15">
            <v>0</v>
          </cell>
          <cell r="AE15">
            <v>0</v>
          </cell>
          <cell r="AF15">
            <v>0</v>
          </cell>
          <cell r="AG15">
            <v>0</v>
          </cell>
          <cell r="AH15">
            <v>0</v>
          </cell>
          <cell r="AI15">
            <v>0</v>
          </cell>
        </row>
        <row r="16">
          <cell r="A16">
            <v>7</v>
          </cell>
          <cell r="B16" t="str">
            <v xml:space="preserve">Amesbury                     </v>
          </cell>
          <cell r="C16">
            <v>1</v>
          </cell>
          <cell r="D16">
            <v>23284050.52</v>
          </cell>
          <cell r="E16">
            <v>8867257</v>
          </cell>
          <cell r="F16">
            <v>22775372.140000001</v>
          </cell>
          <cell r="G16">
            <v>14609869</v>
          </cell>
          <cell r="H16">
            <v>8165503</v>
          </cell>
          <cell r="I16">
            <v>0</v>
          </cell>
          <cell r="J16">
            <v>36.909999999999997</v>
          </cell>
          <cell r="K16">
            <v>8406390</v>
          </cell>
          <cell r="L16">
            <v>0</v>
          </cell>
          <cell r="M16">
            <v>0</v>
          </cell>
          <cell r="N16">
            <v>0</v>
          </cell>
          <cell r="O16">
            <v>0</v>
          </cell>
          <cell r="P16">
            <v>0</v>
          </cell>
          <cell r="Q16">
            <v>2394</v>
          </cell>
          <cell r="R16">
            <v>2324</v>
          </cell>
          <cell r="S16">
            <v>36.909999999999997</v>
          </cell>
          <cell r="T16">
            <v>38.933532877061481</v>
          </cell>
          <cell r="U16">
            <v>0</v>
          </cell>
          <cell r="V16">
            <v>8867257</v>
          </cell>
          <cell r="W16">
            <v>38.933532877061474</v>
          </cell>
          <cell r="X16">
            <v>0</v>
          </cell>
          <cell r="Y16">
            <v>0</v>
          </cell>
          <cell r="AA16">
            <v>0</v>
          </cell>
          <cell r="AB16">
            <v>0</v>
          </cell>
          <cell r="AC16">
            <v>0</v>
          </cell>
          <cell r="AD16">
            <v>0</v>
          </cell>
          <cell r="AE16">
            <v>46480</v>
          </cell>
          <cell r="AF16">
            <v>46480</v>
          </cell>
          <cell r="AG16">
            <v>8913737</v>
          </cell>
          <cell r="AH16">
            <v>0</v>
          </cell>
          <cell r="AI16">
            <v>8913737</v>
          </cell>
        </row>
        <row r="17">
          <cell r="A17">
            <v>8</v>
          </cell>
          <cell r="B17" t="str">
            <v xml:space="preserve">Amherst                      </v>
          </cell>
          <cell r="C17">
            <v>1</v>
          </cell>
          <cell r="D17">
            <v>12222179.260000002</v>
          </cell>
          <cell r="E17">
            <v>5954998</v>
          </cell>
          <cell r="F17">
            <v>12153334.120000001</v>
          </cell>
          <cell r="G17">
            <v>9116688</v>
          </cell>
          <cell r="H17">
            <v>3036646</v>
          </cell>
          <cell r="I17">
            <v>0</v>
          </cell>
          <cell r="J17">
            <v>26.02</v>
          </cell>
          <cell r="K17">
            <v>3162298</v>
          </cell>
          <cell r="L17">
            <v>0</v>
          </cell>
          <cell r="M17">
            <v>0</v>
          </cell>
          <cell r="N17">
            <v>0</v>
          </cell>
          <cell r="O17">
            <v>0</v>
          </cell>
          <cell r="P17">
            <v>0</v>
          </cell>
          <cell r="Q17">
            <v>1192</v>
          </cell>
          <cell r="R17">
            <v>1199</v>
          </cell>
          <cell r="S17">
            <v>26.02</v>
          </cell>
          <cell r="T17">
            <v>48.998883279282374</v>
          </cell>
          <cell r="U17">
            <v>0</v>
          </cell>
          <cell r="V17">
            <v>5954998</v>
          </cell>
          <cell r="W17">
            <v>48.998883279282374</v>
          </cell>
          <cell r="X17">
            <v>0</v>
          </cell>
          <cell r="Y17">
            <v>0</v>
          </cell>
          <cell r="AA17">
            <v>0</v>
          </cell>
          <cell r="AB17">
            <v>0</v>
          </cell>
          <cell r="AC17">
            <v>0</v>
          </cell>
          <cell r="AD17">
            <v>0</v>
          </cell>
          <cell r="AE17">
            <v>23980</v>
          </cell>
          <cell r="AF17">
            <v>23980</v>
          </cell>
          <cell r="AG17">
            <v>5978978</v>
          </cell>
          <cell r="AH17">
            <v>0</v>
          </cell>
          <cell r="AI17">
            <v>5978978</v>
          </cell>
        </row>
        <row r="18">
          <cell r="A18">
            <v>9</v>
          </cell>
          <cell r="B18" t="str">
            <v xml:space="preserve">Andover                      </v>
          </cell>
          <cell r="C18">
            <v>1</v>
          </cell>
          <cell r="D18">
            <v>57593754.781260006</v>
          </cell>
          <cell r="E18">
            <v>9191614.1595289409</v>
          </cell>
          <cell r="F18">
            <v>58523208.186840013</v>
          </cell>
          <cell r="G18">
            <v>49228300</v>
          </cell>
          <cell r="H18">
            <v>9294908</v>
          </cell>
          <cell r="I18">
            <v>103293.84047105908</v>
          </cell>
          <cell r="J18">
            <v>17.5</v>
          </cell>
          <cell r="K18">
            <v>10241561</v>
          </cell>
          <cell r="L18">
            <v>0</v>
          </cell>
          <cell r="M18">
            <v>0</v>
          </cell>
          <cell r="N18">
            <v>0</v>
          </cell>
          <cell r="O18">
            <v>0</v>
          </cell>
          <cell r="P18">
            <v>0</v>
          </cell>
          <cell r="Q18">
            <v>5950</v>
          </cell>
          <cell r="R18">
            <v>5980</v>
          </cell>
          <cell r="S18">
            <v>17.5</v>
          </cell>
          <cell r="T18">
            <v>15.882430727866566</v>
          </cell>
          <cell r="U18">
            <v>0</v>
          </cell>
          <cell r="V18">
            <v>9294908</v>
          </cell>
          <cell r="W18">
            <v>15.882430727866566</v>
          </cell>
          <cell r="X18">
            <v>1</v>
          </cell>
          <cell r="Y18">
            <v>0</v>
          </cell>
          <cell r="AA18">
            <v>0</v>
          </cell>
          <cell r="AB18">
            <v>0</v>
          </cell>
          <cell r="AC18">
            <v>0</v>
          </cell>
          <cell r="AD18">
            <v>0</v>
          </cell>
          <cell r="AE18">
            <v>119600</v>
          </cell>
          <cell r="AF18">
            <v>16306.159528940916</v>
          </cell>
          <cell r="AG18">
            <v>9311214.1595289409</v>
          </cell>
          <cell r="AH18">
            <v>0</v>
          </cell>
          <cell r="AI18">
            <v>9311214.1595289409</v>
          </cell>
        </row>
        <row r="19">
          <cell r="A19">
            <v>10</v>
          </cell>
          <cell r="B19" t="str">
            <v xml:space="preserve">Arlington                    </v>
          </cell>
          <cell r="C19">
            <v>1</v>
          </cell>
          <cell r="D19">
            <v>50290292.382299997</v>
          </cell>
          <cell r="E19">
            <v>10715559</v>
          </cell>
          <cell r="F19">
            <v>51156059.770829991</v>
          </cell>
          <cell r="G19">
            <v>41761139</v>
          </cell>
          <cell r="H19">
            <v>9394921</v>
          </cell>
          <cell r="I19">
            <v>0</v>
          </cell>
          <cell r="J19">
            <v>17.5</v>
          </cell>
          <cell r="K19">
            <v>8952310</v>
          </cell>
          <cell r="L19">
            <v>0</v>
          </cell>
          <cell r="M19">
            <v>0</v>
          </cell>
          <cell r="N19">
            <v>0</v>
          </cell>
          <cell r="O19">
            <v>0</v>
          </cell>
          <cell r="P19">
            <v>0</v>
          </cell>
          <cell r="Q19">
            <v>5318</v>
          </cell>
          <cell r="R19">
            <v>5402</v>
          </cell>
          <cell r="S19">
            <v>17.5</v>
          </cell>
          <cell r="T19">
            <v>20.946802877320479</v>
          </cell>
          <cell r="U19">
            <v>0</v>
          </cell>
          <cell r="V19">
            <v>10715559</v>
          </cell>
          <cell r="W19">
            <v>20.946802877320479</v>
          </cell>
          <cell r="X19">
            <v>0</v>
          </cell>
          <cell r="Y19">
            <v>0</v>
          </cell>
          <cell r="AA19">
            <v>0</v>
          </cell>
          <cell r="AB19">
            <v>0</v>
          </cell>
          <cell r="AC19">
            <v>0</v>
          </cell>
          <cell r="AD19">
            <v>0</v>
          </cell>
          <cell r="AE19">
            <v>108040</v>
          </cell>
          <cell r="AF19">
            <v>108040</v>
          </cell>
          <cell r="AG19">
            <v>10823599</v>
          </cell>
          <cell r="AH19">
            <v>0</v>
          </cell>
          <cell r="AI19">
            <v>10823599</v>
          </cell>
        </row>
        <row r="20">
          <cell r="A20">
            <v>11</v>
          </cell>
          <cell r="B20" t="str">
            <v xml:space="preserve">Ashburnham                   </v>
          </cell>
          <cell r="C20">
            <v>0</v>
          </cell>
          <cell r="D20">
            <v>0</v>
          </cell>
          <cell r="E20">
            <v>0</v>
          </cell>
          <cell r="F20">
            <v>0</v>
          </cell>
          <cell r="G20">
            <v>0</v>
          </cell>
          <cell r="H20">
            <v>0</v>
          </cell>
          <cell r="I20">
            <v>0</v>
          </cell>
          <cell r="J20">
            <v>55.36</v>
          </cell>
          <cell r="K20">
            <v>0</v>
          </cell>
          <cell r="L20">
            <v>0</v>
          </cell>
          <cell r="M20">
            <v>0</v>
          </cell>
          <cell r="N20">
            <v>0</v>
          </cell>
          <cell r="O20">
            <v>0</v>
          </cell>
          <cell r="P20">
            <v>0</v>
          </cell>
          <cell r="Q20">
            <v>0</v>
          </cell>
          <cell r="R20">
            <v>0</v>
          </cell>
          <cell r="S20">
            <v>55.36</v>
          </cell>
          <cell r="T20">
            <v>0</v>
          </cell>
          <cell r="U20">
            <v>0</v>
          </cell>
          <cell r="V20">
            <v>0</v>
          </cell>
          <cell r="W20">
            <v>0</v>
          </cell>
          <cell r="X20">
            <v>0</v>
          </cell>
          <cell r="Y20">
            <v>0</v>
          </cell>
          <cell r="AA20">
            <v>0</v>
          </cell>
          <cell r="AB20">
            <v>0</v>
          </cell>
          <cell r="AC20">
            <v>0</v>
          </cell>
          <cell r="AD20">
            <v>0</v>
          </cell>
          <cell r="AE20">
            <v>0</v>
          </cell>
          <cell r="AF20">
            <v>0</v>
          </cell>
          <cell r="AG20">
            <v>0</v>
          </cell>
          <cell r="AH20">
            <v>0</v>
          </cell>
          <cell r="AI20">
            <v>0</v>
          </cell>
        </row>
        <row r="21">
          <cell r="A21">
            <v>12</v>
          </cell>
          <cell r="B21" t="str">
            <v xml:space="preserve">Ashby                        </v>
          </cell>
          <cell r="C21">
            <v>0</v>
          </cell>
          <cell r="D21">
            <v>0</v>
          </cell>
          <cell r="E21">
            <v>0</v>
          </cell>
          <cell r="F21">
            <v>0</v>
          </cell>
          <cell r="G21">
            <v>0</v>
          </cell>
          <cell r="H21">
            <v>0</v>
          </cell>
          <cell r="I21">
            <v>0</v>
          </cell>
          <cell r="J21">
            <v>45.98</v>
          </cell>
          <cell r="K21">
            <v>0</v>
          </cell>
          <cell r="L21">
            <v>0</v>
          </cell>
          <cell r="M21">
            <v>0</v>
          </cell>
          <cell r="N21">
            <v>0</v>
          </cell>
          <cell r="O21">
            <v>0</v>
          </cell>
          <cell r="P21">
            <v>0</v>
          </cell>
          <cell r="Q21">
            <v>0</v>
          </cell>
          <cell r="R21">
            <v>0</v>
          </cell>
          <cell r="S21">
            <v>45.98</v>
          </cell>
          <cell r="T21">
            <v>0</v>
          </cell>
          <cell r="U21">
            <v>0</v>
          </cell>
          <cell r="V21">
            <v>0</v>
          </cell>
          <cell r="W21">
            <v>0</v>
          </cell>
          <cell r="X21">
            <v>0</v>
          </cell>
          <cell r="Y21">
            <v>0</v>
          </cell>
          <cell r="AA21">
            <v>0</v>
          </cell>
          <cell r="AB21">
            <v>0</v>
          </cell>
          <cell r="AC21">
            <v>0</v>
          </cell>
          <cell r="AD21">
            <v>0</v>
          </cell>
          <cell r="AE21">
            <v>0</v>
          </cell>
          <cell r="AF21">
            <v>0</v>
          </cell>
          <cell r="AG21">
            <v>0</v>
          </cell>
          <cell r="AH21">
            <v>0</v>
          </cell>
          <cell r="AI21">
            <v>0</v>
          </cell>
        </row>
        <row r="22">
          <cell r="A22">
            <v>13</v>
          </cell>
          <cell r="B22" t="str">
            <v xml:space="preserve">Ashfield                     </v>
          </cell>
          <cell r="C22">
            <v>0</v>
          </cell>
          <cell r="D22">
            <v>276131.65999999997</v>
          </cell>
          <cell r="E22">
            <v>93413</v>
          </cell>
          <cell r="F22">
            <v>236011.40000000002</v>
          </cell>
          <cell r="G22">
            <v>189184</v>
          </cell>
          <cell r="H22">
            <v>46827</v>
          </cell>
          <cell r="I22">
            <v>0</v>
          </cell>
          <cell r="J22">
            <v>21.26</v>
          </cell>
          <cell r="K22">
            <v>50176</v>
          </cell>
          <cell r="L22">
            <v>0</v>
          </cell>
          <cell r="M22">
            <v>0</v>
          </cell>
          <cell r="N22">
            <v>0</v>
          </cell>
          <cell r="O22">
            <v>0</v>
          </cell>
          <cell r="P22">
            <v>0</v>
          </cell>
          <cell r="Q22">
            <v>19</v>
          </cell>
          <cell r="R22">
            <v>16</v>
          </cell>
          <cell r="S22">
            <v>21.26</v>
          </cell>
          <cell r="T22">
            <v>39.579867752150946</v>
          </cell>
          <cell r="U22">
            <v>0</v>
          </cell>
          <cell r="V22">
            <v>93413</v>
          </cell>
          <cell r="W22">
            <v>39.579867752150953</v>
          </cell>
          <cell r="X22">
            <v>0</v>
          </cell>
          <cell r="Y22">
            <v>0</v>
          </cell>
          <cell r="AA22">
            <v>0</v>
          </cell>
          <cell r="AB22">
            <v>0</v>
          </cell>
          <cell r="AC22">
            <v>0</v>
          </cell>
          <cell r="AD22">
            <v>0</v>
          </cell>
          <cell r="AE22">
            <v>0</v>
          </cell>
          <cell r="AF22">
            <v>0</v>
          </cell>
          <cell r="AG22">
            <v>93413</v>
          </cell>
          <cell r="AH22">
            <v>0</v>
          </cell>
          <cell r="AI22">
            <v>93413</v>
          </cell>
        </row>
        <row r="23">
          <cell r="A23">
            <v>14</v>
          </cell>
          <cell r="B23" t="str">
            <v xml:space="preserve">Ashland                      </v>
          </cell>
          <cell r="C23">
            <v>1</v>
          </cell>
          <cell r="D23">
            <v>23999962.492609996</v>
          </cell>
          <cell r="E23">
            <v>5579509.5103722075</v>
          </cell>
          <cell r="F23">
            <v>24958578.790420003</v>
          </cell>
          <cell r="G23">
            <v>19124524</v>
          </cell>
          <cell r="H23">
            <v>5834055</v>
          </cell>
          <cell r="I23">
            <v>254545.4896277925</v>
          </cell>
          <cell r="J23">
            <v>24.19</v>
          </cell>
          <cell r="K23">
            <v>6037480</v>
          </cell>
          <cell r="L23">
            <v>0</v>
          </cell>
          <cell r="M23">
            <v>0</v>
          </cell>
          <cell r="N23">
            <v>0</v>
          </cell>
          <cell r="O23">
            <v>0</v>
          </cell>
          <cell r="P23">
            <v>0</v>
          </cell>
          <cell r="Q23">
            <v>2494</v>
          </cell>
          <cell r="R23">
            <v>2575</v>
          </cell>
          <cell r="S23">
            <v>24.19</v>
          </cell>
          <cell r="T23">
            <v>23.374948746037251</v>
          </cell>
          <cell r="U23">
            <v>0</v>
          </cell>
          <cell r="V23">
            <v>5834055</v>
          </cell>
          <cell r="W23">
            <v>23.374948746037251</v>
          </cell>
          <cell r="X23">
            <v>1</v>
          </cell>
          <cell r="Y23">
            <v>0</v>
          </cell>
          <cell r="AA23">
            <v>0</v>
          </cell>
          <cell r="AB23">
            <v>0</v>
          </cell>
          <cell r="AC23">
            <v>0</v>
          </cell>
          <cell r="AD23">
            <v>0</v>
          </cell>
          <cell r="AE23">
            <v>51500</v>
          </cell>
          <cell r="AF23">
            <v>0</v>
          </cell>
          <cell r="AG23">
            <v>5834055</v>
          </cell>
          <cell r="AH23">
            <v>0</v>
          </cell>
          <cell r="AI23">
            <v>5834055</v>
          </cell>
        </row>
        <row r="24">
          <cell r="A24">
            <v>15</v>
          </cell>
          <cell r="B24" t="str">
            <v xml:space="preserve">Athol                        </v>
          </cell>
          <cell r="C24">
            <v>0</v>
          </cell>
          <cell r="D24">
            <v>0</v>
          </cell>
          <cell r="E24">
            <v>0</v>
          </cell>
          <cell r="F24">
            <v>26341.840000000004</v>
          </cell>
          <cell r="G24">
            <v>3873</v>
          </cell>
          <cell r="H24">
            <v>22469</v>
          </cell>
          <cell r="I24">
            <v>22469</v>
          </cell>
          <cell r="J24">
            <v>69.81</v>
          </cell>
          <cell r="K24">
            <v>18389</v>
          </cell>
          <cell r="L24">
            <v>0</v>
          </cell>
          <cell r="M24">
            <v>0</v>
          </cell>
          <cell r="N24">
            <v>0</v>
          </cell>
          <cell r="O24">
            <v>0</v>
          </cell>
          <cell r="P24">
            <v>0</v>
          </cell>
          <cell r="Q24">
            <v>0</v>
          </cell>
          <cell r="R24">
            <v>2</v>
          </cell>
          <cell r="S24">
            <v>69.81</v>
          </cell>
          <cell r="T24">
            <v>85.297762039401945</v>
          </cell>
          <cell r="U24">
            <v>0</v>
          </cell>
          <cell r="V24">
            <v>22469</v>
          </cell>
          <cell r="W24">
            <v>85.297762039401945</v>
          </cell>
          <cell r="X24">
            <v>0</v>
          </cell>
          <cell r="Y24">
            <v>0</v>
          </cell>
          <cell r="AA24">
            <v>0</v>
          </cell>
          <cell r="AB24">
            <v>0</v>
          </cell>
          <cell r="AC24">
            <v>0</v>
          </cell>
          <cell r="AD24">
            <v>0</v>
          </cell>
          <cell r="AE24">
            <v>0</v>
          </cell>
          <cell r="AF24">
            <v>0</v>
          </cell>
          <cell r="AG24">
            <v>22469</v>
          </cell>
          <cell r="AH24">
            <v>0</v>
          </cell>
          <cell r="AI24">
            <v>22469</v>
          </cell>
        </row>
        <row r="25">
          <cell r="A25">
            <v>16</v>
          </cell>
          <cell r="B25" t="str">
            <v xml:space="preserve">Attleboro                    </v>
          </cell>
          <cell r="C25">
            <v>1</v>
          </cell>
          <cell r="D25">
            <v>68325590.250000015</v>
          </cell>
          <cell r="E25">
            <v>35242406</v>
          </cell>
          <cell r="F25">
            <v>68466287.280000016</v>
          </cell>
          <cell r="G25">
            <v>33054839</v>
          </cell>
          <cell r="H25">
            <v>35411448</v>
          </cell>
          <cell r="I25">
            <v>169042</v>
          </cell>
          <cell r="J25">
            <v>52.45</v>
          </cell>
          <cell r="K25">
            <v>35910568</v>
          </cell>
          <cell r="L25">
            <v>0</v>
          </cell>
          <cell r="M25">
            <v>0</v>
          </cell>
          <cell r="N25">
            <v>0</v>
          </cell>
          <cell r="O25">
            <v>0</v>
          </cell>
          <cell r="P25">
            <v>0</v>
          </cell>
          <cell r="Q25">
            <v>6292</v>
          </cell>
          <cell r="R25">
            <v>6257</v>
          </cell>
          <cell r="S25">
            <v>52.45</v>
          </cell>
          <cell r="T25">
            <v>51.720999351375937</v>
          </cell>
          <cell r="U25">
            <v>0</v>
          </cell>
          <cell r="V25">
            <v>35411448</v>
          </cell>
          <cell r="W25">
            <v>51.720999351375944</v>
          </cell>
          <cell r="X25">
            <v>1</v>
          </cell>
          <cell r="Y25">
            <v>0</v>
          </cell>
          <cell r="AA25">
            <v>0</v>
          </cell>
          <cell r="AB25">
            <v>0</v>
          </cell>
          <cell r="AC25">
            <v>0</v>
          </cell>
          <cell r="AD25">
            <v>0</v>
          </cell>
          <cell r="AE25">
            <v>125140</v>
          </cell>
          <cell r="AF25">
            <v>0</v>
          </cell>
          <cell r="AG25">
            <v>35411448</v>
          </cell>
          <cell r="AH25">
            <v>0</v>
          </cell>
          <cell r="AI25">
            <v>35411448</v>
          </cell>
        </row>
        <row r="26">
          <cell r="A26">
            <v>17</v>
          </cell>
          <cell r="B26" t="str">
            <v xml:space="preserve">Auburn                       </v>
          </cell>
          <cell r="C26">
            <v>1</v>
          </cell>
          <cell r="D26">
            <v>22643826.370000001</v>
          </cell>
          <cell r="E26">
            <v>8448392.1613508761</v>
          </cell>
          <cell r="F26">
            <v>23122124.420000002</v>
          </cell>
          <cell r="G26">
            <v>14329156</v>
          </cell>
          <cell r="H26">
            <v>8792968</v>
          </cell>
          <cell r="I26">
            <v>344575.83864912391</v>
          </cell>
          <cell r="J26">
            <v>39.65</v>
          </cell>
          <cell r="K26">
            <v>9167922</v>
          </cell>
          <cell r="L26">
            <v>0</v>
          </cell>
          <cell r="M26">
            <v>0</v>
          </cell>
          <cell r="N26">
            <v>0</v>
          </cell>
          <cell r="O26">
            <v>0</v>
          </cell>
          <cell r="P26">
            <v>0</v>
          </cell>
          <cell r="Q26">
            <v>2343</v>
          </cell>
          <cell r="R26">
            <v>2387</v>
          </cell>
          <cell r="S26">
            <v>39.65</v>
          </cell>
          <cell r="T26">
            <v>38.028374211127094</v>
          </cell>
          <cell r="U26">
            <v>0</v>
          </cell>
          <cell r="V26">
            <v>8792968</v>
          </cell>
          <cell r="W26">
            <v>38.028374211127087</v>
          </cell>
          <cell r="X26">
            <v>1</v>
          </cell>
          <cell r="Y26">
            <v>0</v>
          </cell>
          <cell r="AA26">
            <v>0</v>
          </cell>
          <cell r="AB26">
            <v>0</v>
          </cell>
          <cell r="AC26">
            <v>0</v>
          </cell>
          <cell r="AD26">
            <v>0</v>
          </cell>
          <cell r="AE26">
            <v>47740</v>
          </cell>
          <cell r="AF26">
            <v>0</v>
          </cell>
          <cell r="AG26">
            <v>8792968</v>
          </cell>
          <cell r="AH26">
            <v>0</v>
          </cell>
          <cell r="AI26">
            <v>8792968</v>
          </cell>
        </row>
        <row r="27">
          <cell r="A27">
            <v>18</v>
          </cell>
          <cell r="B27" t="str">
            <v xml:space="preserve">Avon                         </v>
          </cell>
          <cell r="C27">
            <v>1</v>
          </cell>
          <cell r="D27">
            <v>5497208.8500000006</v>
          </cell>
          <cell r="E27">
            <v>1011381</v>
          </cell>
          <cell r="F27">
            <v>5736311.7000000011</v>
          </cell>
          <cell r="G27">
            <v>4401289</v>
          </cell>
          <cell r="H27">
            <v>1335023</v>
          </cell>
          <cell r="I27">
            <v>323642</v>
          </cell>
          <cell r="J27">
            <v>26.04</v>
          </cell>
          <cell r="K27">
            <v>1493736</v>
          </cell>
          <cell r="L27">
            <v>0</v>
          </cell>
          <cell r="M27">
            <v>0</v>
          </cell>
          <cell r="N27">
            <v>0</v>
          </cell>
          <cell r="O27">
            <v>0</v>
          </cell>
          <cell r="P27">
            <v>0</v>
          </cell>
          <cell r="Q27">
            <v>531</v>
          </cell>
          <cell r="R27">
            <v>545</v>
          </cell>
          <cell r="S27">
            <v>26.04</v>
          </cell>
          <cell r="T27">
            <v>23.27319486491642</v>
          </cell>
          <cell r="U27">
            <v>0</v>
          </cell>
          <cell r="V27">
            <v>1335023</v>
          </cell>
          <cell r="W27">
            <v>23.27319486491642</v>
          </cell>
          <cell r="X27">
            <v>1</v>
          </cell>
          <cell r="Y27">
            <v>0</v>
          </cell>
          <cell r="AA27">
            <v>0</v>
          </cell>
          <cell r="AB27">
            <v>0</v>
          </cell>
          <cell r="AC27">
            <v>0</v>
          </cell>
          <cell r="AD27">
            <v>0</v>
          </cell>
          <cell r="AE27">
            <v>10900</v>
          </cell>
          <cell r="AF27">
            <v>0</v>
          </cell>
          <cell r="AG27">
            <v>1335023</v>
          </cell>
          <cell r="AH27">
            <v>0</v>
          </cell>
          <cell r="AI27">
            <v>1335023</v>
          </cell>
        </row>
        <row r="28">
          <cell r="A28">
            <v>19</v>
          </cell>
          <cell r="B28" t="str">
            <v xml:space="preserve">Ayer                         </v>
          </cell>
          <cell r="C28">
            <v>0</v>
          </cell>
          <cell r="D28">
            <v>0</v>
          </cell>
          <cell r="E28">
            <v>0</v>
          </cell>
          <cell r="F28">
            <v>0</v>
          </cell>
          <cell r="G28">
            <v>0</v>
          </cell>
          <cell r="H28">
            <v>0</v>
          </cell>
          <cell r="I28">
            <v>0</v>
          </cell>
          <cell r="J28">
            <v>33.47</v>
          </cell>
          <cell r="K28">
            <v>0</v>
          </cell>
          <cell r="L28">
            <v>0</v>
          </cell>
          <cell r="M28">
            <v>0</v>
          </cell>
          <cell r="N28">
            <v>0</v>
          </cell>
          <cell r="O28">
            <v>0</v>
          </cell>
          <cell r="P28">
            <v>0</v>
          </cell>
          <cell r="Q28">
            <v>0</v>
          </cell>
          <cell r="R28">
            <v>0</v>
          </cell>
          <cell r="S28">
            <v>33.47</v>
          </cell>
          <cell r="T28">
            <v>0</v>
          </cell>
          <cell r="U28">
            <v>0</v>
          </cell>
          <cell r="V28">
            <v>0</v>
          </cell>
          <cell r="W28">
            <v>0</v>
          </cell>
          <cell r="X28">
            <v>0</v>
          </cell>
          <cell r="Y28">
            <v>0</v>
          </cell>
          <cell r="AA28">
            <v>0</v>
          </cell>
          <cell r="AB28">
            <v>0</v>
          </cell>
          <cell r="AC28">
            <v>0</v>
          </cell>
          <cell r="AD28">
            <v>0</v>
          </cell>
          <cell r="AE28">
            <v>0</v>
          </cell>
          <cell r="AF28">
            <v>0</v>
          </cell>
          <cell r="AG28">
            <v>0</v>
          </cell>
          <cell r="AH28">
            <v>0</v>
          </cell>
          <cell r="AI28">
            <v>0</v>
          </cell>
        </row>
        <row r="29">
          <cell r="A29">
            <v>20</v>
          </cell>
          <cell r="B29" t="str">
            <v xml:space="preserve">Barnstable                   </v>
          </cell>
          <cell r="C29">
            <v>1</v>
          </cell>
          <cell r="D29">
            <v>55521659.879999995</v>
          </cell>
          <cell r="E29">
            <v>8736707</v>
          </cell>
          <cell r="F29">
            <v>57300644.839999989</v>
          </cell>
          <cell r="G29">
            <v>47634063</v>
          </cell>
          <cell r="H29">
            <v>9666582</v>
          </cell>
          <cell r="I29">
            <v>929875</v>
          </cell>
          <cell r="J29">
            <v>17.5</v>
          </cell>
          <cell r="K29">
            <v>10027613</v>
          </cell>
          <cell r="L29">
            <v>0</v>
          </cell>
          <cell r="M29">
            <v>0</v>
          </cell>
          <cell r="N29">
            <v>0</v>
          </cell>
          <cell r="O29">
            <v>0</v>
          </cell>
          <cell r="P29">
            <v>0</v>
          </cell>
          <cell r="Q29">
            <v>5492</v>
          </cell>
          <cell r="R29">
            <v>5490</v>
          </cell>
          <cell r="S29">
            <v>17.5</v>
          </cell>
          <cell r="T29">
            <v>16.869935804373405</v>
          </cell>
          <cell r="U29">
            <v>0</v>
          </cell>
          <cell r="V29">
            <v>9666582</v>
          </cell>
          <cell r="W29">
            <v>16.869935804373405</v>
          </cell>
          <cell r="X29">
            <v>1</v>
          </cell>
          <cell r="Y29">
            <v>0</v>
          </cell>
          <cell r="AA29">
            <v>0</v>
          </cell>
          <cell r="AB29">
            <v>0</v>
          </cell>
          <cell r="AC29">
            <v>0</v>
          </cell>
          <cell r="AD29">
            <v>0</v>
          </cell>
          <cell r="AE29">
            <v>109800</v>
          </cell>
          <cell r="AF29">
            <v>0</v>
          </cell>
          <cell r="AG29">
            <v>9666582</v>
          </cell>
          <cell r="AH29">
            <v>0</v>
          </cell>
          <cell r="AI29">
            <v>9666582</v>
          </cell>
        </row>
        <row r="30">
          <cell r="A30">
            <v>21</v>
          </cell>
          <cell r="B30" t="str">
            <v xml:space="preserve">Barre                        </v>
          </cell>
          <cell r="C30">
            <v>0</v>
          </cell>
          <cell r="D30">
            <v>0</v>
          </cell>
          <cell r="E30">
            <v>0</v>
          </cell>
          <cell r="F30">
            <v>0</v>
          </cell>
          <cell r="G30">
            <v>0</v>
          </cell>
          <cell r="H30">
            <v>0</v>
          </cell>
          <cell r="I30">
            <v>0</v>
          </cell>
          <cell r="J30">
            <v>60.85</v>
          </cell>
          <cell r="K30">
            <v>0</v>
          </cell>
          <cell r="L30">
            <v>0</v>
          </cell>
          <cell r="M30">
            <v>0</v>
          </cell>
          <cell r="N30">
            <v>0</v>
          </cell>
          <cell r="O30">
            <v>0</v>
          </cell>
          <cell r="P30">
            <v>0</v>
          </cell>
          <cell r="Q30">
            <v>0</v>
          </cell>
          <cell r="R30">
            <v>0</v>
          </cell>
          <cell r="S30">
            <v>60.85</v>
          </cell>
          <cell r="T30">
            <v>0</v>
          </cell>
          <cell r="U30">
            <v>0</v>
          </cell>
          <cell r="V30">
            <v>0</v>
          </cell>
          <cell r="W30">
            <v>0</v>
          </cell>
          <cell r="X30">
            <v>0</v>
          </cell>
          <cell r="Y30">
            <v>0</v>
          </cell>
          <cell r="AA30">
            <v>0</v>
          </cell>
          <cell r="AB30">
            <v>0</v>
          </cell>
          <cell r="AC30">
            <v>0</v>
          </cell>
          <cell r="AD30">
            <v>0</v>
          </cell>
          <cell r="AE30">
            <v>0</v>
          </cell>
          <cell r="AF30">
            <v>0</v>
          </cell>
          <cell r="AG30">
            <v>0</v>
          </cell>
          <cell r="AH30">
            <v>0</v>
          </cell>
          <cell r="AI30">
            <v>0</v>
          </cell>
        </row>
        <row r="31">
          <cell r="A31">
            <v>22</v>
          </cell>
          <cell r="B31" t="str">
            <v xml:space="preserve">Becket                       </v>
          </cell>
          <cell r="C31">
            <v>0</v>
          </cell>
          <cell r="D31">
            <v>118799.64000000001</v>
          </cell>
          <cell r="E31">
            <v>76563</v>
          </cell>
          <cell r="F31">
            <v>170156.80000000002</v>
          </cell>
          <cell r="G31">
            <v>141936</v>
          </cell>
          <cell r="H31">
            <v>28221</v>
          </cell>
          <cell r="I31">
            <v>0</v>
          </cell>
          <cell r="J31">
            <v>17.5</v>
          </cell>
          <cell r="K31">
            <v>29777</v>
          </cell>
          <cell r="L31">
            <v>0</v>
          </cell>
          <cell r="M31">
            <v>0</v>
          </cell>
          <cell r="N31">
            <v>0</v>
          </cell>
          <cell r="O31">
            <v>0</v>
          </cell>
          <cell r="P31">
            <v>0</v>
          </cell>
          <cell r="Q31">
            <v>9</v>
          </cell>
          <cell r="R31">
            <v>11</v>
          </cell>
          <cell r="S31">
            <v>17.5</v>
          </cell>
          <cell r="T31">
            <v>44.99555703915447</v>
          </cell>
          <cell r="U31">
            <v>0</v>
          </cell>
          <cell r="V31">
            <v>76563</v>
          </cell>
          <cell r="W31">
            <v>44.99555703915447</v>
          </cell>
          <cell r="X31">
            <v>0</v>
          </cell>
          <cell r="Y31">
            <v>0</v>
          </cell>
          <cell r="AA31">
            <v>0</v>
          </cell>
          <cell r="AB31">
            <v>0</v>
          </cell>
          <cell r="AC31">
            <v>0</v>
          </cell>
          <cell r="AD31">
            <v>0</v>
          </cell>
          <cell r="AE31">
            <v>0</v>
          </cell>
          <cell r="AF31">
            <v>0</v>
          </cell>
          <cell r="AG31">
            <v>76563</v>
          </cell>
          <cell r="AH31">
            <v>0</v>
          </cell>
          <cell r="AI31">
            <v>76563</v>
          </cell>
        </row>
        <row r="32">
          <cell r="A32">
            <v>23</v>
          </cell>
          <cell r="B32" t="str">
            <v xml:space="preserve">Bedford                      </v>
          </cell>
          <cell r="C32">
            <v>1</v>
          </cell>
          <cell r="D32">
            <v>26053076.229189999</v>
          </cell>
          <cell r="E32">
            <v>4209634.3652098598</v>
          </cell>
          <cell r="F32">
            <v>25950850.370000001</v>
          </cell>
          <cell r="G32">
            <v>21979062</v>
          </cell>
          <cell r="H32">
            <v>3971788</v>
          </cell>
          <cell r="I32">
            <v>0</v>
          </cell>
          <cell r="J32">
            <v>17.5</v>
          </cell>
          <cell r="K32">
            <v>4541399</v>
          </cell>
          <cell r="L32">
            <v>0</v>
          </cell>
          <cell r="M32">
            <v>0</v>
          </cell>
          <cell r="N32">
            <v>0</v>
          </cell>
          <cell r="O32">
            <v>0</v>
          </cell>
          <cell r="P32">
            <v>0</v>
          </cell>
          <cell r="Q32">
            <v>2585</v>
          </cell>
          <cell r="R32">
            <v>2596</v>
          </cell>
          <cell r="S32">
            <v>17.5</v>
          </cell>
          <cell r="T32">
            <v>16.221566172938708</v>
          </cell>
          <cell r="U32">
            <v>0</v>
          </cell>
          <cell r="V32">
            <v>4209634.3652098598</v>
          </cell>
          <cell r="W32">
            <v>16.221566172938708</v>
          </cell>
          <cell r="X32">
            <v>0</v>
          </cell>
          <cell r="Y32">
            <v>0</v>
          </cell>
          <cell r="AA32">
            <v>0</v>
          </cell>
          <cell r="AB32">
            <v>0</v>
          </cell>
          <cell r="AC32">
            <v>0</v>
          </cell>
          <cell r="AD32">
            <v>0</v>
          </cell>
          <cell r="AE32">
            <v>51920</v>
          </cell>
          <cell r="AF32">
            <v>51920</v>
          </cell>
          <cell r="AG32">
            <v>4261554.3652098598</v>
          </cell>
          <cell r="AH32">
            <v>0</v>
          </cell>
          <cell r="AI32">
            <v>4261554.3652098598</v>
          </cell>
        </row>
        <row r="33">
          <cell r="A33">
            <v>24</v>
          </cell>
          <cell r="B33" t="str">
            <v xml:space="preserve">Belchertown                  </v>
          </cell>
          <cell r="C33">
            <v>1</v>
          </cell>
          <cell r="D33">
            <v>22973661.619999997</v>
          </cell>
          <cell r="E33">
            <v>13541691</v>
          </cell>
          <cell r="F33">
            <v>23089848.73</v>
          </cell>
          <cell r="G33">
            <v>11348864</v>
          </cell>
          <cell r="H33">
            <v>11740985</v>
          </cell>
          <cell r="I33">
            <v>0</v>
          </cell>
          <cell r="J33">
            <v>51.42</v>
          </cell>
          <cell r="K33">
            <v>11872800</v>
          </cell>
          <cell r="L33">
            <v>0</v>
          </cell>
          <cell r="M33">
            <v>0</v>
          </cell>
          <cell r="N33">
            <v>0</v>
          </cell>
          <cell r="O33">
            <v>0</v>
          </cell>
          <cell r="P33">
            <v>0</v>
          </cell>
          <cell r="Q33">
            <v>2401</v>
          </cell>
          <cell r="R33">
            <v>2393</v>
          </cell>
          <cell r="S33">
            <v>51.42</v>
          </cell>
          <cell r="T33">
            <v>58.647811678409376</v>
          </cell>
          <cell r="U33">
            <v>0</v>
          </cell>
          <cell r="V33">
            <v>13541691</v>
          </cell>
          <cell r="W33">
            <v>58.647811678409376</v>
          </cell>
          <cell r="X33">
            <v>0</v>
          </cell>
          <cell r="Y33">
            <v>0</v>
          </cell>
          <cell r="AA33">
            <v>0</v>
          </cell>
          <cell r="AB33">
            <v>0</v>
          </cell>
          <cell r="AC33">
            <v>0</v>
          </cell>
          <cell r="AD33">
            <v>0</v>
          </cell>
          <cell r="AE33">
            <v>47860</v>
          </cell>
          <cell r="AF33">
            <v>47860</v>
          </cell>
          <cell r="AG33">
            <v>13589551</v>
          </cell>
          <cell r="AH33">
            <v>0</v>
          </cell>
          <cell r="AI33">
            <v>13589551</v>
          </cell>
        </row>
        <row r="34">
          <cell r="A34">
            <v>25</v>
          </cell>
          <cell r="B34" t="str">
            <v xml:space="preserve">Bellingham                   </v>
          </cell>
          <cell r="C34">
            <v>1</v>
          </cell>
          <cell r="D34">
            <v>23462633.450000003</v>
          </cell>
          <cell r="E34">
            <v>8305835</v>
          </cell>
          <cell r="F34">
            <v>22360509.420000002</v>
          </cell>
          <cell r="G34">
            <v>15339331</v>
          </cell>
          <cell r="H34">
            <v>7021178</v>
          </cell>
          <cell r="I34">
            <v>0</v>
          </cell>
          <cell r="J34">
            <v>32.82</v>
          </cell>
          <cell r="K34">
            <v>7338719</v>
          </cell>
          <cell r="L34">
            <v>0</v>
          </cell>
          <cell r="M34">
            <v>0</v>
          </cell>
          <cell r="N34">
            <v>0</v>
          </cell>
          <cell r="O34">
            <v>0</v>
          </cell>
          <cell r="P34">
            <v>0</v>
          </cell>
          <cell r="Q34">
            <v>2424</v>
          </cell>
          <cell r="R34">
            <v>2330</v>
          </cell>
          <cell r="S34">
            <v>32.82</v>
          </cell>
          <cell r="T34">
            <v>37.14510633005068</v>
          </cell>
          <cell r="U34">
            <v>0</v>
          </cell>
          <cell r="V34">
            <v>8305835</v>
          </cell>
          <cell r="W34">
            <v>37.14510633005068</v>
          </cell>
          <cell r="X34">
            <v>0</v>
          </cell>
          <cell r="Y34">
            <v>0</v>
          </cell>
          <cell r="AA34">
            <v>0</v>
          </cell>
          <cell r="AB34">
            <v>0</v>
          </cell>
          <cell r="AC34">
            <v>0</v>
          </cell>
          <cell r="AD34">
            <v>0</v>
          </cell>
          <cell r="AE34">
            <v>46600</v>
          </cell>
          <cell r="AF34">
            <v>46600</v>
          </cell>
          <cell r="AG34">
            <v>8352435</v>
          </cell>
          <cell r="AH34">
            <v>0</v>
          </cell>
          <cell r="AI34">
            <v>8352435</v>
          </cell>
        </row>
        <row r="35">
          <cell r="A35">
            <v>26</v>
          </cell>
          <cell r="B35" t="str">
            <v xml:space="preserve">Belmont                      </v>
          </cell>
          <cell r="C35">
            <v>1</v>
          </cell>
          <cell r="D35">
            <v>39180121.943280004</v>
          </cell>
          <cell r="E35">
            <v>6766099</v>
          </cell>
          <cell r="F35">
            <v>40728661.169720002</v>
          </cell>
          <cell r="G35">
            <v>33632637</v>
          </cell>
          <cell r="H35">
            <v>7096024</v>
          </cell>
          <cell r="I35">
            <v>329925</v>
          </cell>
          <cell r="J35">
            <v>17.5</v>
          </cell>
          <cell r="K35">
            <v>7127516</v>
          </cell>
          <cell r="L35">
            <v>0</v>
          </cell>
          <cell r="M35">
            <v>0</v>
          </cell>
          <cell r="N35">
            <v>0</v>
          </cell>
          <cell r="O35">
            <v>0</v>
          </cell>
          <cell r="P35">
            <v>0</v>
          </cell>
          <cell r="Q35">
            <v>4156</v>
          </cell>
          <cell r="R35">
            <v>4257</v>
          </cell>
          <cell r="S35">
            <v>17.5</v>
          </cell>
          <cell r="T35">
            <v>17.422679253880279</v>
          </cell>
          <cell r="U35">
            <v>0</v>
          </cell>
          <cell r="V35">
            <v>7096024</v>
          </cell>
          <cell r="W35">
            <v>17.422679253880279</v>
          </cell>
          <cell r="X35">
            <v>1</v>
          </cell>
          <cell r="Y35">
            <v>0</v>
          </cell>
          <cell r="AA35">
            <v>0</v>
          </cell>
          <cell r="AB35">
            <v>0</v>
          </cell>
          <cell r="AC35">
            <v>0</v>
          </cell>
          <cell r="AD35">
            <v>0</v>
          </cell>
          <cell r="AE35">
            <v>85140</v>
          </cell>
          <cell r="AF35">
            <v>0</v>
          </cell>
          <cell r="AG35">
            <v>7096024</v>
          </cell>
          <cell r="AH35">
            <v>0</v>
          </cell>
          <cell r="AI35">
            <v>7096024</v>
          </cell>
        </row>
        <row r="36">
          <cell r="A36">
            <v>27</v>
          </cell>
          <cell r="B36" t="str">
            <v xml:space="preserve">Berkley                      </v>
          </cell>
          <cell r="C36">
            <v>1</v>
          </cell>
          <cell r="D36">
            <v>6569709.3200000003</v>
          </cell>
          <cell r="E36">
            <v>3893088</v>
          </cell>
          <cell r="F36">
            <v>6930346.8399999989</v>
          </cell>
          <cell r="G36">
            <v>3591123</v>
          </cell>
          <cell r="H36">
            <v>3339224</v>
          </cell>
          <cell r="I36">
            <v>0</v>
          </cell>
          <cell r="J36">
            <v>47.36</v>
          </cell>
          <cell r="K36">
            <v>3282212</v>
          </cell>
          <cell r="L36">
            <v>0</v>
          </cell>
          <cell r="M36">
            <v>0</v>
          </cell>
          <cell r="N36">
            <v>0</v>
          </cell>
          <cell r="O36">
            <v>0</v>
          </cell>
          <cell r="P36">
            <v>0</v>
          </cell>
          <cell r="Q36">
            <v>723</v>
          </cell>
          <cell r="R36">
            <v>752</v>
          </cell>
          <cell r="S36">
            <v>47.36</v>
          </cell>
          <cell r="T36">
            <v>56.174504536052929</v>
          </cell>
          <cell r="U36">
            <v>0</v>
          </cell>
          <cell r="V36">
            <v>3893088</v>
          </cell>
          <cell r="W36">
            <v>56.174504536052929</v>
          </cell>
          <cell r="X36">
            <v>0</v>
          </cell>
          <cell r="Y36">
            <v>0</v>
          </cell>
          <cell r="AA36">
            <v>0</v>
          </cell>
          <cell r="AB36">
            <v>0</v>
          </cell>
          <cell r="AC36">
            <v>0</v>
          </cell>
          <cell r="AD36">
            <v>0</v>
          </cell>
          <cell r="AE36">
            <v>15040</v>
          </cell>
          <cell r="AF36">
            <v>15040</v>
          </cell>
          <cell r="AG36">
            <v>3908128</v>
          </cell>
          <cell r="AH36">
            <v>0</v>
          </cell>
          <cell r="AI36">
            <v>3908128</v>
          </cell>
        </row>
        <row r="37">
          <cell r="A37">
            <v>28</v>
          </cell>
          <cell r="B37" t="str">
            <v xml:space="preserve">Berlin                       </v>
          </cell>
          <cell r="C37">
            <v>1</v>
          </cell>
          <cell r="D37">
            <v>1394075.23704</v>
          </cell>
          <cell r="E37">
            <v>440980</v>
          </cell>
          <cell r="F37">
            <v>1517885.7034299998</v>
          </cell>
          <cell r="G37">
            <v>1283931</v>
          </cell>
          <cell r="H37">
            <v>233955</v>
          </cell>
          <cell r="I37">
            <v>0</v>
          </cell>
          <cell r="J37">
            <v>17.5</v>
          </cell>
          <cell r="K37">
            <v>265630</v>
          </cell>
          <cell r="L37">
            <v>0</v>
          </cell>
          <cell r="M37">
            <v>0</v>
          </cell>
          <cell r="N37">
            <v>0</v>
          </cell>
          <cell r="O37">
            <v>0</v>
          </cell>
          <cell r="P37">
            <v>0</v>
          </cell>
          <cell r="Q37">
            <v>152</v>
          </cell>
          <cell r="R37">
            <v>155</v>
          </cell>
          <cell r="S37">
            <v>17.5</v>
          </cell>
          <cell r="T37">
            <v>29.052253341836465</v>
          </cell>
          <cell r="U37">
            <v>0</v>
          </cell>
          <cell r="V37">
            <v>440980</v>
          </cell>
          <cell r="W37">
            <v>29.052253341836462</v>
          </cell>
          <cell r="X37">
            <v>0</v>
          </cell>
          <cell r="Y37">
            <v>0</v>
          </cell>
          <cell r="AA37">
            <v>0</v>
          </cell>
          <cell r="AB37">
            <v>0</v>
          </cell>
          <cell r="AC37">
            <v>0</v>
          </cell>
          <cell r="AD37">
            <v>0</v>
          </cell>
          <cell r="AE37">
            <v>3100</v>
          </cell>
          <cell r="AF37">
            <v>3100</v>
          </cell>
          <cell r="AG37">
            <v>444080</v>
          </cell>
          <cell r="AH37">
            <v>0</v>
          </cell>
          <cell r="AI37">
            <v>444080</v>
          </cell>
        </row>
        <row r="38">
          <cell r="A38">
            <v>29</v>
          </cell>
          <cell r="B38" t="str">
            <v xml:space="preserve">Bernardston                  </v>
          </cell>
          <cell r="C38">
            <v>0</v>
          </cell>
          <cell r="D38">
            <v>0</v>
          </cell>
          <cell r="E38">
            <v>0</v>
          </cell>
          <cell r="F38">
            <v>0</v>
          </cell>
          <cell r="G38">
            <v>0</v>
          </cell>
          <cell r="H38">
            <v>0</v>
          </cell>
          <cell r="I38">
            <v>0</v>
          </cell>
          <cell r="J38">
            <v>43.59</v>
          </cell>
          <cell r="K38">
            <v>0</v>
          </cell>
          <cell r="L38">
            <v>0</v>
          </cell>
          <cell r="M38">
            <v>0</v>
          </cell>
          <cell r="N38">
            <v>0</v>
          </cell>
          <cell r="O38">
            <v>0</v>
          </cell>
          <cell r="P38">
            <v>0</v>
          </cell>
          <cell r="Q38">
            <v>0</v>
          </cell>
          <cell r="R38">
            <v>0</v>
          </cell>
          <cell r="S38">
            <v>43.59</v>
          </cell>
          <cell r="T38">
            <v>0</v>
          </cell>
          <cell r="U38">
            <v>0</v>
          </cell>
          <cell r="V38">
            <v>0</v>
          </cell>
          <cell r="W38">
            <v>0</v>
          </cell>
          <cell r="X38">
            <v>0</v>
          </cell>
          <cell r="Y38">
            <v>0</v>
          </cell>
          <cell r="AA38">
            <v>0</v>
          </cell>
          <cell r="AB38">
            <v>0</v>
          </cell>
          <cell r="AC38">
            <v>0</v>
          </cell>
          <cell r="AD38">
            <v>0</v>
          </cell>
          <cell r="AE38">
            <v>0</v>
          </cell>
          <cell r="AF38">
            <v>0</v>
          </cell>
          <cell r="AG38">
            <v>0</v>
          </cell>
          <cell r="AH38">
            <v>0</v>
          </cell>
          <cell r="AI38">
            <v>0</v>
          </cell>
        </row>
        <row r="39">
          <cell r="A39">
            <v>30</v>
          </cell>
          <cell r="B39" t="str">
            <v xml:space="preserve">Beverly                      </v>
          </cell>
          <cell r="C39">
            <v>1</v>
          </cell>
          <cell r="D39">
            <v>44949344.692879997</v>
          </cell>
          <cell r="E39">
            <v>7506147</v>
          </cell>
          <cell r="F39">
            <v>44666515.990000002</v>
          </cell>
          <cell r="G39">
            <v>37378682</v>
          </cell>
          <cell r="H39">
            <v>7287834</v>
          </cell>
          <cell r="I39">
            <v>0</v>
          </cell>
          <cell r="J39">
            <v>17.5</v>
          </cell>
          <cell r="K39">
            <v>7816640</v>
          </cell>
          <cell r="L39">
            <v>0</v>
          </cell>
          <cell r="M39">
            <v>0</v>
          </cell>
          <cell r="N39">
            <v>0</v>
          </cell>
          <cell r="O39">
            <v>0</v>
          </cell>
          <cell r="P39">
            <v>0</v>
          </cell>
          <cell r="Q39">
            <v>4426</v>
          </cell>
          <cell r="R39">
            <v>4449</v>
          </cell>
          <cell r="S39">
            <v>17.5</v>
          </cell>
          <cell r="T39">
            <v>16.804863405241829</v>
          </cell>
          <cell r="U39">
            <v>0</v>
          </cell>
          <cell r="V39">
            <v>7506147</v>
          </cell>
          <cell r="W39">
            <v>16.804863405241829</v>
          </cell>
          <cell r="X39">
            <v>0</v>
          </cell>
          <cell r="Y39">
            <v>0</v>
          </cell>
          <cell r="AA39">
            <v>0</v>
          </cell>
          <cell r="AB39">
            <v>0</v>
          </cell>
          <cell r="AC39">
            <v>0</v>
          </cell>
          <cell r="AD39">
            <v>0</v>
          </cell>
          <cell r="AE39">
            <v>88980</v>
          </cell>
          <cell r="AF39">
            <v>88980</v>
          </cell>
          <cell r="AG39">
            <v>7595127</v>
          </cell>
          <cell r="AH39">
            <v>0</v>
          </cell>
          <cell r="AI39">
            <v>7595127</v>
          </cell>
        </row>
        <row r="40">
          <cell r="A40">
            <v>31</v>
          </cell>
          <cell r="B40" t="str">
            <v xml:space="preserve">Billerica                    </v>
          </cell>
          <cell r="C40">
            <v>1</v>
          </cell>
          <cell r="D40">
            <v>51437518.584149994</v>
          </cell>
          <cell r="E40">
            <v>18620584.0465394</v>
          </cell>
          <cell r="F40">
            <v>49371895.506909996</v>
          </cell>
          <cell r="G40">
            <v>35162056</v>
          </cell>
          <cell r="H40">
            <v>14209840</v>
          </cell>
          <cell r="I40">
            <v>0</v>
          </cell>
          <cell r="J40">
            <v>30.12</v>
          </cell>
          <cell r="K40">
            <v>14870815</v>
          </cell>
          <cell r="L40">
            <v>0</v>
          </cell>
          <cell r="M40">
            <v>0</v>
          </cell>
          <cell r="N40">
            <v>0</v>
          </cell>
          <cell r="O40">
            <v>0</v>
          </cell>
          <cell r="P40">
            <v>0</v>
          </cell>
          <cell r="Q40">
            <v>5359</v>
          </cell>
          <cell r="R40">
            <v>5162</v>
          </cell>
          <cell r="S40">
            <v>30.12</v>
          </cell>
          <cell r="T40">
            <v>37.714946641927689</v>
          </cell>
          <cell r="U40">
            <v>0</v>
          </cell>
          <cell r="V40">
            <v>18620584.0465394</v>
          </cell>
          <cell r="W40">
            <v>37.714946641927689</v>
          </cell>
          <cell r="X40">
            <v>0</v>
          </cell>
          <cell r="Y40">
            <v>0</v>
          </cell>
          <cell r="AA40">
            <v>0</v>
          </cell>
          <cell r="AB40">
            <v>0</v>
          </cell>
          <cell r="AC40">
            <v>0</v>
          </cell>
          <cell r="AD40">
            <v>0</v>
          </cell>
          <cell r="AE40">
            <v>103240</v>
          </cell>
          <cell r="AF40">
            <v>103240</v>
          </cell>
          <cell r="AG40">
            <v>18723824.0465394</v>
          </cell>
          <cell r="AH40">
            <v>0</v>
          </cell>
          <cell r="AI40">
            <v>18723824.0465394</v>
          </cell>
        </row>
        <row r="41">
          <cell r="A41">
            <v>32</v>
          </cell>
          <cell r="B41" t="str">
            <v xml:space="preserve">Blackstone                   </v>
          </cell>
          <cell r="C41">
            <v>0</v>
          </cell>
          <cell r="D41">
            <v>223331.82000000004</v>
          </cell>
          <cell r="E41">
            <v>111224</v>
          </cell>
          <cell r="F41">
            <v>249182.32000000004</v>
          </cell>
          <cell r="G41">
            <v>126735</v>
          </cell>
          <cell r="H41">
            <v>122447</v>
          </cell>
          <cell r="I41">
            <v>11223</v>
          </cell>
          <cell r="J41">
            <v>49.94</v>
          </cell>
          <cell r="K41">
            <v>124442</v>
          </cell>
          <cell r="L41">
            <v>0</v>
          </cell>
          <cell r="M41">
            <v>0</v>
          </cell>
          <cell r="N41">
            <v>0</v>
          </cell>
          <cell r="O41">
            <v>0</v>
          </cell>
          <cell r="P41">
            <v>0</v>
          </cell>
          <cell r="Q41">
            <v>15</v>
          </cell>
          <cell r="R41">
            <v>17</v>
          </cell>
          <cell r="S41">
            <v>49.94</v>
          </cell>
          <cell r="T41">
            <v>49.139521616140335</v>
          </cell>
          <cell r="U41">
            <v>0</v>
          </cell>
          <cell r="V41">
            <v>122447</v>
          </cell>
          <cell r="W41">
            <v>49.139521616140335</v>
          </cell>
          <cell r="X41">
            <v>0</v>
          </cell>
          <cell r="Y41">
            <v>0</v>
          </cell>
          <cell r="AA41">
            <v>0</v>
          </cell>
          <cell r="AB41">
            <v>0</v>
          </cell>
          <cell r="AC41">
            <v>0</v>
          </cell>
          <cell r="AD41">
            <v>0</v>
          </cell>
          <cell r="AE41">
            <v>0</v>
          </cell>
          <cell r="AF41">
            <v>0</v>
          </cell>
          <cell r="AG41">
            <v>122447</v>
          </cell>
          <cell r="AH41">
            <v>0</v>
          </cell>
          <cell r="AI41">
            <v>122447</v>
          </cell>
        </row>
        <row r="42">
          <cell r="A42">
            <v>33</v>
          </cell>
          <cell r="B42" t="str">
            <v xml:space="preserve">Blandford                    </v>
          </cell>
          <cell r="C42">
            <v>0</v>
          </cell>
          <cell r="D42">
            <v>92399.719999999987</v>
          </cell>
          <cell r="E42">
            <v>43655</v>
          </cell>
          <cell r="F42">
            <v>105367.36000000002</v>
          </cell>
          <cell r="G42">
            <v>89360</v>
          </cell>
          <cell r="H42">
            <v>16007</v>
          </cell>
          <cell r="I42">
            <v>0</v>
          </cell>
          <cell r="J42">
            <v>17.5</v>
          </cell>
          <cell r="K42">
            <v>18439</v>
          </cell>
          <cell r="L42">
            <v>0</v>
          </cell>
          <cell r="M42">
            <v>0</v>
          </cell>
          <cell r="N42">
            <v>0</v>
          </cell>
          <cell r="O42">
            <v>0</v>
          </cell>
          <cell r="P42">
            <v>0</v>
          </cell>
          <cell r="Q42">
            <v>7</v>
          </cell>
          <cell r="R42">
            <v>8</v>
          </cell>
          <cell r="S42">
            <v>17.5</v>
          </cell>
          <cell r="T42">
            <v>41.431236390472336</v>
          </cell>
          <cell r="U42">
            <v>0</v>
          </cell>
          <cell r="V42">
            <v>43655</v>
          </cell>
          <cell r="W42">
            <v>41.431236390472336</v>
          </cell>
          <cell r="X42">
            <v>0</v>
          </cell>
          <cell r="Y42">
            <v>0</v>
          </cell>
          <cell r="AA42">
            <v>0</v>
          </cell>
          <cell r="AB42">
            <v>0</v>
          </cell>
          <cell r="AC42">
            <v>0</v>
          </cell>
          <cell r="AD42">
            <v>0</v>
          </cell>
          <cell r="AE42">
            <v>0</v>
          </cell>
          <cell r="AF42">
            <v>0</v>
          </cell>
          <cell r="AG42">
            <v>43655</v>
          </cell>
          <cell r="AH42">
            <v>0</v>
          </cell>
          <cell r="AI42">
            <v>43655</v>
          </cell>
        </row>
        <row r="43">
          <cell r="A43">
            <v>34</v>
          </cell>
          <cell r="B43" t="str">
            <v xml:space="preserve">Bolton                       </v>
          </cell>
          <cell r="C43">
            <v>0</v>
          </cell>
          <cell r="D43">
            <v>13623.25469</v>
          </cell>
          <cell r="E43">
            <v>1956</v>
          </cell>
          <cell r="F43">
            <v>27251.545720000002</v>
          </cell>
          <cell r="G43">
            <v>22886</v>
          </cell>
          <cell r="H43">
            <v>4366</v>
          </cell>
          <cell r="I43">
            <v>2410</v>
          </cell>
          <cell r="J43">
            <v>17.5</v>
          </cell>
          <cell r="K43">
            <v>4769</v>
          </cell>
          <cell r="L43">
            <v>0</v>
          </cell>
          <cell r="M43">
            <v>0</v>
          </cell>
          <cell r="N43">
            <v>0</v>
          </cell>
          <cell r="O43">
            <v>0</v>
          </cell>
          <cell r="P43">
            <v>0</v>
          </cell>
          <cell r="Q43">
            <v>1</v>
          </cell>
          <cell r="R43">
            <v>2</v>
          </cell>
          <cell r="S43">
            <v>17.5</v>
          </cell>
          <cell r="T43">
            <v>16.021109572495838</v>
          </cell>
          <cell r="U43">
            <v>0</v>
          </cell>
          <cell r="V43">
            <v>4366</v>
          </cell>
          <cell r="W43">
            <v>16.021109572495838</v>
          </cell>
          <cell r="X43">
            <v>0</v>
          </cell>
          <cell r="Y43">
            <v>0</v>
          </cell>
          <cell r="AA43">
            <v>0</v>
          </cell>
          <cell r="AB43">
            <v>0</v>
          </cell>
          <cell r="AC43">
            <v>0</v>
          </cell>
          <cell r="AD43">
            <v>0</v>
          </cell>
          <cell r="AE43">
            <v>0</v>
          </cell>
          <cell r="AF43">
            <v>0</v>
          </cell>
          <cell r="AG43">
            <v>4366</v>
          </cell>
          <cell r="AH43">
            <v>0</v>
          </cell>
          <cell r="AI43">
            <v>4366</v>
          </cell>
        </row>
        <row r="44">
          <cell r="A44">
            <v>35</v>
          </cell>
          <cell r="B44" t="str">
            <v xml:space="preserve">Boston                       </v>
          </cell>
          <cell r="C44">
            <v>1</v>
          </cell>
          <cell r="D44">
            <v>805600562.75407994</v>
          </cell>
          <cell r="E44">
            <v>212596335</v>
          </cell>
          <cell r="F44">
            <v>802914847.56588995</v>
          </cell>
          <cell r="G44">
            <v>670486278</v>
          </cell>
          <cell r="H44">
            <v>132428570</v>
          </cell>
          <cell r="I44">
            <v>0</v>
          </cell>
          <cell r="J44">
            <v>17.5</v>
          </cell>
          <cell r="K44">
            <v>140510098</v>
          </cell>
          <cell r="L44">
            <v>0</v>
          </cell>
          <cell r="M44">
            <v>0</v>
          </cell>
          <cell r="N44">
            <v>0</v>
          </cell>
          <cell r="O44">
            <v>0</v>
          </cell>
          <cell r="P44">
            <v>0</v>
          </cell>
          <cell r="Q44">
            <v>64196</v>
          </cell>
          <cell r="R44">
            <v>64220</v>
          </cell>
          <cell r="S44">
            <v>17.5</v>
          </cell>
          <cell r="T44">
            <v>26.47806746188656</v>
          </cell>
          <cell r="U44">
            <v>0</v>
          </cell>
          <cell r="V44">
            <v>212596335</v>
          </cell>
          <cell r="W44">
            <v>26.478067461886564</v>
          </cell>
          <cell r="X44">
            <v>0</v>
          </cell>
          <cell r="Y44">
            <v>0</v>
          </cell>
          <cell r="AA44">
            <v>0</v>
          </cell>
          <cell r="AB44">
            <v>0</v>
          </cell>
          <cell r="AC44">
            <v>0</v>
          </cell>
          <cell r="AD44">
            <v>0</v>
          </cell>
          <cell r="AE44">
            <v>1284400</v>
          </cell>
          <cell r="AF44">
            <v>1284400</v>
          </cell>
          <cell r="AG44">
            <v>213880735</v>
          </cell>
          <cell r="AH44">
            <v>0</v>
          </cell>
          <cell r="AI44">
            <v>213880735</v>
          </cell>
        </row>
        <row r="45">
          <cell r="A45">
            <v>36</v>
          </cell>
          <cell r="B45" t="str">
            <v xml:space="preserve">Bourne                       </v>
          </cell>
          <cell r="C45">
            <v>1</v>
          </cell>
          <cell r="D45">
            <v>19473369.859999999</v>
          </cell>
          <cell r="E45">
            <v>4927363</v>
          </cell>
          <cell r="F45">
            <v>19315319.800000001</v>
          </cell>
          <cell r="G45">
            <v>16422249</v>
          </cell>
          <cell r="H45">
            <v>2893071</v>
          </cell>
          <cell r="I45">
            <v>0</v>
          </cell>
          <cell r="J45">
            <v>17.5</v>
          </cell>
          <cell r="K45">
            <v>3380181</v>
          </cell>
          <cell r="L45">
            <v>0</v>
          </cell>
          <cell r="M45">
            <v>0</v>
          </cell>
          <cell r="N45">
            <v>0</v>
          </cell>
          <cell r="O45">
            <v>0</v>
          </cell>
          <cell r="P45">
            <v>0</v>
          </cell>
          <cell r="Q45">
            <v>2001</v>
          </cell>
          <cell r="R45">
            <v>1950</v>
          </cell>
          <cell r="S45">
            <v>17.5</v>
          </cell>
          <cell r="T45">
            <v>25.510129011687393</v>
          </cell>
          <cell r="U45">
            <v>0</v>
          </cell>
          <cell r="V45">
            <v>4927363</v>
          </cell>
          <cell r="W45">
            <v>25.510129011687397</v>
          </cell>
          <cell r="X45">
            <v>0</v>
          </cell>
          <cell r="Y45">
            <v>0</v>
          </cell>
          <cell r="AA45">
            <v>0</v>
          </cell>
          <cell r="AB45">
            <v>0</v>
          </cell>
          <cell r="AC45">
            <v>0</v>
          </cell>
          <cell r="AD45">
            <v>0</v>
          </cell>
          <cell r="AE45">
            <v>39000</v>
          </cell>
          <cell r="AF45">
            <v>39000</v>
          </cell>
          <cell r="AG45">
            <v>4966363</v>
          </cell>
          <cell r="AH45">
            <v>0</v>
          </cell>
          <cell r="AI45">
            <v>4966363</v>
          </cell>
        </row>
        <row r="46">
          <cell r="A46">
            <v>37</v>
          </cell>
          <cell r="B46" t="str">
            <v xml:space="preserve">Boxborough                   </v>
          </cell>
          <cell r="C46">
            <v>0</v>
          </cell>
          <cell r="D46">
            <v>0</v>
          </cell>
          <cell r="E46">
            <v>0</v>
          </cell>
          <cell r="F46">
            <v>0</v>
          </cell>
          <cell r="G46">
            <v>0</v>
          </cell>
          <cell r="H46">
            <v>0</v>
          </cell>
          <cell r="I46">
            <v>0</v>
          </cell>
          <cell r="J46">
            <v>17.5</v>
          </cell>
          <cell r="K46">
            <v>0</v>
          </cell>
          <cell r="L46">
            <v>0</v>
          </cell>
          <cell r="M46">
            <v>0</v>
          </cell>
          <cell r="N46">
            <v>0</v>
          </cell>
          <cell r="O46">
            <v>0</v>
          </cell>
          <cell r="P46">
            <v>0</v>
          </cell>
          <cell r="Q46">
            <v>0</v>
          </cell>
          <cell r="R46">
            <v>0</v>
          </cell>
          <cell r="S46">
            <v>17.5</v>
          </cell>
          <cell r="T46">
            <v>0</v>
          </cell>
          <cell r="U46">
            <v>0</v>
          </cell>
          <cell r="V46">
            <v>0</v>
          </cell>
          <cell r="W46">
            <v>0</v>
          </cell>
          <cell r="X46">
            <v>0</v>
          </cell>
          <cell r="Y46">
            <v>0</v>
          </cell>
          <cell r="AA46">
            <v>0</v>
          </cell>
          <cell r="AB46">
            <v>0</v>
          </cell>
          <cell r="AC46">
            <v>0</v>
          </cell>
          <cell r="AD46">
            <v>0</v>
          </cell>
          <cell r="AE46">
            <v>0</v>
          </cell>
          <cell r="AF46">
            <v>0</v>
          </cell>
          <cell r="AG46">
            <v>0</v>
          </cell>
          <cell r="AH46">
            <v>0</v>
          </cell>
          <cell r="AI46">
            <v>0</v>
          </cell>
        </row>
        <row r="47">
          <cell r="A47">
            <v>38</v>
          </cell>
          <cell r="B47" t="str">
            <v xml:space="preserve">Boxford                      </v>
          </cell>
          <cell r="C47">
            <v>1</v>
          </cell>
          <cell r="D47">
            <v>6380974.8437599996</v>
          </cell>
          <cell r="E47">
            <v>1643973</v>
          </cell>
          <cell r="F47">
            <v>6361983.2980000013</v>
          </cell>
          <cell r="G47">
            <v>5372772</v>
          </cell>
          <cell r="H47">
            <v>989211</v>
          </cell>
          <cell r="I47">
            <v>0</v>
          </cell>
          <cell r="J47">
            <v>17.5</v>
          </cell>
          <cell r="K47">
            <v>1113347</v>
          </cell>
          <cell r="L47">
            <v>0</v>
          </cell>
          <cell r="M47">
            <v>0</v>
          </cell>
          <cell r="N47">
            <v>0</v>
          </cell>
          <cell r="O47">
            <v>0</v>
          </cell>
          <cell r="P47">
            <v>0</v>
          </cell>
          <cell r="Q47">
            <v>729</v>
          </cell>
          <cell r="R47">
            <v>718</v>
          </cell>
          <cell r="S47">
            <v>17.5</v>
          </cell>
          <cell r="T47">
            <v>25.840573968762399</v>
          </cell>
          <cell r="U47">
            <v>0</v>
          </cell>
          <cell r="V47">
            <v>1643973</v>
          </cell>
          <cell r="W47">
            <v>25.840573968762399</v>
          </cell>
          <cell r="X47">
            <v>0</v>
          </cell>
          <cell r="Y47">
            <v>0</v>
          </cell>
          <cell r="AA47">
            <v>0</v>
          </cell>
          <cell r="AB47">
            <v>0</v>
          </cell>
          <cell r="AC47">
            <v>0</v>
          </cell>
          <cell r="AD47">
            <v>0</v>
          </cell>
          <cell r="AE47">
            <v>14360</v>
          </cell>
          <cell r="AF47">
            <v>14360</v>
          </cell>
          <cell r="AG47">
            <v>1658333</v>
          </cell>
          <cell r="AH47">
            <v>0</v>
          </cell>
          <cell r="AI47">
            <v>1658333</v>
          </cell>
        </row>
        <row r="48">
          <cell r="A48">
            <v>39</v>
          </cell>
          <cell r="B48" t="str">
            <v xml:space="preserve">Boylston                     </v>
          </cell>
          <cell r="C48">
            <v>1</v>
          </cell>
          <cell r="D48">
            <v>2619960.2999999998</v>
          </cell>
          <cell r="E48">
            <v>450312.88018750004</v>
          </cell>
          <cell r="F48">
            <v>2586705.9099999997</v>
          </cell>
          <cell r="G48">
            <v>2196419</v>
          </cell>
          <cell r="H48">
            <v>390287</v>
          </cell>
          <cell r="I48">
            <v>0</v>
          </cell>
          <cell r="J48">
            <v>17.5</v>
          </cell>
          <cell r="K48">
            <v>452674</v>
          </cell>
          <cell r="L48">
            <v>0</v>
          </cell>
          <cell r="M48">
            <v>0</v>
          </cell>
          <cell r="N48">
            <v>0</v>
          </cell>
          <cell r="O48">
            <v>0</v>
          </cell>
          <cell r="P48">
            <v>0</v>
          </cell>
          <cell r="Q48">
            <v>283</v>
          </cell>
          <cell r="R48">
            <v>275</v>
          </cell>
          <cell r="S48">
            <v>17.5</v>
          </cell>
          <cell r="T48">
            <v>17.408738985233157</v>
          </cell>
          <cell r="U48">
            <v>0</v>
          </cell>
          <cell r="V48">
            <v>450312.88018750004</v>
          </cell>
          <cell r="W48">
            <v>17.408738985233157</v>
          </cell>
          <cell r="X48">
            <v>0</v>
          </cell>
          <cell r="Y48">
            <v>0</v>
          </cell>
          <cell r="AA48">
            <v>0</v>
          </cell>
          <cell r="AB48">
            <v>0</v>
          </cell>
          <cell r="AC48">
            <v>0</v>
          </cell>
          <cell r="AD48">
            <v>0</v>
          </cell>
          <cell r="AE48">
            <v>5500</v>
          </cell>
          <cell r="AF48">
            <v>5500</v>
          </cell>
          <cell r="AG48">
            <v>455812.88018750004</v>
          </cell>
          <cell r="AH48">
            <v>0</v>
          </cell>
          <cell r="AI48">
            <v>455812.88018750004</v>
          </cell>
        </row>
        <row r="49">
          <cell r="A49">
            <v>40</v>
          </cell>
          <cell r="B49" t="str">
            <v xml:space="preserve">Braintree                    </v>
          </cell>
          <cell r="C49">
            <v>1</v>
          </cell>
          <cell r="D49">
            <v>55247735.783950001</v>
          </cell>
          <cell r="E49">
            <v>15291040</v>
          </cell>
          <cell r="F49">
            <v>56110509.381990001</v>
          </cell>
          <cell r="G49">
            <v>39863531</v>
          </cell>
          <cell r="H49">
            <v>16246978</v>
          </cell>
          <cell r="I49">
            <v>955938</v>
          </cell>
          <cell r="J49">
            <v>30.21</v>
          </cell>
          <cell r="K49">
            <v>16950985</v>
          </cell>
          <cell r="L49">
            <v>0</v>
          </cell>
          <cell r="M49">
            <v>0</v>
          </cell>
          <cell r="N49">
            <v>0</v>
          </cell>
          <cell r="O49">
            <v>0</v>
          </cell>
          <cell r="P49">
            <v>0</v>
          </cell>
          <cell r="Q49">
            <v>5559</v>
          </cell>
          <cell r="R49">
            <v>5615</v>
          </cell>
          <cell r="S49">
            <v>30.21</v>
          </cell>
          <cell r="T49">
            <v>28.955320810569674</v>
          </cell>
          <cell r="U49">
            <v>0</v>
          </cell>
          <cell r="V49">
            <v>16246978</v>
          </cell>
          <cell r="W49">
            <v>28.955320810569674</v>
          </cell>
          <cell r="X49">
            <v>1</v>
          </cell>
          <cell r="Y49">
            <v>0</v>
          </cell>
          <cell r="AA49">
            <v>0</v>
          </cell>
          <cell r="AB49">
            <v>0</v>
          </cell>
          <cell r="AC49">
            <v>0</v>
          </cell>
          <cell r="AD49">
            <v>0</v>
          </cell>
          <cell r="AE49">
            <v>112300</v>
          </cell>
          <cell r="AF49">
            <v>0</v>
          </cell>
          <cell r="AG49">
            <v>16246978</v>
          </cell>
          <cell r="AH49">
            <v>0</v>
          </cell>
          <cell r="AI49">
            <v>16246978</v>
          </cell>
        </row>
        <row r="50">
          <cell r="A50">
            <v>41</v>
          </cell>
          <cell r="B50" t="str">
            <v xml:space="preserve">Brewster                     </v>
          </cell>
          <cell r="C50">
            <v>1</v>
          </cell>
          <cell r="D50">
            <v>4481450.93</v>
          </cell>
          <cell r="E50">
            <v>942019</v>
          </cell>
          <cell r="F50">
            <v>4710846.5600000005</v>
          </cell>
          <cell r="G50">
            <v>3972558</v>
          </cell>
          <cell r="H50">
            <v>738289</v>
          </cell>
          <cell r="I50">
            <v>0</v>
          </cell>
          <cell r="J50">
            <v>17.5</v>
          </cell>
          <cell r="K50">
            <v>824398</v>
          </cell>
          <cell r="L50">
            <v>0</v>
          </cell>
          <cell r="M50">
            <v>0</v>
          </cell>
          <cell r="N50">
            <v>0</v>
          </cell>
          <cell r="O50">
            <v>0</v>
          </cell>
          <cell r="P50">
            <v>0</v>
          </cell>
          <cell r="Q50">
            <v>474</v>
          </cell>
          <cell r="R50">
            <v>486</v>
          </cell>
          <cell r="S50">
            <v>17.5</v>
          </cell>
          <cell r="T50">
            <v>19.996809235917883</v>
          </cell>
          <cell r="U50">
            <v>0</v>
          </cell>
          <cell r="V50">
            <v>942019</v>
          </cell>
          <cell r="W50">
            <v>19.996809235917883</v>
          </cell>
          <cell r="X50">
            <v>0</v>
          </cell>
          <cell r="Y50">
            <v>0</v>
          </cell>
          <cell r="AA50">
            <v>0</v>
          </cell>
          <cell r="AB50">
            <v>0</v>
          </cell>
          <cell r="AC50">
            <v>0</v>
          </cell>
          <cell r="AD50">
            <v>0</v>
          </cell>
          <cell r="AE50">
            <v>9720</v>
          </cell>
          <cell r="AF50">
            <v>9720</v>
          </cell>
          <cell r="AG50">
            <v>951739</v>
          </cell>
          <cell r="AH50">
            <v>0</v>
          </cell>
          <cell r="AI50">
            <v>951739</v>
          </cell>
        </row>
        <row r="51">
          <cell r="A51">
            <v>42</v>
          </cell>
          <cell r="B51" t="str">
            <v xml:space="preserve">Bridgewater                  </v>
          </cell>
          <cell r="C51">
            <v>0</v>
          </cell>
          <cell r="D51">
            <v>131999.6</v>
          </cell>
          <cell r="E51">
            <v>50426</v>
          </cell>
          <cell r="F51">
            <v>196498.64000000004</v>
          </cell>
          <cell r="G51">
            <v>122127</v>
          </cell>
          <cell r="H51">
            <v>74372</v>
          </cell>
          <cell r="I51">
            <v>23946</v>
          </cell>
          <cell r="J51">
            <v>38.700000000000003</v>
          </cell>
          <cell r="K51">
            <v>76045</v>
          </cell>
          <cell r="L51">
            <v>0</v>
          </cell>
          <cell r="M51">
            <v>0</v>
          </cell>
          <cell r="N51">
            <v>0</v>
          </cell>
          <cell r="O51">
            <v>0</v>
          </cell>
          <cell r="P51">
            <v>0</v>
          </cell>
          <cell r="Q51">
            <v>10</v>
          </cell>
          <cell r="R51">
            <v>13</v>
          </cell>
          <cell r="S51">
            <v>38.700000000000003</v>
          </cell>
          <cell r="T51">
            <v>37.848608010722103</v>
          </cell>
          <cell r="U51">
            <v>0</v>
          </cell>
          <cell r="V51">
            <v>74372</v>
          </cell>
          <cell r="W51">
            <v>37.848608010722103</v>
          </cell>
          <cell r="X51">
            <v>0</v>
          </cell>
          <cell r="Y51">
            <v>0</v>
          </cell>
          <cell r="AA51">
            <v>0</v>
          </cell>
          <cell r="AB51">
            <v>0</v>
          </cell>
          <cell r="AC51">
            <v>0</v>
          </cell>
          <cell r="AD51">
            <v>0</v>
          </cell>
          <cell r="AE51">
            <v>0</v>
          </cell>
          <cell r="AF51">
            <v>0</v>
          </cell>
          <cell r="AG51">
            <v>74372</v>
          </cell>
          <cell r="AH51">
            <v>0</v>
          </cell>
          <cell r="AI51">
            <v>74372</v>
          </cell>
        </row>
        <row r="52">
          <cell r="A52">
            <v>43</v>
          </cell>
          <cell r="B52" t="str">
            <v xml:space="preserve">Brimfield                    </v>
          </cell>
          <cell r="C52">
            <v>1</v>
          </cell>
          <cell r="D52">
            <v>2535170.4500000002</v>
          </cell>
          <cell r="E52">
            <v>1209272</v>
          </cell>
          <cell r="F52">
            <v>2386674.08</v>
          </cell>
          <cell r="G52">
            <v>1428364</v>
          </cell>
          <cell r="H52">
            <v>958310</v>
          </cell>
          <cell r="I52">
            <v>0</v>
          </cell>
          <cell r="J52">
            <v>41.5</v>
          </cell>
          <cell r="K52">
            <v>990470</v>
          </cell>
          <cell r="L52">
            <v>0</v>
          </cell>
          <cell r="M52">
            <v>0</v>
          </cell>
          <cell r="N52">
            <v>0</v>
          </cell>
          <cell r="O52">
            <v>0</v>
          </cell>
          <cell r="P52">
            <v>0</v>
          </cell>
          <cell r="Q52">
            <v>274</v>
          </cell>
          <cell r="R52">
            <v>256</v>
          </cell>
          <cell r="S52">
            <v>41.5</v>
          </cell>
          <cell r="T52">
            <v>50.667663847926811</v>
          </cell>
          <cell r="U52">
            <v>0</v>
          </cell>
          <cell r="V52">
            <v>1209272</v>
          </cell>
          <cell r="W52">
            <v>50.667663847926818</v>
          </cell>
          <cell r="X52">
            <v>0</v>
          </cell>
          <cell r="Y52">
            <v>0</v>
          </cell>
          <cell r="AA52">
            <v>0</v>
          </cell>
          <cell r="AB52">
            <v>0</v>
          </cell>
          <cell r="AC52">
            <v>0</v>
          </cell>
          <cell r="AD52">
            <v>0</v>
          </cell>
          <cell r="AE52">
            <v>5120</v>
          </cell>
          <cell r="AF52">
            <v>5120</v>
          </cell>
          <cell r="AG52">
            <v>1214392</v>
          </cell>
          <cell r="AH52">
            <v>0</v>
          </cell>
          <cell r="AI52">
            <v>1214392</v>
          </cell>
        </row>
        <row r="53">
          <cell r="A53">
            <v>44</v>
          </cell>
          <cell r="B53" t="str">
            <v xml:space="preserve">Brockton                     </v>
          </cell>
          <cell r="C53">
            <v>1</v>
          </cell>
          <cell r="D53">
            <v>209479318.44</v>
          </cell>
          <cell r="E53">
            <v>170040928</v>
          </cell>
          <cell r="F53">
            <v>202933234.47</v>
          </cell>
          <cell r="G53">
            <v>40436538</v>
          </cell>
          <cell r="H53">
            <v>162496696</v>
          </cell>
          <cell r="I53">
            <v>0</v>
          </cell>
          <cell r="J53">
            <v>78.13</v>
          </cell>
          <cell r="K53">
            <v>158551736</v>
          </cell>
          <cell r="L53">
            <v>0</v>
          </cell>
          <cell r="M53">
            <v>0</v>
          </cell>
          <cell r="N53">
            <v>0</v>
          </cell>
          <cell r="O53">
            <v>0</v>
          </cell>
          <cell r="P53">
            <v>0</v>
          </cell>
          <cell r="Q53">
            <v>17694</v>
          </cell>
          <cell r="R53">
            <v>17674</v>
          </cell>
          <cell r="S53">
            <v>78.13</v>
          </cell>
          <cell r="T53">
            <v>83.791562502857303</v>
          </cell>
          <cell r="U53">
            <v>0</v>
          </cell>
          <cell r="V53">
            <v>170040928</v>
          </cell>
          <cell r="W53">
            <v>83.791562502857303</v>
          </cell>
          <cell r="X53">
            <v>0</v>
          </cell>
          <cell r="Y53">
            <v>0</v>
          </cell>
          <cell r="AA53">
            <v>0</v>
          </cell>
          <cell r="AB53">
            <v>0</v>
          </cell>
          <cell r="AC53">
            <v>0</v>
          </cell>
          <cell r="AD53">
            <v>0</v>
          </cell>
          <cell r="AE53">
            <v>353480</v>
          </cell>
          <cell r="AF53">
            <v>353480</v>
          </cell>
          <cell r="AG53">
            <v>170394408</v>
          </cell>
          <cell r="AH53">
            <v>0</v>
          </cell>
          <cell r="AI53">
            <v>170394408</v>
          </cell>
        </row>
        <row r="54">
          <cell r="A54">
            <v>45</v>
          </cell>
          <cell r="B54" t="str">
            <v xml:space="preserve">Brookfield                   </v>
          </cell>
          <cell r="C54">
            <v>1</v>
          </cell>
          <cell r="D54">
            <v>2475237.4299999997</v>
          </cell>
          <cell r="E54">
            <v>1405965</v>
          </cell>
          <cell r="F54">
            <v>2406993.0500000003</v>
          </cell>
          <cell r="G54">
            <v>1057026</v>
          </cell>
          <cell r="H54">
            <v>1349967</v>
          </cell>
          <cell r="I54">
            <v>0</v>
          </cell>
          <cell r="J54">
            <v>56.92</v>
          </cell>
          <cell r="K54">
            <v>1370060</v>
          </cell>
          <cell r="L54">
            <v>0</v>
          </cell>
          <cell r="M54">
            <v>0</v>
          </cell>
          <cell r="N54">
            <v>0</v>
          </cell>
          <cell r="O54">
            <v>0</v>
          </cell>
          <cell r="P54">
            <v>0</v>
          </cell>
          <cell r="Q54">
            <v>249</v>
          </cell>
          <cell r="R54">
            <v>243</v>
          </cell>
          <cell r="S54">
            <v>56.92</v>
          </cell>
          <cell r="T54">
            <v>58.411676759930806</v>
          </cell>
          <cell r="U54">
            <v>0</v>
          </cell>
          <cell r="V54">
            <v>1405965</v>
          </cell>
          <cell r="W54">
            <v>58.411676759930813</v>
          </cell>
          <cell r="X54">
            <v>0</v>
          </cell>
          <cell r="Y54">
            <v>0</v>
          </cell>
          <cell r="AA54">
            <v>0</v>
          </cell>
          <cell r="AB54">
            <v>0</v>
          </cell>
          <cell r="AC54">
            <v>0</v>
          </cell>
          <cell r="AD54">
            <v>0</v>
          </cell>
          <cell r="AE54">
            <v>4860</v>
          </cell>
          <cell r="AF54">
            <v>4860</v>
          </cell>
          <cell r="AG54">
            <v>1410825</v>
          </cell>
          <cell r="AH54">
            <v>0</v>
          </cell>
          <cell r="AI54">
            <v>1410825</v>
          </cell>
        </row>
        <row r="55">
          <cell r="A55">
            <v>46</v>
          </cell>
          <cell r="B55" t="str">
            <v xml:space="preserve">Brookline                    </v>
          </cell>
          <cell r="C55">
            <v>1</v>
          </cell>
          <cell r="D55">
            <v>71400245.83788</v>
          </cell>
          <cell r="E55">
            <v>12183520</v>
          </cell>
          <cell r="F55">
            <v>73409265.273400009</v>
          </cell>
          <cell r="G55">
            <v>60796633</v>
          </cell>
          <cell r="H55">
            <v>12612632</v>
          </cell>
          <cell r="I55">
            <v>429112</v>
          </cell>
          <cell r="J55">
            <v>17.5</v>
          </cell>
          <cell r="K55">
            <v>12846621</v>
          </cell>
          <cell r="L55">
            <v>0</v>
          </cell>
          <cell r="M55">
            <v>0</v>
          </cell>
          <cell r="N55">
            <v>0</v>
          </cell>
          <cell r="O55">
            <v>0</v>
          </cell>
          <cell r="P55">
            <v>0</v>
          </cell>
          <cell r="Q55">
            <v>7343</v>
          </cell>
          <cell r="R55">
            <v>7502</v>
          </cell>
          <cell r="S55">
            <v>17.5</v>
          </cell>
          <cell r="T55">
            <v>17.181253555700977</v>
          </cell>
          <cell r="U55">
            <v>0</v>
          </cell>
          <cell r="V55">
            <v>12612632</v>
          </cell>
          <cell r="W55">
            <v>17.181253555700977</v>
          </cell>
          <cell r="X55">
            <v>1</v>
          </cell>
          <cell r="Y55">
            <v>0</v>
          </cell>
          <cell r="AA55">
            <v>0</v>
          </cell>
          <cell r="AB55">
            <v>0</v>
          </cell>
          <cell r="AC55">
            <v>0</v>
          </cell>
          <cell r="AD55">
            <v>0</v>
          </cell>
          <cell r="AE55">
            <v>150040</v>
          </cell>
          <cell r="AF55">
            <v>0</v>
          </cell>
          <cell r="AG55">
            <v>12612632</v>
          </cell>
          <cell r="AH55">
            <v>0</v>
          </cell>
          <cell r="AI55">
            <v>12612632</v>
          </cell>
        </row>
        <row r="56">
          <cell r="A56">
            <v>47</v>
          </cell>
          <cell r="B56" t="str">
            <v xml:space="preserve">Buckland                     </v>
          </cell>
          <cell r="C56">
            <v>0</v>
          </cell>
          <cell r="D56">
            <v>0</v>
          </cell>
          <cell r="E56">
            <v>0</v>
          </cell>
          <cell r="F56">
            <v>0</v>
          </cell>
          <cell r="G56">
            <v>0</v>
          </cell>
          <cell r="H56">
            <v>0</v>
          </cell>
          <cell r="I56">
            <v>0</v>
          </cell>
          <cell r="J56">
            <v>34.94</v>
          </cell>
          <cell r="K56">
            <v>0</v>
          </cell>
          <cell r="L56">
            <v>0</v>
          </cell>
          <cell r="M56">
            <v>0</v>
          </cell>
          <cell r="N56">
            <v>0</v>
          </cell>
          <cell r="O56">
            <v>0</v>
          </cell>
          <cell r="P56">
            <v>0</v>
          </cell>
          <cell r="Q56">
            <v>0</v>
          </cell>
          <cell r="R56">
            <v>0</v>
          </cell>
          <cell r="S56">
            <v>34.94</v>
          </cell>
          <cell r="T56">
            <v>0</v>
          </cell>
          <cell r="U56">
            <v>0</v>
          </cell>
          <cell r="V56">
            <v>0</v>
          </cell>
          <cell r="W56">
            <v>0</v>
          </cell>
          <cell r="X56">
            <v>0</v>
          </cell>
          <cell r="Y56">
            <v>0</v>
          </cell>
          <cell r="AA56">
            <v>0</v>
          </cell>
          <cell r="AB56">
            <v>0</v>
          </cell>
          <cell r="AC56">
            <v>0</v>
          </cell>
          <cell r="AD56">
            <v>0</v>
          </cell>
          <cell r="AE56">
            <v>0</v>
          </cell>
          <cell r="AF56">
            <v>0</v>
          </cell>
          <cell r="AG56">
            <v>0</v>
          </cell>
          <cell r="AH56">
            <v>0</v>
          </cell>
          <cell r="AI56">
            <v>0</v>
          </cell>
        </row>
        <row r="57">
          <cell r="A57">
            <v>48</v>
          </cell>
          <cell r="B57" t="str">
            <v xml:space="preserve">Burlington                   </v>
          </cell>
          <cell r="C57">
            <v>1</v>
          </cell>
          <cell r="D57">
            <v>34239007.273680001</v>
          </cell>
          <cell r="E57">
            <v>5771296.2333384063</v>
          </cell>
          <cell r="F57">
            <v>34371376.749679998</v>
          </cell>
          <cell r="G57">
            <v>29330584</v>
          </cell>
          <cell r="H57">
            <v>5040793</v>
          </cell>
          <cell r="I57">
            <v>0</v>
          </cell>
          <cell r="J57">
            <v>17.5</v>
          </cell>
          <cell r="K57">
            <v>6014991</v>
          </cell>
          <cell r="L57">
            <v>0</v>
          </cell>
          <cell r="M57">
            <v>0</v>
          </cell>
          <cell r="N57">
            <v>0</v>
          </cell>
          <cell r="O57">
            <v>0</v>
          </cell>
          <cell r="P57">
            <v>0</v>
          </cell>
          <cell r="Q57">
            <v>3469</v>
          </cell>
          <cell r="R57">
            <v>3458</v>
          </cell>
          <cell r="S57">
            <v>17.5</v>
          </cell>
          <cell r="T57">
            <v>16.790995238187946</v>
          </cell>
          <cell r="U57">
            <v>0</v>
          </cell>
          <cell r="V57">
            <v>5771296.2333384063</v>
          </cell>
          <cell r="W57">
            <v>16.790995238187943</v>
          </cell>
          <cell r="X57">
            <v>0</v>
          </cell>
          <cell r="Y57">
            <v>0</v>
          </cell>
          <cell r="AA57">
            <v>0</v>
          </cell>
          <cell r="AB57">
            <v>0</v>
          </cell>
          <cell r="AC57">
            <v>0</v>
          </cell>
          <cell r="AD57">
            <v>0</v>
          </cell>
          <cell r="AE57">
            <v>69160</v>
          </cell>
          <cell r="AF57">
            <v>69160</v>
          </cell>
          <cell r="AG57">
            <v>5840456.2333384063</v>
          </cell>
          <cell r="AH57">
            <v>0</v>
          </cell>
          <cell r="AI57">
            <v>5840456.2333384063</v>
          </cell>
        </row>
        <row r="58">
          <cell r="A58">
            <v>49</v>
          </cell>
          <cell r="B58" t="str">
            <v xml:space="preserve">Cambridge                    </v>
          </cell>
          <cell r="C58">
            <v>1</v>
          </cell>
          <cell r="D58">
            <v>79533780.825280011</v>
          </cell>
          <cell r="E58">
            <v>11077401</v>
          </cell>
          <cell r="F58">
            <v>80655732.60428001</v>
          </cell>
          <cell r="G58">
            <v>68388888</v>
          </cell>
          <cell r="H58">
            <v>12266845</v>
          </cell>
          <cell r="I58">
            <v>1189444</v>
          </cell>
          <cell r="J58">
            <v>17.5</v>
          </cell>
          <cell r="K58">
            <v>14114753</v>
          </cell>
          <cell r="L58">
            <v>0</v>
          </cell>
          <cell r="M58">
            <v>0</v>
          </cell>
          <cell r="N58">
            <v>0</v>
          </cell>
          <cell r="O58">
            <v>0</v>
          </cell>
          <cell r="P58">
            <v>0</v>
          </cell>
          <cell r="Q58">
            <v>6888</v>
          </cell>
          <cell r="R58">
            <v>7009</v>
          </cell>
          <cell r="S58">
            <v>17.5</v>
          </cell>
          <cell r="T58">
            <v>15.208894152861562</v>
          </cell>
          <cell r="U58">
            <v>0</v>
          </cell>
          <cell r="V58">
            <v>12266845</v>
          </cell>
          <cell r="W58">
            <v>15.208894152861564</v>
          </cell>
          <cell r="X58">
            <v>1</v>
          </cell>
          <cell r="Y58">
            <v>0</v>
          </cell>
          <cell r="AA58">
            <v>0</v>
          </cell>
          <cell r="AB58">
            <v>0</v>
          </cell>
          <cell r="AC58">
            <v>0</v>
          </cell>
          <cell r="AD58">
            <v>0</v>
          </cell>
          <cell r="AE58">
            <v>140180</v>
          </cell>
          <cell r="AF58">
            <v>0</v>
          </cell>
          <cell r="AG58">
            <v>12266845</v>
          </cell>
          <cell r="AH58">
            <v>0</v>
          </cell>
          <cell r="AI58">
            <v>12266845</v>
          </cell>
        </row>
        <row r="59">
          <cell r="A59">
            <v>50</v>
          </cell>
          <cell r="B59" t="str">
            <v xml:space="preserve">Canton                       </v>
          </cell>
          <cell r="C59">
            <v>1</v>
          </cell>
          <cell r="D59">
            <v>31710377.389359999</v>
          </cell>
          <cell r="E59">
            <v>5126669</v>
          </cell>
          <cell r="F59">
            <v>31711055.289259996</v>
          </cell>
          <cell r="G59">
            <v>26620304</v>
          </cell>
          <cell r="H59">
            <v>5090751</v>
          </cell>
          <cell r="I59">
            <v>0</v>
          </cell>
          <cell r="J59">
            <v>17.5</v>
          </cell>
          <cell r="K59">
            <v>5549435</v>
          </cell>
          <cell r="L59">
            <v>0</v>
          </cell>
          <cell r="M59">
            <v>0</v>
          </cell>
          <cell r="N59">
            <v>0</v>
          </cell>
          <cell r="O59">
            <v>0</v>
          </cell>
          <cell r="P59">
            <v>0</v>
          </cell>
          <cell r="Q59">
            <v>3224</v>
          </cell>
          <cell r="R59">
            <v>3219</v>
          </cell>
          <cell r="S59">
            <v>17.5</v>
          </cell>
          <cell r="T59">
            <v>16.166819278752659</v>
          </cell>
          <cell r="U59">
            <v>0</v>
          </cell>
          <cell r="V59">
            <v>5126669</v>
          </cell>
          <cell r="W59">
            <v>16.166819278752659</v>
          </cell>
          <cell r="X59">
            <v>0</v>
          </cell>
          <cell r="Y59">
            <v>0</v>
          </cell>
          <cell r="AA59">
            <v>0</v>
          </cell>
          <cell r="AB59">
            <v>0</v>
          </cell>
          <cell r="AC59">
            <v>0</v>
          </cell>
          <cell r="AD59">
            <v>0</v>
          </cell>
          <cell r="AE59">
            <v>64380</v>
          </cell>
          <cell r="AF59">
            <v>64380</v>
          </cell>
          <cell r="AG59">
            <v>5191049</v>
          </cell>
          <cell r="AH59">
            <v>0</v>
          </cell>
          <cell r="AI59">
            <v>5191049</v>
          </cell>
        </row>
        <row r="60">
          <cell r="A60">
            <v>51</v>
          </cell>
          <cell r="B60" t="str">
            <v xml:space="preserve">Carlisle                     </v>
          </cell>
          <cell r="C60">
            <v>1</v>
          </cell>
          <cell r="D60">
            <v>5330419.6237000003</v>
          </cell>
          <cell r="E60">
            <v>875115.09694868745</v>
          </cell>
          <cell r="F60">
            <v>5096190.4877600009</v>
          </cell>
          <cell r="G60">
            <v>4348668</v>
          </cell>
          <cell r="H60">
            <v>747522</v>
          </cell>
          <cell r="I60">
            <v>0</v>
          </cell>
          <cell r="J60">
            <v>17.5</v>
          </cell>
          <cell r="K60">
            <v>891833</v>
          </cell>
          <cell r="L60">
            <v>0</v>
          </cell>
          <cell r="M60">
            <v>0</v>
          </cell>
          <cell r="N60">
            <v>0</v>
          </cell>
          <cell r="O60">
            <v>0</v>
          </cell>
          <cell r="P60">
            <v>0</v>
          </cell>
          <cell r="Q60">
            <v>609</v>
          </cell>
          <cell r="R60">
            <v>577</v>
          </cell>
          <cell r="S60">
            <v>17.5</v>
          </cell>
          <cell r="T60">
            <v>17.171946359747217</v>
          </cell>
          <cell r="U60">
            <v>0</v>
          </cell>
          <cell r="V60">
            <v>875115.09694868745</v>
          </cell>
          <cell r="W60">
            <v>17.171946359747217</v>
          </cell>
          <cell r="X60">
            <v>0</v>
          </cell>
          <cell r="Y60">
            <v>0</v>
          </cell>
          <cell r="AA60">
            <v>0</v>
          </cell>
          <cell r="AB60">
            <v>0</v>
          </cell>
          <cell r="AC60">
            <v>0</v>
          </cell>
          <cell r="AD60">
            <v>0</v>
          </cell>
          <cell r="AE60">
            <v>11540</v>
          </cell>
          <cell r="AF60">
            <v>11540</v>
          </cell>
          <cell r="AG60">
            <v>886655.09694868745</v>
          </cell>
          <cell r="AH60">
            <v>0</v>
          </cell>
          <cell r="AI60">
            <v>886655.09694868745</v>
          </cell>
        </row>
        <row r="61">
          <cell r="A61">
            <v>52</v>
          </cell>
          <cell r="B61" t="str">
            <v xml:space="preserve">Carver                       </v>
          </cell>
          <cell r="C61">
            <v>1</v>
          </cell>
          <cell r="D61">
            <v>16197468.462199999</v>
          </cell>
          <cell r="E61">
            <v>9772714</v>
          </cell>
          <cell r="F61">
            <v>16376740.850159999</v>
          </cell>
          <cell r="G61">
            <v>8474735</v>
          </cell>
          <cell r="H61">
            <v>7902006</v>
          </cell>
          <cell r="I61">
            <v>0</v>
          </cell>
          <cell r="J61">
            <v>49.57</v>
          </cell>
          <cell r="K61">
            <v>8117950</v>
          </cell>
          <cell r="L61">
            <v>0</v>
          </cell>
          <cell r="M61">
            <v>0</v>
          </cell>
          <cell r="N61">
            <v>0</v>
          </cell>
          <cell r="O61">
            <v>0</v>
          </cell>
          <cell r="P61">
            <v>0</v>
          </cell>
          <cell r="Q61">
            <v>1657</v>
          </cell>
          <cell r="R61">
            <v>1651</v>
          </cell>
          <cell r="S61">
            <v>49.57</v>
          </cell>
          <cell r="T61">
            <v>59.674352115699023</v>
          </cell>
          <cell r="U61">
            <v>0</v>
          </cell>
          <cell r="V61">
            <v>9772714</v>
          </cell>
          <cell r="W61">
            <v>59.674352115699023</v>
          </cell>
          <cell r="X61">
            <v>0</v>
          </cell>
          <cell r="Y61">
            <v>0</v>
          </cell>
          <cell r="AA61">
            <v>0</v>
          </cell>
          <cell r="AB61">
            <v>0</v>
          </cell>
          <cell r="AC61">
            <v>0</v>
          </cell>
          <cell r="AD61">
            <v>0</v>
          </cell>
          <cell r="AE61">
            <v>33020</v>
          </cell>
          <cell r="AF61">
            <v>33020</v>
          </cell>
          <cell r="AG61">
            <v>9805734</v>
          </cell>
          <cell r="AH61">
            <v>0</v>
          </cell>
          <cell r="AI61">
            <v>9805734</v>
          </cell>
        </row>
        <row r="62">
          <cell r="A62">
            <v>53</v>
          </cell>
          <cell r="B62" t="str">
            <v xml:space="preserve">Charlemont                   </v>
          </cell>
          <cell r="C62">
            <v>0</v>
          </cell>
          <cell r="D62">
            <v>65999.8</v>
          </cell>
          <cell r="E62">
            <v>61250.35</v>
          </cell>
          <cell r="F62">
            <v>118538.28</v>
          </cell>
          <cell r="G62">
            <v>63475</v>
          </cell>
          <cell r="H62">
            <v>55063</v>
          </cell>
          <cell r="I62">
            <v>0</v>
          </cell>
          <cell r="J62">
            <v>47.96</v>
          </cell>
          <cell r="K62">
            <v>56851</v>
          </cell>
          <cell r="L62">
            <v>0</v>
          </cell>
          <cell r="M62">
            <v>0</v>
          </cell>
          <cell r="N62">
            <v>0</v>
          </cell>
          <cell r="O62">
            <v>0</v>
          </cell>
          <cell r="P62">
            <v>0</v>
          </cell>
          <cell r="Q62">
            <v>5</v>
          </cell>
          <cell r="R62">
            <v>9</v>
          </cell>
          <cell r="S62">
            <v>47.96</v>
          </cell>
          <cell r="T62">
            <v>51.671367257901835</v>
          </cell>
          <cell r="U62">
            <v>0</v>
          </cell>
          <cell r="V62">
            <v>61250.35</v>
          </cell>
          <cell r="W62">
            <v>51.671367257901835</v>
          </cell>
          <cell r="X62">
            <v>0</v>
          </cell>
          <cell r="Y62">
            <v>0</v>
          </cell>
          <cell r="AA62">
            <v>0</v>
          </cell>
          <cell r="AB62">
            <v>0</v>
          </cell>
          <cell r="AC62">
            <v>0</v>
          </cell>
          <cell r="AD62">
            <v>0</v>
          </cell>
          <cell r="AE62">
            <v>0</v>
          </cell>
          <cell r="AF62">
            <v>0</v>
          </cell>
          <cell r="AG62">
            <v>61250.35</v>
          </cell>
          <cell r="AH62">
            <v>0</v>
          </cell>
          <cell r="AI62">
            <v>61250.35</v>
          </cell>
        </row>
        <row r="63">
          <cell r="A63">
            <v>54</v>
          </cell>
          <cell r="B63" t="str">
            <v xml:space="preserve">Charlton                     </v>
          </cell>
          <cell r="C63">
            <v>0</v>
          </cell>
          <cell r="D63">
            <v>26399.920000000002</v>
          </cell>
          <cell r="E63">
            <v>21633</v>
          </cell>
          <cell r="F63">
            <v>26341.840000000004</v>
          </cell>
          <cell r="G63">
            <v>13326</v>
          </cell>
          <cell r="H63">
            <v>13016</v>
          </cell>
          <cell r="I63">
            <v>0</v>
          </cell>
          <cell r="J63">
            <v>48.71</v>
          </cell>
          <cell r="K63">
            <v>12831</v>
          </cell>
          <cell r="L63">
            <v>0</v>
          </cell>
          <cell r="M63">
            <v>0</v>
          </cell>
          <cell r="N63">
            <v>0</v>
          </cell>
          <cell r="O63">
            <v>0</v>
          </cell>
          <cell r="P63">
            <v>0</v>
          </cell>
          <cell r="Q63">
            <v>2</v>
          </cell>
          <cell r="R63">
            <v>2</v>
          </cell>
          <cell r="S63">
            <v>48.71</v>
          </cell>
          <cell r="T63">
            <v>82.124103707258101</v>
          </cell>
          <cell r="U63">
            <v>0</v>
          </cell>
          <cell r="V63">
            <v>21633</v>
          </cell>
          <cell r="W63">
            <v>82.124103707258101</v>
          </cell>
          <cell r="X63">
            <v>0</v>
          </cell>
          <cell r="Y63">
            <v>0</v>
          </cell>
          <cell r="AA63">
            <v>0</v>
          </cell>
          <cell r="AB63">
            <v>0</v>
          </cell>
          <cell r="AC63">
            <v>0</v>
          </cell>
          <cell r="AD63">
            <v>0</v>
          </cell>
          <cell r="AE63">
            <v>0</v>
          </cell>
          <cell r="AF63">
            <v>0</v>
          </cell>
          <cell r="AG63">
            <v>21633</v>
          </cell>
          <cell r="AH63">
            <v>0</v>
          </cell>
          <cell r="AI63">
            <v>21633</v>
          </cell>
        </row>
        <row r="64">
          <cell r="A64">
            <v>55</v>
          </cell>
          <cell r="B64" t="str">
            <v xml:space="preserve">Chatham                      </v>
          </cell>
          <cell r="C64">
            <v>0</v>
          </cell>
          <cell r="D64">
            <v>0</v>
          </cell>
          <cell r="E64">
            <v>0</v>
          </cell>
          <cell r="F64">
            <v>0</v>
          </cell>
          <cell r="G64">
            <v>0</v>
          </cell>
          <cell r="H64">
            <v>0</v>
          </cell>
          <cell r="I64">
            <v>0</v>
          </cell>
          <cell r="J64">
            <v>17.5</v>
          </cell>
          <cell r="K64">
            <v>0</v>
          </cell>
          <cell r="L64">
            <v>0</v>
          </cell>
          <cell r="M64">
            <v>0</v>
          </cell>
          <cell r="N64">
            <v>0</v>
          </cell>
          <cell r="O64">
            <v>0</v>
          </cell>
          <cell r="P64">
            <v>0</v>
          </cell>
          <cell r="Q64">
            <v>0</v>
          </cell>
          <cell r="R64">
            <v>0</v>
          </cell>
          <cell r="S64">
            <v>17.5</v>
          </cell>
          <cell r="T64">
            <v>0</v>
          </cell>
          <cell r="U64">
            <v>0</v>
          </cell>
          <cell r="V64">
            <v>0</v>
          </cell>
          <cell r="W64">
            <v>0</v>
          </cell>
          <cell r="X64">
            <v>0</v>
          </cell>
          <cell r="Y64">
            <v>0</v>
          </cell>
          <cell r="AA64">
            <v>0</v>
          </cell>
          <cell r="AB64">
            <v>0</v>
          </cell>
          <cell r="AC64">
            <v>0</v>
          </cell>
          <cell r="AD64">
            <v>0</v>
          </cell>
          <cell r="AE64">
            <v>0</v>
          </cell>
          <cell r="AF64">
            <v>0</v>
          </cell>
          <cell r="AG64">
            <v>0</v>
          </cell>
          <cell r="AH64">
            <v>0</v>
          </cell>
          <cell r="AI64">
            <v>0</v>
          </cell>
        </row>
        <row r="65">
          <cell r="A65">
            <v>56</v>
          </cell>
          <cell r="B65" t="str">
            <v xml:space="preserve">Chelmsford                   </v>
          </cell>
          <cell r="C65">
            <v>1</v>
          </cell>
          <cell r="D65">
            <v>47241970.625249989</v>
          </cell>
          <cell r="E65">
            <v>10473018</v>
          </cell>
          <cell r="F65">
            <v>46800513.146480002</v>
          </cell>
          <cell r="G65">
            <v>38701041</v>
          </cell>
          <cell r="H65">
            <v>8099472</v>
          </cell>
          <cell r="I65">
            <v>0</v>
          </cell>
          <cell r="J65">
            <v>19.36</v>
          </cell>
          <cell r="K65">
            <v>9060579</v>
          </cell>
          <cell r="L65">
            <v>0</v>
          </cell>
          <cell r="M65">
            <v>0</v>
          </cell>
          <cell r="N65">
            <v>0</v>
          </cell>
          <cell r="O65">
            <v>0</v>
          </cell>
          <cell r="P65">
            <v>0</v>
          </cell>
          <cell r="Q65">
            <v>5056</v>
          </cell>
          <cell r="R65">
            <v>4970</v>
          </cell>
          <cell r="S65">
            <v>19.36</v>
          </cell>
          <cell r="T65">
            <v>22.37799822241416</v>
          </cell>
          <cell r="U65">
            <v>0</v>
          </cell>
          <cell r="V65">
            <v>10473018</v>
          </cell>
          <cell r="W65">
            <v>22.37799822241416</v>
          </cell>
          <cell r="X65">
            <v>0</v>
          </cell>
          <cell r="Y65">
            <v>0</v>
          </cell>
          <cell r="AA65">
            <v>0</v>
          </cell>
          <cell r="AB65">
            <v>0</v>
          </cell>
          <cell r="AC65">
            <v>0</v>
          </cell>
          <cell r="AD65">
            <v>0</v>
          </cell>
          <cell r="AE65">
            <v>99400</v>
          </cell>
          <cell r="AF65">
            <v>99400</v>
          </cell>
          <cell r="AG65">
            <v>10572418</v>
          </cell>
          <cell r="AH65">
            <v>0</v>
          </cell>
          <cell r="AI65">
            <v>10572418</v>
          </cell>
        </row>
        <row r="66">
          <cell r="A66">
            <v>57</v>
          </cell>
          <cell r="B66" t="str">
            <v xml:space="preserve">Chelsea                      </v>
          </cell>
          <cell r="C66">
            <v>1</v>
          </cell>
          <cell r="D66">
            <v>84321341.850099981</v>
          </cell>
          <cell r="E66">
            <v>70354181</v>
          </cell>
          <cell r="F66">
            <v>83654803.231740028</v>
          </cell>
          <cell r="G66">
            <v>14735937</v>
          </cell>
          <cell r="H66">
            <v>68918866</v>
          </cell>
          <cell r="I66">
            <v>0</v>
          </cell>
          <cell r="J66">
            <v>80.39</v>
          </cell>
          <cell r="K66">
            <v>67250096</v>
          </cell>
          <cell r="L66">
            <v>0</v>
          </cell>
          <cell r="M66">
            <v>0</v>
          </cell>
          <cell r="N66">
            <v>0</v>
          </cell>
          <cell r="O66">
            <v>0</v>
          </cell>
          <cell r="P66">
            <v>0</v>
          </cell>
          <cell r="Q66">
            <v>6924</v>
          </cell>
          <cell r="R66">
            <v>7038</v>
          </cell>
          <cell r="S66">
            <v>80.39</v>
          </cell>
          <cell r="T66">
            <v>84.100587512118423</v>
          </cell>
          <cell r="U66">
            <v>0</v>
          </cell>
          <cell r="V66">
            <v>70354181</v>
          </cell>
          <cell r="W66">
            <v>84.100587512118437</v>
          </cell>
          <cell r="X66">
            <v>0</v>
          </cell>
          <cell r="Y66">
            <v>0</v>
          </cell>
          <cell r="AA66">
            <v>0</v>
          </cell>
          <cell r="AB66">
            <v>0</v>
          </cell>
          <cell r="AC66">
            <v>0</v>
          </cell>
          <cell r="AD66">
            <v>0</v>
          </cell>
          <cell r="AE66">
            <v>140760</v>
          </cell>
          <cell r="AF66">
            <v>140760</v>
          </cell>
          <cell r="AG66">
            <v>70494941</v>
          </cell>
          <cell r="AH66">
            <v>0</v>
          </cell>
          <cell r="AI66">
            <v>70494941</v>
          </cell>
        </row>
        <row r="67">
          <cell r="A67">
            <v>58</v>
          </cell>
          <cell r="B67" t="str">
            <v xml:space="preserve">Cheshire                     </v>
          </cell>
          <cell r="C67">
            <v>0</v>
          </cell>
          <cell r="D67">
            <v>13199.960000000001</v>
          </cell>
          <cell r="E67">
            <v>13004.9</v>
          </cell>
          <cell r="F67">
            <v>0</v>
          </cell>
          <cell r="G67">
            <v>0</v>
          </cell>
          <cell r="H67">
            <v>0</v>
          </cell>
          <cell r="I67">
            <v>0</v>
          </cell>
          <cell r="J67">
            <v>49.71</v>
          </cell>
          <cell r="K67">
            <v>0</v>
          </cell>
          <cell r="L67">
            <v>0</v>
          </cell>
          <cell r="M67">
            <v>0</v>
          </cell>
          <cell r="N67">
            <v>0</v>
          </cell>
          <cell r="O67">
            <v>0</v>
          </cell>
          <cell r="P67">
            <v>0</v>
          </cell>
          <cell r="Q67">
            <v>1</v>
          </cell>
          <cell r="R67">
            <v>0</v>
          </cell>
          <cell r="S67">
            <v>49.71</v>
          </cell>
          <cell r="T67">
            <v>0</v>
          </cell>
          <cell r="U67">
            <v>0</v>
          </cell>
          <cell r="V67">
            <v>13004.9</v>
          </cell>
          <cell r="W67">
            <v>0</v>
          </cell>
          <cell r="X67">
            <v>0</v>
          </cell>
          <cell r="Y67">
            <v>0</v>
          </cell>
          <cell r="AA67">
            <v>0</v>
          </cell>
          <cell r="AB67">
            <v>0</v>
          </cell>
          <cell r="AC67">
            <v>0</v>
          </cell>
          <cell r="AD67">
            <v>0</v>
          </cell>
          <cell r="AE67">
            <v>0</v>
          </cell>
          <cell r="AF67">
            <v>0</v>
          </cell>
          <cell r="AG67">
            <v>13004.9</v>
          </cell>
          <cell r="AH67">
            <v>13004.9</v>
          </cell>
          <cell r="AI67">
            <v>0</v>
          </cell>
        </row>
        <row r="68">
          <cell r="A68">
            <v>59</v>
          </cell>
          <cell r="B68" t="str">
            <v xml:space="preserve">Chester                      </v>
          </cell>
          <cell r="C68">
            <v>0</v>
          </cell>
          <cell r="D68">
            <v>210131.86</v>
          </cell>
          <cell r="E68">
            <v>126262</v>
          </cell>
          <cell r="F68">
            <v>131709.20000000001</v>
          </cell>
          <cell r="G68">
            <v>67587</v>
          </cell>
          <cell r="H68">
            <v>64122</v>
          </cell>
          <cell r="I68">
            <v>0</v>
          </cell>
          <cell r="J68">
            <v>50.05</v>
          </cell>
          <cell r="K68">
            <v>65920</v>
          </cell>
          <cell r="L68">
            <v>0</v>
          </cell>
          <cell r="M68">
            <v>0</v>
          </cell>
          <cell r="N68">
            <v>0</v>
          </cell>
          <cell r="O68">
            <v>0</v>
          </cell>
          <cell r="P68">
            <v>0</v>
          </cell>
          <cell r="Q68">
            <v>14</v>
          </cell>
          <cell r="R68">
            <v>10</v>
          </cell>
          <cell r="S68">
            <v>50.05</v>
          </cell>
          <cell r="T68">
            <v>95.864222089269376</v>
          </cell>
          <cell r="U68">
            <v>0</v>
          </cell>
          <cell r="V68">
            <v>126262</v>
          </cell>
          <cell r="W68">
            <v>95.864222089269376</v>
          </cell>
          <cell r="X68">
            <v>0</v>
          </cell>
          <cell r="Y68">
            <v>0</v>
          </cell>
          <cell r="AA68">
            <v>0</v>
          </cell>
          <cell r="AB68">
            <v>0</v>
          </cell>
          <cell r="AC68">
            <v>0</v>
          </cell>
          <cell r="AD68">
            <v>0</v>
          </cell>
          <cell r="AE68">
            <v>0</v>
          </cell>
          <cell r="AF68">
            <v>0</v>
          </cell>
          <cell r="AG68">
            <v>126262</v>
          </cell>
          <cell r="AH68">
            <v>0</v>
          </cell>
          <cell r="AI68">
            <v>126262</v>
          </cell>
        </row>
        <row r="69">
          <cell r="A69">
            <v>60</v>
          </cell>
          <cell r="B69" t="str">
            <v xml:space="preserve">Chesterfield                 </v>
          </cell>
          <cell r="C69">
            <v>0</v>
          </cell>
          <cell r="D69">
            <v>289331.62</v>
          </cell>
          <cell r="E69">
            <v>133114</v>
          </cell>
          <cell r="F69">
            <v>262353.24</v>
          </cell>
          <cell r="G69">
            <v>156720</v>
          </cell>
          <cell r="H69">
            <v>105633</v>
          </cell>
          <cell r="I69">
            <v>0</v>
          </cell>
          <cell r="J69">
            <v>41.46</v>
          </cell>
          <cell r="K69">
            <v>108772</v>
          </cell>
          <cell r="L69">
            <v>0</v>
          </cell>
          <cell r="M69">
            <v>0</v>
          </cell>
          <cell r="N69">
            <v>0</v>
          </cell>
          <cell r="O69">
            <v>0</v>
          </cell>
          <cell r="P69">
            <v>0</v>
          </cell>
          <cell r="Q69">
            <v>20</v>
          </cell>
          <cell r="R69">
            <v>18</v>
          </cell>
          <cell r="S69">
            <v>41.46</v>
          </cell>
          <cell r="T69">
            <v>50.73846238758096</v>
          </cell>
          <cell r="U69">
            <v>0</v>
          </cell>
          <cell r="V69">
            <v>133114</v>
          </cell>
          <cell r="W69">
            <v>50.73846238758096</v>
          </cell>
          <cell r="X69">
            <v>0</v>
          </cell>
          <cell r="Y69">
            <v>0</v>
          </cell>
          <cell r="AA69">
            <v>0</v>
          </cell>
          <cell r="AB69">
            <v>0</v>
          </cell>
          <cell r="AC69">
            <v>0</v>
          </cell>
          <cell r="AD69">
            <v>0</v>
          </cell>
          <cell r="AE69">
            <v>0</v>
          </cell>
          <cell r="AF69">
            <v>0</v>
          </cell>
          <cell r="AG69">
            <v>133114</v>
          </cell>
          <cell r="AH69">
            <v>0</v>
          </cell>
          <cell r="AI69">
            <v>133114</v>
          </cell>
        </row>
        <row r="70">
          <cell r="A70">
            <v>61</v>
          </cell>
          <cell r="B70" t="str">
            <v xml:space="preserve">Chicopee                     </v>
          </cell>
          <cell r="C70">
            <v>1</v>
          </cell>
          <cell r="D70">
            <v>89726607.379999995</v>
          </cell>
          <cell r="E70">
            <v>59511925</v>
          </cell>
          <cell r="F70">
            <v>89575524.349999979</v>
          </cell>
          <cell r="G70">
            <v>30258310</v>
          </cell>
          <cell r="H70">
            <v>59317214</v>
          </cell>
          <cell r="I70">
            <v>0</v>
          </cell>
          <cell r="J70">
            <v>66.760000000000005</v>
          </cell>
          <cell r="K70">
            <v>59800620</v>
          </cell>
          <cell r="L70">
            <v>0</v>
          </cell>
          <cell r="M70">
            <v>0</v>
          </cell>
          <cell r="N70">
            <v>0</v>
          </cell>
          <cell r="O70">
            <v>0</v>
          </cell>
          <cell r="P70">
            <v>0</v>
          </cell>
          <cell r="Q70">
            <v>7852</v>
          </cell>
          <cell r="R70">
            <v>7724</v>
          </cell>
          <cell r="S70">
            <v>66.760000000000005</v>
          </cell>
          <cell r="T70">
            <v>66.437707657136386</v>
          </cell>
          <cell r="U70">
            <v>0</v>
          </cell>
          <cell r="V70">
            <v>59511925</v>
          </cell>
          <cell r="W70">
            <v>66.437707657136386</v>
          </cell>
          <cell r="X70">
            <v>0</v>
          </cell>
          <cell r="Y70">
            <v>0</v>
          </cell>
          <cell r="AA70">
            <v>0</v>
          </cell>
          <cell r="AB70">
            <v>0</v>
          </cell>
          <cell r="AC70">
            <v>0</v>
          </cell>
          <cell r="AD70">
            <v>0</v>
          </cell>
          <cell r="AE70">
            <v>154480</v>
          </cell>
          <cell r="AF70">
            <v>154480</v>
          </cell>
          <cell r="AG70">
            <v>59666405</v>
          </cell>
          <cell r="AH70">
            <v>0</v>
          </cell>
          <cell r="AI70">
            <v>59666405</v>
          </cell>
        </row>
        <row r="71">
          <cell r="A71">
            <v>62</v>
          </cell>
          <cell r="B71" t="str">
            <v xml:space="preserve">Chilmark                     </v>
          </cell>
          <cell r="C71">
            <v>0</v>
          </cell>
          <cell r="D71">
            <v>0</v>
          </cell>
          <cell r="E71">
            <v>0</v>
          </cell>
          <cell r="F71">
            <v>0</v>
          </cell>
          <cell r="G71">
            <v>0</v>
          </cell>
          <cell r="H71">
            <v>0</v>
          </cell>
          <cell r="I71">
            <v>0</v>
          </cell>
          <cell r="J71">
            <v>17.5</v>
          </cell>
          <cell r="K71">
            <v>0</v>
          </cell>
          <cell r="L71">
            <v>0</v>
          </cell>
          <cell r="M71">
            <v>0</v>
          </cell>
          <cell r="N71">
            <v>0</v>
          </cell>
          <cell r="O71">
            <v>0</v>
          </cell>
          <cell r="P71">
            <v>0</v>
          </cell>
          <cell r="Q71">
            <v>0</v>
          </cell>
          <cell r="R71">
            <v>0</v>
          </cell>
          <cell r="S71">
            <v>17.5</v>
          </cell>
          <cell r="T71">
            <v>0</v>
          </cell>
          <cell r="U71">
            <v>0</v>
          </cell>
          <cell r="V71">
            <v>0</v>
          </cell>
          <cell r="W71">
            <v>0</v>
          </cell>
          <cell r="X71">
            <v>0</v>
          </cell>
          <cell r="Y71">
            <v>0</v>
          </cell>
          <cell r="AA71">
            <v>0</v>
          </cell>
          <cell r="AB71">
            <v>0</v>
          </cell>
          <cell r="AC71">
            <v>0</v>
          </cell>
          <cell r="AD71">
            <v>0</v>
          </cell>
          <cell r="AE71">
            <v>0</v>
          </cell>
          <cell r="AF71">
            <v>0</v>
          </cell>
          <cell r="AG71">
            <v>0</v>
          </cell>
          <cell r="AH71">
            <v>0</v>
          </cell>
          <cell r="AI71">
            <v>0</v>
          </cell>
        </row>
        <row r="72">
          <cell r="A72">
            <v>63</v>
          </cell>
          <cell r="B72" t="str">
            <v xml:space="preserve">Clarksburg                   </v>
          </cell>
          <cell r="C72">
            <v>1</v>
          </cell>
          <cell r="D72">
            <v>1772262.85</v>
          </cell>
          <cell r="E72">
            <v>1773600</v>
          </cell>
          <cell r="F72">
            <v>1783981.5799999998</v>
          </cell>
          <cell r="G72">
            <v>612660</v>
          </cell>
          <cell r="H72">
            <v>1171322</v>
          </cell>
          <cell r="I72">
            <v>0</v>
          </cell>
          <cell r="J72">
            <v>62.26</v>
          </cell>
          <cell r="K72">
            <v>1110707</v>
          </cell>
          <cell r="L72">
            <v>0</v>
          </cell>
          <cell r="M72">
            <v>0</v>
          </cell>
          <cell r="N72">
            <v>0</v>
          </cell>
          <cell r="O72">
            <v>0</v>
          </cell>
          <cell r="P72">
            <v>0</v>
          </cell>
          <cell r="Q72">
            <v>180</v>
          </cell>
          <cell r="R72">
            <v>175</v>
          </cell>
          <cell r="S72">
            <v>62.26</v>
          </cell>
          <cell r="T72">
            <v>99.418066861430262</v>
          </cell>
          <cell r="U72">
            <v>0</v>
          </cell>
          <cell r="V72">
            <v>1773600</v>
          </cell>
          <cell r="W72">
            <v>99.418066861430276</v>
          </cell>
          <cell r="X72">
            <v>0</v>
          </cell>
          <cell r="Y72">
            <v>0</v>
          </cell>
          <cell r="AA72">
            <v>0</v>
          </cell>
          <cell r="AB72">
            <v>0</v>
          </cell>
          <cell r="AC72">
            <v>0</v>
          </cell>
          <cell r="AD72">
            <v>0</v>
          </cell>
          <cell r="AE72">
            <v>3500</v>
          </cell>
          <cell r="AF72">
            <v>3500</v>
          </cell>
          <cell r="AG72">
            <v>1777100</v>
          </cell>
          <cell r="AH72">
            <v>0</v>
          </cell>
          <cell r="AI72">
            <v>1777100</v>
          </cell>
        </row>
        <row r="73">
          <cell r="A73">
            <v>64</v>
          </cell>
          <cell r="B73" t="str">
            <v xml:space="preserve">Clinton                      </v>
          </cell>
          <cell r="C73">
            <v>1</v>
          </cell>
          <cell r="D73">
            <v>21129205.020000003</v>
          </cell>
          <cell r="E73">
            <v>11329016</v>
          </cell>
          <cell r="F73">
            <v>21580495.630000003</v>
          </cell>
          <cell r="G73">
            <v>9741257</v>
          </cell>
          <cell r="H73">
            <v>11839239</v>
          </cell>
          <cell r="I73">
            <v>510223</v>
          </cell>
          <cell r="J73">
            <v>55.6</v>
          </cell>
          <cell r="K73">
            <v>11998756</v>
          </cell>
          <cell r="L73">
            <v>0</v>
          </cell>
          <cell r="M73">
            <v>0</v>
          </cell>
          <cell r="N73">
            <v>0</v>
          </cell>
          <cell r="O73">
            <v>0</v>
          </cell>
          <cell r="P73">
            <v>0</v>
          </cell>
          <cell r="Q73">
            <v>1979</v>
          </cell>
          <cell r="R73">
            <v>2029</v>
          </cell>
          <cell r="S73">
            <v>55.6</v>
          </cell>
          <cell r="T73">
            <v>54.860829903933016</v>
          </cell>
          <cell r="U73">
            <v>0</v>
          </cell>
          <cell r="V73">
            <v>11839239</v>
          </cell>
          <cell r="W73">
            <v>54.860829903933016</v>
          </cell>
          <cell r="X73">
            <v>1</v>
          </cell>
          <cell r="Y73">
            <v>0</v>
          </cell>
          <cell r="AA73">
            <v>0</v>
          </cell>
          <cell r="AB73">
            <v>0</v>
          </cell>
          <cell r="AC73">
            <v>0</v>
          </cell>
          <cell r="AD73">
            <v>0</v>
          </cell>
          <cell r="AE73">
            <v>40580</v>
          </cell>
          <cell r="AF73">
            <v>0</v>
          </cell>
          <cell r="AG73">
            <v>11839239</v>
          </cell>
          <cell r="AH73">
            <v>0</v>
          </cell>
          <cell r="AI73">
            <v>11839239</v>
          </cell>
        </row>
        <row r="74">
          <cell r="A74">
            <v>65</v>
          </cell>
          <cell r="B74" t="str">
            <v xml:space="preserve">Cohasset                     </v>
          </cell>
          <cell r="C74">
            <v>1</v>
          </cell>
          <cell r="D74">
            <v>14047813.289400002</v>
          </cell>
          <cell r="E74">
            <v>2304762.0686455625</v>
          </cell>
          <cell r="F74">
            <v>14622821.151839999</v>
          </cell>
          <cell r="G74">
            <v>12182085</v>
          </cell>
          <cell r="H74">
            <v>2440736</v>
          </cell>
          <cell r="I74">
            <v>135973.93135443749</v>
          </cell>
          <cell r="J74">
            <v>17.5</v>
          </cell>
          <cell r="K74">
            <v>2558994</v>
          </cell>
          <cell r="L74">
            <v>0</v>
          </cell>
          <cell r="M74">
            <v>0</v>
          </cell>
          <cell r="N74">
            <v>0</v>
          </cell>
          <cell r="O74">
            <v>0</v>
          </cell>
          <cell r="P74">
            <v>0</v>
          </cell>
          <cell r="Q74">
            <v>1553</v>
          </cell>
          <cell r="R74">
            <v>1586</v>
          </cell>
          <cell r="S74">
            <v>17.5</v>
          </cell>
          <cell r="T74">
            <v>16.691279847137299</v>
          </cell>
          <cell r="U74">
            <v>0</v>
          </cell>
          <cell r="V74">
            <v>2440736</v>
          </cell>
          <cell r="W74">
            <v>16.691279847137299</v>
          </cell>
          <cell r="X74">
            <v>1</v>
          </cell>
          <cell r="Y74">
            <v>0</v>
          </cell>
          <cell r="AA74">
            <v>0</v>
          </cell>
          <cell r="AB74">
            <v>0</v>
          </cell>
          <cell r="AC74">
            <v>0</v>
          </cell>
          <cell r="AD74">
            <v>0</v>
          </cell>
          <cell r="AE74">
            <v>31720</v>
          </cell>
          <cell r="AF74">
            <v>0</v>
          </cell>
          <cell r="AG74">
            <v>2440736</v>
          </cell>
          <cell r="AH74">
            <v>0</v>
          </cell>
          <cell r="AI74">
            <v>2440736</v>
          </cell>
        </row>
        <row r="75">
          <cell r="A75">
            <v>66</v>
          </cell>
          <cell r="B75" t="str">
            <v xml:space="preserve">Colrain                      </v>
          </cell>
          <cell r="C75">
            <v>0</v>
          </cell>
          <cell r="D75">
            <v>13199.960000000001</v>
          </cell>
          <cell r="E75">
            <v>5145</v>
          </cell>
          <cell r="F75">
            <v>13170.920000000002</v>
          </cell>
          <cell r="G75">
            <v>7850</v>
          </cell>
          <cell r="H75">
            <v>5321</v>
          </cell>
          <cell r="I75">
            <v>176</v>
          </cell>
          <cell r="J75">
            <v>41.52</v>
          </cell>
          <cell r="K75">
            <v>5469</v>
          </cell>
          <cell r="L75">
            <v>0</v>
          </cell>
          <cell r="M75">
            <v>0</v>
          </cell>
          <cell r="N75">
            <v>0</v>
          </cell>
          <cell r="O75">
            <v>0</v>
          </cell>
          <cell r="P75">
            <v>0</v>
          </cell>
          <cell r="Q75">
            <v>1</v>
          </cell>
          <cell r="R75">
            <v>1</v>
          </cell>
          <cell r="S75">
            <v>41.52</v>
          </cell>
          <cell r="T75">
            <v>40.399607620424383</v>
          </cell>
          <cell r="U75">
            <v>0</v>
          </cell>
          <cell r="V75">
            <v>5321</v>
          </cell>
          <cell r="W75">
            <v>40.399607620424383</v>
          </cell>
          <cell r="X75">
            <v>0</v>
          </cell>
          <cell r="Y75">
            <v>0</v>
          </cell>
          <cell r="AA75">
            <v>0</v>
          </cell>
          <cell r="AB75">
            <v>0</v>
          </cell>
          <cell r="AC75">
            <v>0</v>
          </cell>
          <cell r="AD75">
            <v>0</v>
          </cell>
          <cell r="AE75">
            <v>0</v>
          </cell>
          <cell r="AF75">
            <v>0</v>
          </cell>
          <cell r="AG75">
            <v>5321</v>
          </cell>
          <cell r="AH75">
            <v>0</v>
          </cell>
          <cell r="AI75">
            <v>5321</v>
          </cell>
        </row>
        <row r="76">
          <cell r="A76">
            <v>67</v>
          </cell>
          <cell r="B76" t="str">
            <v xml:space="preserve">Concord                      </v>
          </cell>
          <cell r="C76">
            <v>1</v>
          </cell>
          <cell r="D76">
            <v>18462886.786499996</v>
          </cell>
          <cell r="E76">
            <v>2705857</v>
          </cell>
          <cell r="F76">
            <v>18255708.435599998</v>
          </cell>
          <cell r="G76">
            <v>15389829</v>
          </cell>
          <cell r="H76">
            <v>2865879</v>
          </cell>
          <cell r="I76">
            <v>160022</v>
          </cell>
          <cell r="J76">
            <v>17.5</v>
          </cell>
          <cell r="K76">
            <v>3194749</v>
          </cell>
          <cell r="L76">
            <v>0</v>
          </cell>
          <cell r="M76">
            <v>0</v>
          </cell>
          <cell r="N76">
            <v>0</v>
          </cell>
          <cell r="O76">
            <v>0</v>
          </cell>
          <cell r="P76">
            <v>0</v>
          </cell>
          <cell r="Q76">
            <v>2040</v>
          </cell>
          <cell r="R76">
            <v>2011</v>
          </cell>
          <cell r="S76">
            <v>17.5</v>
          </cell>
          <cell r="T76">
            <v>15.698536214630387</v>
          </cell>
          <cell r="U76">
            <v>0</v>
          </cell>
          <cell r="V76">
            <v>2865879</v>
          </cell>
          <cell r="W76">
            <v>15.698536214630387</v>
          </cell>
          <cell r="X76">
            <v>1</v>
          </cell>
          <cell r="Y76">
            <v>0</v>
          </cell>
          <cell r="AA76">
            <v>0</v>
          </cell>
          <cell r="AB76">
            <v>0</v>
          </cell>
          <cell r="AC76">
            <v>0</v>
          </cell>
          <cell r="AD76">
            <v>0</v>
          </cell>
          <cell r="AE76">
            <v>40220</v>
          </cell>
          <cell r="AF76">
            <v>0</v>
          </cell>
          <cell r="AG76">
            <v>2865879</v>
          </cell>
          <cell r="AH76">
            <v>0</v>
          </cell>
          <cell r="AI76">
            <v>2865879</v>
          </cell>
        </row>
        <row r="77">
          <cell r="A77">
            <v>68</v>
          </cell>
          <cell r="B77" t="str">
            <v xml:space="preserve">Conway                       </v>
          </cell>
          <cell r="C77">
            <v>1</v>
          </cell>
          <cell r="D77">
            <v>1311758.95</v>
          </cell>
          <cell r="E77">
            <v>610004</v>
          </cell>
          <cell r="F77">
            <v>1259226.5200000005</v>
          </cell>
          <cell r="G77">
            <v>1031277</v>
          </cell>
          <cell r="H77">
            <v>227950</v>
          </cell>
          <cell r="I77">
            <v>0</v>
          </cell>
          <cell r="J77">
            <v>19.55</v>
          </cell>
          <cell r="K77">
            <v>246179</v>
          </cell>
          <cell r="L77">
            <v>0</v>
          </cell>
          <cell r="M77">
            <v>0</v>
          </cell>
          <cell r="N77">
            <v>0</v>
          </cell>
          <cell r="O77">
            <v>0</v>
          </cell>
          <cell r="P77">
            <v>0</v>
          </cell>
          <cell r="Q77">
            <v>145</v>
          </cell>
          <cell r="R77">
            <v>134</v>
          </cell>
          <cell r="S77">
            <v>19.55</v>
          </cell>
          <cell r="T77">
            <v>48.442753572248442</v>
          </cell>
          <cell r="U77">
            <v>0</v>
          </cell>
          <cell r="V77">
            <v>610004</v>
          </cell>
          <cell r="W77">
            <v>48.442753572248442</v>
          </cell>
          <cell r="X77">
            <v>0</v>
          </cell>
          <cell r="Y77">
            <v>0</v>
          </cell>
          <cell r="AA77">
            <v>0</v>
          </cell>
          <cell r="AB77">
            <v>0</v>
          </cell>
          <cell r="AC77">
            <v>0</v>
          </cell>
          <cell r="AD77">
            <v>0</v>
          </cell>
          <cell r="AE77">
            <v>2680</v>
          </cell>
          <cell r="AF77">
            <v>2680</v>
          </cell>
          <cell r="AG77">
            <v>612684</v>
          </cell>
          <cell r="AH77">
            <v>0</v>
          </cell>
          <cell r="AI77">
            <v>612684</v>
          </cell>
        </row>
        <row r="78">
          <cell r="A78">
            <v>69</v>
          </cell>
          <cell r="B78" t="str">
            <v xml:space="preserve">Cummington                   </v>
          </cell>
          <cell r="C78">
            <v>0</v>
          </cell>
          <cell r="D78">
            <v>118799.64000000001</v>
          </cell>
          <cell r="E78">
            <v>73684</v>
          </cell>
          <cell r="F78">
            <v>118538.28</v>
          </cell>
          <cell r="G78">
            <v>102686</v>
          </cell>
          <cell r="H78">
            <v>15852</v>
          </cell>
          <cell r="I78">
            <v>0</v>
          </cell>
          <cell r="J78">
            <v>17.5</v>
          </cell>
          <cell r="K78">
            <v>20744</v>
          </cell>
          <cell r="L78">
            <v>0</v>
          </cell>
          <cell r="M78">
            <v>0</v>
          </cell>
          <cell r="N78">
            <v>0</v>
          </cell>
          <cell r="O78">
            <v>0</v>
          </cell>
          <cell r="P78">
            <v>0</v>
          </cell>
          <cell r="Q78">
            <v>9</v>
          </cell>
          <cell r="R78">
            <v>9</v>
          </cell>
          <cell r="S78">
            <v>17.5</v>
          </cell>
          <cell r="T78">
            <v>62.160510511878527</v>
          </cell>
          <cell r="U78">
            <v>0</v>
          </cell>
          <cell r="V78">
            <v>73684</v>
          </cell>
          <cell r="W78">
            <v>62.160510511878527</v>
          </cell>
          <cell r="X78">
            <v>0</v>
          </cell>
          <cell r="Y78">
            <v>0</v>
          </cell>
          <cell r="AA78">
            <v>0</v>
          </cell>
          <cell r="AB78">
            <v>0</v>
          </cell>
          <cell r="AC78">
            <v>0</v>
          </cell>
          <cell r="AD78">
            <v>0</v>
          </cell>
          <cell r="AE78">
            <v>0</v>
          </cell>
          <cell r="AF78">
            <v>0</v>
          </cell>
          <cell r="AG78">
            <v>73684</v>
          </cell>
          <cell r="AH78">
            <v>0</v>
          </cell>
          <cell r="AI78">
            <v>73684</v>
          </cell>
        </row>
        <row r="79">
          <cell r="A79">
            <v>70</v>
          </cell>
          <cell r="B79" t="str">
            <v xml:space="preserve">Dalton                       </v>
          </cell>
          <cell r="C79">
            <v>0</v>
          </cell>
          <cell r="D79">
            <v>289331.62</v>
          </cell>
          <cell r="E79">
            <v>272926</v>
          </cell>
          <cell r="F79">
            <v>236011.40000000002</v>
          </cell>
          <cell r="G79">
            <v>128187</v>
          </cell>
          <cell r="H79">
            <v>107824</v>
          </cell>
          <cell r="I79">
            <v>0</v>
          </cell>
          <cell r="J79">
            <v>46.68</v>
          </cell>
          <cell r="K79">
            <v>110170</v>
          </cell>
          <cell r="L79">
            <v>0</v>
          </cell>
          <cell r="M79">
            <v>0</v>
          </cell>
          <cell r="N79">
            <v>0</v>
          </cell>
          <cell r="O79">
            <v>0</v>
          </cell>
          <cell r="P79">
            <v>0</v>
          </cell>
          <cell r="Q79">
            <v>20</v>
          </cell>
          <cell r="R79">
            <v>16</v>
          </cell>
          <cell r="S79">
            <v>46.68</v>
          </cell>
          <cell r="T79">
            <v>115.64102412002131</v>
          </cell>
          <cell r="U79">
            <v>0</v>
          </cell>
          <cell r="V79">
            <v>272926</v>
          </cell>
          <cell r="W79">
            <v>115.64102412002131</v>
          </cell>
          <cell r="X79">
            <v>0</v>
          </cell>
          <cell r="Y79">
            <v>0</v>
          </cell>
          <cell r="AA79">
            <v>0</v>
          </cell>
          <cell r="AB79">
            <v>0</v>
          </cell>
          <cell r="AC79">
            <v>0</v>
          </cell>
          <cell r="AD79">
            <v>0</v>
          </cell>
          <cell r="AE79">
            <v>0</v>
          </cell>
          <cell r="AF79">
            <v>0</v>
          </cell>
          <cell r="AG79">
            <v>272926</v>
          </cell>
          <cell r="AH79">
            <v>36914.599999999977</v>
          </cell>
          <cell r="AI79">
            <v>236011.40000000002</v>
          </cell>
        </row>
        <row r="80">
          <cell r="A80">
            <v>71</v>
          </cell>
          <cell r="B80" t="str">
            <v xml:space="preserve">Danvers                      </v>
          </cell>
          <cell r="C80">
            <v>1</v>
          </cell>
          <cell r="D80">
            <v>34881940.840000004</v>
          </cell>
          <cell r="E80">
            <v>6426157.4445563704</v>
          </cell>
          <cell r="F80">
            <v>35588532.009999998</v>
          </cell>
          <cell r="G80">
            <v>29680803</v>
          </cell>
          <cell r="H80">
            <v>5907729</v>
          </cell>
          <cell r="I80">
            <v>0</v>
          </cell>
          <cell r="J80">
            <v>17.5</v>
          </cell>
          <cell r="K80">
            <v>6227993</v>
          </cell>
          <cell r="L80">
            <v>0</v>
          </cell>
          <cell r="M80">
            <v>0</v>
          </cell>
          <cell r="N80">
            <v>0</v>
          </cell>
          <cell r="O80">
            <v>0</v>
          </cell>
          <cell r="P80">
            <v>0</v>
          </cell>
          <cell r="Q80">
            <v>3660</v>
          </cell>
          <cell r="R80">
            <v>3689</v>
          </cell>
          <cell r="S80">
            <v>17.5</v>
          </cell>
          <cell r="T80">
            <v>18.056820783590311</v>
          </cell>
          <cell r="U80">
            <v>0</v>
          </cell>
          <cell r="V80">
            <v>6426157.4445563704</v>
          </cell>
          <cell r="W80">
            <v>18.056820783590311</v>
          </cell>
          <cell r="X80">
            <v>0</v>
          </cell>
          <cell r="Y80">
            <v>0</v>
          </cell>
          <cell r="AA80">
            <v>0</v>
          </cell>
          <cell r="AB80">
            <v>0</v>
          </cell>
          <cell r="AC80">
            <v>0</v>
          </cell>
          <cell r="AD80">
            <v>0</v>
          </cell>
          <cell r="AE80">
            <v>73780</v>
          </cell>
          <cell r="AF80">
            <v>73780</v>
          </cell>
          <cell r="AG80">
            <v>6499937.4445563704</v>
          </cell>
          <cell r="AH80">
            <v>0</v>
          </cell>
          <cell r="AI80">
            <v>6499937.4445563704</v>
          </cell>
        </row>
        <row r="81">
          <cell r="A81">
            <v>72</v>
          </cell>
          <cell r="B81" t="str">
            <v xml:space="preserve">Dartmouth                    </v>
          </cell>
          <cell r="C81">
            <v>1</v>
          </cell>
          <cell r="D81">
            <v>36075718.260000005</v>
          </cell>
          <cell r="E81">
            <v>9419066</v>
          </cell>
          <cell r="F81">
            <v>36117171.75</v>
          </cell>
          <cell r="G81">
            <v>30155526</v>
          </cell>
          <cell r="H81">
            <v>5961646</v>
          </cell>
          <cell r="I81">
            <v>0</v>
          </cell>
          <cell r="J81">
            <v>17.5</v>
          </cell>
          <cell r="K81">
            <v>6320505</v>
          </cell>
          <cell r="L81">
            <v>0</v>
          </cell>
          <cell r="M81">
            <v>0</v>
          </cell>
          <cell r="N81">
            <v>0</v>
          </cell>
          <cell r="O81">
            <v>0</v>
          </cell>
          <cell r="P81">
            <v>0</v>
          </cell>
          <cell r="Q81">
            <v>3721</v>
          </cell>
          <cell r="R81">
            <v>3707</v>
          </cell>
          <cell r="S81">
            <v>17.5</v>
          </cell>
          <cell r="T81">
            <v>26.079190433841209</v>
          </cell>
          <cell r="U81">
            <v>0</v>
          </cell>
          <cell r="V81">
            <v>9419066</v>
          </cell>
          <cell r="W81">
            <v>26.079190433841209</v>
          </cell>
          <cell r="X81">
            <v>0</v>
          </cell>
          <cell r="Y81">
            <v>0</v>
          </cell>
          <cell r="AA81">
            <v>0</v>
          </cell>
          <cell r="AB81">
            <v>0</v>
          </cell>
          <cell r="AC81">
            <v>0</v>
          </cell>
          <cell r="AD81">
            <v>0</v>
          </cell>
          <cell r="AE81">
            <v>74140</v>
          </cell>
          <cell r="AF81">
            <v>74140</v>
          </cell>
          <cell r="AG81">
            <v>9493206</v>
          </cell>
          <cell r="AH81">
            <v>0</v>
          </cell>
          <cell r="AI81">
            <v>9493206</v>
          </cell>
        </row>
        <row r="82">
          <cell r="A82">
            <v>73</v>
          </cell>
          <cell r="B82" t="str">
            <v xml:space="preserve">Dedham                       </v>
          </cell>
          <cell r="C82">
            <v>1</v>
          </cell>
          <cell r="D82">
            <v>26929202.733199999</v>
          </cell>
          <cell r="E82">
            <v>4379292.8425356252</v>
          </cell>
          <cell r="F82">
            <v>26660498.619539998</v>
          </cell>
          <cell r="G82">
            <v>22926221</v>
          </cell>
          <cell r="H82">
            <v>3734278</v>
          </cell>
          <cell r="I82">
            <v>0</v>
          </cell>
          <cell r="J82">
            <v>17.5</v>
          </cell>
          <cell r="K82">
            <v>4665587</v>
          </cell>
          <cell r="L82">
            <v>0</v>
          </cell>
          <cell r="M82">
            <v>0</v>
          </cell>
          <cell r="N82">
            <v>0</v>
          </cell>
          <cell r="O82">
            <v>0</v>
          </cell>
          <cell r="P82">
            <v>0</v>
          </cell>
          <cell r="Q82">
            <v>2681</v>
          </cell>
          <cell r="R82">
            <v>2651</v>
          </cell>
          <cell r="S82">
            <v>17.5</v>
          </cell>
          <cell r="T82">
            <v>16.426147556467516</v>
          </cell>
          <cell r="U82">
            <v>0</v>
          </cell>
          <cell r="V82">
            <v>4379292.8425356252</v>
          </cell>
          <cell r="W82">
            <v>16.426147556467516</v>
          </cell>
          <cell r="X82">
            <v>0</v>
          </cell>
          <cell r="Y82">
            <v>0</v>
          </cell>
          <cell r="AA82">
            <v>0</v>
          </cell>
          <cell r="AB82">
            <v>0</v>
          </cell>
          <cell r="AC82">
            <v>0</v>
          </cell>
          <cell r="AD82">
            <v>0</v>
          </cell>
          <cell r="AE82">
            <v>53020</v>
          </cell>
          <cell r="AF82">
            <v>53020</v>
          </cell>
          <cell r="AG82">
            <v>4432312.8425356252</v>
          </cell>
          <cell r="AH82">
            <v>0</v>
          </cell>
          <cell r="AI82">
            <v>4432312.8425356252</v>
          </cell>
        </row>
        <row r="83">
          <cell r="A83">
            <v>74</v>
          </cell>
          <cell r="B83" t="str">
            <v xml:space="preserve">Deerfield                    </v>
          </cell>
          <cell r="C83">
            <v>1</v>
          </cell>
          <cell r="D83">
            <v>3228031.8499999992</v>
          </cell>
          <cell r="E83">
            <v>1067968</v>
          </cell>
          <cell r="F83">
            <v>2985824.2499999995</v>
          </cell>
          <cell r="G83">
            <v>2537676</v>
          </cell>
          <cell r="H83">
            <v>448148</v>
          </cell>
          <cell r="I83">
            <v>0</v>
          </cell>
          <cell r="J83">
            <v>17.5</v>
          </cell>
          <cell r="K83">
            <v>522519</v>
          </cell>
          <cell r="L83">
            <v>0</v>
          </cell>
          <cell r="M83">
            <v>0</v>
          </cell>
          <cell r="N83">
            <v>0</v>
          </cell>
          <cell r="O83">
            <v>0</v>
          </cell>
          <cell r="P83">
            <v>0</v>
          </cell>
          <cell r="Q83">
            <v>345</v>
          </cell>
          <cell r="R83">
            <v>321</v>
          </cell>
          <cell r="S83">
            <v>17.5</v>
          </cell>
          <cell r="T83">
            <v>35.767945819316061</v>
          </cell>
          <cell r="U83">
            <v>0</v>
          </cell>
          <cell r="V83">
            <v>1067968</v>
          </cell>
          <cell r="W83">
            <v>35.767945819316061</v>
          </cell>
          <cell r="X83">
            <v>0</v>
          </cell>
          <cell r="Y83">
            <v>0</v>
          </cell>
          <cell r="AA83">
            <v>0</v>
          </cell>
          <cell r="AB83">
            <v>0</v>
          </cell>
          <cell r="AC83">
            <v>0</v>
          </cell>
          <cell r="AD83">
            <v>0</v>
          </cell>
          <cell r="AE83">
            <v>6420</v>
          </cell>
          <cell r="AF83">
            <v>6420</v>
          </cell>
          <cell r="AG83">
            <v>1074388</v>
          </cell>
          <cell r="AH83">
            <v>0</v>
          </cell>
          <cell r="AI83">
            <v>1074388</v>
          </cell>
        </row>
        <row r="84">
          <cell r="A84">
            <v>75</v>
          </cell>
          <cell r="B84" t="str">
            <v xml:space="preserve">Dennis                       </v>
          </cell>
          <cell r="C84">
            <v>0</v>
          </cell>
          <cell r="D84">
            <v>0</v>
          </cell>
          <cell r="E84">
            <v>0</v>
          </cell>
          <cell r="F84">
            <v>0</v>
          </cell>
          <cell r="G84">
            <v>0</v>
          </cell>
          <cell r="H84">
            <v>0</v>
          </cell>
          <cell r="I84">
            <v>0</v>
          </cell>
          <cell r="J84">
            <v>17.5</v>
          </cell>
          <cell r="K84">
            <v>0</v>
          </cell>
          <cell r="L84">
            <v>0</v>
          </cell>
          <cell r="M84">
            <v>0</v>
          </cell>
          <cell r="N84">
            <v>0</v>
          </cell>
          <cell r="O84">
            <v>0</v>
          </cell>
          <cell r="P84">
            <v>0</v>
          </cell>
          <cell r="Q84">
            <v>0</v>
          </cell>
          <cell r="R84">
            <v>0</v>
          </cell>
          <cell r="S84">
            <v>17.5</v>
          </cell>
          <cell r="T84">
            <v>0</v>
          </cell>
          <cell r="U84">
            <v>0</v>
          </cell>
          <cell r="V84">
            <v>0</v>
          </cell>
          <cell r="W84">
            <v>0</v>
          </cell>
          <cell r="X84">
            <v>0</v>
          </cell>
          <cell r="Y84">
            <v>0</v>
          </cell>
          <cell r="AA84">
            <v>0</v>
          </cell>
          <cell r="AB84">
            <v>0</v>
          </cell>
          <cell r="AC84">
            <v>0</v>
          </cell>
          <cell r="AD84">
            <v>0</v>
          </cell>
          <cell r="AE84">
            <v>0</v>
          </cell>
          <cell r="AF84">
            <v>0</v>
          </cell>
          <cell r="AG84">
            <v>0</v>
          </cell>
          <cell r="AH84">
            <v>0</v>
          </cell>
          <cell r="AI84">
            <v>0</v>
          </cell>
        </row>
        <row r="85">
          <cell r="A85">
            <v>76</v>
          </cell>
          <cell r="B85" t="str">
            <v xml:space="preserve">Dighton                      </v>
          </cell>
          <cell r="C85">
            <v>0</v>
          </cell>
          <cell r="D85">
            <v>0</v>
          </cell>
          <cell r="E85">
            <v>0</v>
          </cell>
          <cell r="F85">
            <v>0</v>
          </cell>
          <cell r="G85">
            <v>0</v>
          </cell>
          <cell r="H85">
            <v>0</v>
          </cell>
          <cell r="I85">
            <v>0</v>
          </cell>
          <cell r="J85">
            <v>50.6</v>
          </cell>
          <cell r="K85">
            <v>0</v>
          </cell>
          <cell r="L85">
            <v>0</v>
          </cell>
          <cell r="M85">
            <v>0</v>
          </cell>
          <cell r="N85">
            <v>0</v>
          </cell>
          <cell r="O85">
            <v>0</v>
          </cell>
          <cell r="P85">
            <v>0</v>
          </cell>
          <cell r="Q85">
            <v>0</v>
          </cell>
          <cell r="R85">
            <v>0</v>
          </cell>
          <cell r="S85">
            <v>50.6</v>
          </cell>
          <cell r="T85">
            <v>0</v>
          </cell>
          <cell r="U85">
            <v>0</v>
          </cell>
          <cell r="V85">
            <v>0</v>
          </cell>
          <cell r="W85">
            <v>0</v>
          </cell>
          <cell r="X85">
            <v>0</v>
          </cell>
          <cell r="Y85">
            <v>0</v>
          </cell>
          <cell r="AA85">
            <v>0</v>
          </cell>
          <cell r="AB85">
            <v>0</v>
          </cell>
          <cell r="AC85">
            <v>0</v>
          </cell>
          <cell r="AD85">
            <v>0</v>
          </cell>
          <cell r="AE85">
            <v>0</v>
          </cell>
          <cell r="AF85">
            <v>0</v>
          </cell>
          <cell r="AG85">
            <v>0</v>
          </cell>
          <cell r="AH85">
            <v>0</v>
          </cell>
          <cell r="AI85">
            <v>0</v>
          </cell>
        </row>
        <row r="86">
          <cell r="A86">
            <v>77</v>
          </cell>
          <cell r="B86" t="str">
            <v xml:space="preserve">Douglas                      </v>
          </cell>
          <cell r="C86">
            <v>1</v>
          </cell>
          <cell r="D86">
            <v>13645814.699999997</v>
          </cell>
          <cell r="E86">
            <v>8567140</v>
          </cell>
          <cell r="F86">
            <v>13394369.66</v>
          </cell>
          <cell r="G86">
            <v>6691646</v>
          </cell>
          <cell r="H86">
            <v>6702724</v>
          </cell>
          <cell r="I86">
            <v>0</v>
          </cell>
          <cell r="J86">
            <v>48.19</v>
          </cell>
          <cell r="K86">
            <v>6454747</v>
          </cell>
          <cell r="L86">
            <v>0</v>
          </cell>
          <cell r="M86">
            <v>0</v>
          </cell>
          <cell r="N86">
            <v>0</v>
          </cell>
          <cell r="O86">
            <v>0</v>
          </cell>
          <cell r="P86">
            <v>0</v>
          </cell>
          <cell r="Q86">
            <v>1452</v>
          </cell>
          <cell r="R86">
            <v>1405</v>
          </cell>
          <cell r="S86">
            <v>48.19</v>
          </cell>
          <cell r="T86">
            <v>63.960755283500212</v>
          </cell>
          <cell r="U86">
            <v>0</v>
          </cell>
          <cell r="V86">
            <v>8567140</v>
          </cell>
          <cell r="W86">
            <v>63.960755283500212</v>
          </cell>
          <cell r="X86">
            <v>0</v>
          </cell>
          <cell r="Y86">
            <v>0</v>
          </cell>
          <cell r="AA86">
            <v>0</v>
          </cell>
          <cell r="AB86">
            <v>0</v>
          </cell>
          <cell r="AC86">
            <v>0</v>
          </cell>
          <cell r="AD86">
            <v>0</v>
          </cell>
          <cell r="AE86">
            <v>28100</v>
          </cell>
          <cell r="AF86">
            <v>28100</v>
          </cell>
          <cell r="AG86">
            <v>8595240</v>
          </cell>
          <cell r="AH86">
            <v>0</v>
          </cell>
          <cell r="AI86">
            <v>8595240</v>
          </cell>
        </row>
        <row r="87">
          <cell r="A87">
            <v>78</v>
          </cell>
          <cell r="B87" t="str">
            <v xml:space="preserve">Dover                        </v>
          </cell>
          <cell r="C87">
            <v>1</v>
          </cell>
          <cell r="D87">
            <v>4322776.7936200006</v>
          </cell>
          <cell r="E87">
            <v>702567</v>
          </cell>
          <cell r="F87">
            <v>4235362.0299200006</v>
          </cell>
          <cell r="G87">
            <v>3599137</v>
          </cell>
          <cell r="H87">
            <v>636225</v>
          </cell>
          <cell r="I87">
            <v>0</v>
          </cell>
          <cell r="J87">
            <v>17.5</v>
          </cell>
          <cell r="K87">
            <v>741188</v>
          </cell>
          <cell r="L87">
            <v>0</v>
          </cell>
          <cell r="M87">
            <v>0</v>
          </cell>
          <cell r="N87">
            <v>0</v>
          </cell>
          <cell r="O87">
            <v>0</v>
          </cell>
          <cell r="P87">
            <v>0</v>
          </cell>
          <cell r="Q87">
            <v>480</v>
          </cell>
          <cell r="R87">
            <v>469</v>
          </cell>
          <cell r="S87">
            <v>17.5</v>
          </cell>
          <cell r="T87">
            <v>16.588121512088787</v>
          </cell>
          <cell r="U87">
            <v>0</v>
          </cell>
          <cell r="V87">
            <v>702567</v>
          </cell>
          <cell r="W87">
            <v>16.588121512088787</v>
          </cell>
          <cell r="X87">
            <v>0</v>
          </cell>
          <cell r="Y87">
            <v>0</v>
          </cell>
          <cell r="AA87">
            <v>0</v>
          </cell>
          <cell r="AB87">
            <v>0</v>
          </cell>
          <cell r="AC87">
            <v>0</v>
          </cell>
          <cell r="AD87">
            <v>0</v>
          </cell>
          <cell r="AE87">
            <v>9380</v>
          </cell>
          <cell r="AF87">
            <v>9380</v>
          </cell>
          <cell r="AG87">
            <v>711947</v>
          </cell>
          <cell r="AH87">
            <v>0</v>
          </cell>
          <cell r="AI87">
            <v>711947</v>
          </cell>
        </row>
        <row r="88">
          <cell r="A88">
            <v>79</v>
          </cell>
          <cell r="B88" t="str">
            <v xml:space="preserve">Dracut                       </v>
          </cell>
          <cell r="C88">
            <v>1</v>
          </cell>
          <cell r="D88">
            <v>37644250.119999997</v>
          </cell>
          <cell r="E88">
            <v>18858492</v>
          </cell>
          <cell r="F88">
            <v>37207996.850000001</v>
          </cell>
          <cell r="G88">
            <v>20572747</v>
          </cell>
          <cell r="H88">
            <v>16635250</v>
          </cell>
          <cell r="I88">
            <v>0</v>
          </cell>
          <cell r="J88">
            <v>44.74</v>
          </cell>
          <cell r="K88">
            <v>16646858</v>
          </cell>
          <cell r="L88">
            <v>0</v>
          </cell>
          <cell r="M88">
            <v>0</v>
          </cell>
          <cell r="N88">
            <v>0</v>
          </cell>
          <cell r="O88">
            <v>0</v>
          </cell>
          <cell r="P88">
            <v>0</v>
          </cell>
          <cell r="Q88">
            <v>3873</v>
          </cell>
          <cell r="R88">
            <v>3827</v>
          </cell>
          <cell r="S88">
            <v>44.74</v>
          </cell>
          <cell r="T88">
            <v>50.683975479857089</v>
          </cell>
          <cell r="U88">
            <v>0</v>
          </cell>
          <cell r="V88">
            <v>18858492</v>
          </cell>
          <cell r="W88">
            <v>50.683975479857089</v>
          </cell>
          <cell r="X88">
            <v>0</v>
          </cell>
          <cell r="Y88">
            <v>0</v>
          </cell>
          <cell r="AA88">
            <v>0</v>
          </cell>
          <cell r="AB88">
            <v>0</v>
          </cell>
          <cell r="AC88">
            <v>0</v>
          </cell>
          <cell r="AD88">
            <v>0</v>
          </cell>
          <cell r="AE88">
            <v>76540</v>
          </cell>
          <cell r="AF88">
            <v>76540</v>
          </cell>
          <cell r="AG88">
            <v>18935032</v>
          </cell>
          <cell r="AH88">
            <v>0</v>
          </cell>
          <cell r="AI88">
            <v>18935032</v>
          </cell>
        </row>
        <row r="89">
          <cell r="A89">
            <v>80</v>
          </cell>
          <cell r="B89" t="str">
            <v xml:space="preserve">Dudley                       </v>
          </cell>
          <cell r="C89">
            <v>0</v>
          </cell>
          <cell r="D89">
            <v>13199.960000000001</v>
          </cell>
          <cell r="E89">
            <v>9295</v>
          </cell>
          <cell r="F89">
            <v>26341.840000000004</v>
          </cell>
          <cell r="G89">
            <v>8192</v>
          </cell>
          <cell r="H89">
            <v>18150</v>
          </cell>
          <cell r="I89">
            <v>8855</v>
          </cell>
          <cell r="J89">
            <v>60.9</v>
          </cell>
          <cell r="K89">
            <v>16042</v>
          </cell>
          <cell r="L89">
            <v>0</v>
          </cell>
          <cell r="M89">
            <v>0</v>
          </cell>
          <cell r="N89">
            <v>0</v>
          </cell>
          <cell r="O89">
            <v>0</v>
          </cell>
          <cell r="P89">
            <v>0</v>
          </cell>
          <cell r="Q89">
            <v>1</v>
          </cell>
          <cell r="R89">
            <v>2</v>
          </cell>
          <cell r="S89">
            <v>60.9</v>
          </cell>
          <cell r="T89">
            <v>68.901792737333452</v>
          </cell>
          <cell r="U89">
            <v>0</v>
          </cell>
          <cell r="V89">
            <v>18150</v>
          </cell>
          <cell r="W89">
            <v>68.901792737333452</v>
          </cell>
          <cell r="X89">
            <v>0</v>
          </cell>
          <cell r="Y89">
            <v>0</v>
          </cell>
          <cell r="AA89">
            <v>0</v>
          </cell>
          <cell r="AB89">
            <v>0</v>
          </cell>
          <cell r="AC89">
            <v>0</v>
          </cell>
          <cell r="AD89">
            <v>0</v>
          </cell>
          <cell r="AE89">
            <v>0</v>
          </cell>
          <cell r="AF89">
            <v>0</v>
          </cell>
          <cell r="AG89">
            <v>18150</v>
          </cell>
          <cell r="AH89">
            <v>0</v>
          </cell>
          <cell r="AI89">
            <v>18150</v>
          </cell>
        </row>
        <row r="90">
          <cell r="A90">
            <v>81</v>
          </cell>
          <cell r="B90" t="str">
            <v xml:space="preserve">Dunstable                    </v>
          </cell>
          <cell r="C90">
            <v>0</v>
          </cell>
          <cell r="D90">
            <v>13199.960000000001</v>
          </cell>
          <cell r="E90">
            <v>2961</v>
          </cell>
          <cell r="F90">
            <v>13170.920000000002</v>
          </cell>
          <cell r="G90">
            <v>11034</v>
          </cell>
          <cell r="H90">
            <v>2137</v>
          </cell>
          <cell r="I90">
            <v>0</v>
          </cell>
          <cell r="J90">
            <v>17.5</v>
          </cell>
          <cell r="K90">
            <v>2305</v>
          </cell>
          <cell r="L90">
            <v>0</v>
          </cell>
          <cell r="M90">
            <v>0</v>
          </cell>
          <cell r="N90">
            <v>0</v>
          </cell>
          <cell r="O90">
            <v>0</v>
          </cell>
          <cell r="P90">
            <v>0</v>
          </cell>
          <cell r="Q90">
            <v>1</v>
          </cell>
          <cell r="R90">
            <v>1</v>
          </cell>
          <cell r="S90">
            <v>17.5</v>
          </cell>
          <cell r="T90">
            <v>22.481345266693591</v>
          </cell>
          <cell r="U90">
            <v>0</v>
          </cell>
          <cell r="V90">
            <v>2961</v>
          </cell>
          <cell r="W90">
            <v>22.481345266693591</v>
          </cell>
          <cell r="X90">
            <v>0</v>
          </cell>
          <cell r="Y90">
            <v>0</v>
          </cell>
          <cell r="AA90">
            <v>0</v>
          </cell>
          <cell r="AB90">
            <v>0</v>
          </cell>
          <cell r="AC90">
            <v>0</v>
          </cell>
          <cell r="AD90">
            <v>0</v>
          </cell>
          <cell r="AE90">
            <v>0</v>
          </cell>
          <cell r="AF90">
            <v>0</v>
          </cell>
          <cell r="AG90">
            <v>2961</v>
          </cell>
          <cell r="AH90">
            <v>0</v>
          </cell>
          <cell r="AI90">
            <v>2961</v>
          </cell>
        </row>
        <row r="91">
          <cell r="A91">
            <v>82</v>
          </cell>
          <cell r="B91" t="str">
            <v xml:space="preserve">Duxbury                      </v>
          </cell>
          <cell r="C91">
            <v>1</v>
          </cell>
          <cell r="D91">
            <v>29322453.03464001</v>
          </cell>
          <cell r="E91">
            <v>4860479.23820375</v>
          </cell>
          <cell r="F91">
            <v>29421665.884350002</v>
          </cell>
          <cell r="G91">
            <v>24714166</v>
          </cell>
          <cell r="H91">
            <v>4707500</v>
          </cell>
          <cell r="I91">
            <v>0</v>
          </cell>
          <cell r="J91">
            <v>17.5</v>
          </cell>
          <cell r="K91">
            <v>5148792</v>
          </cell>
          <cell r="L91">
            <v>0</v>
          </cell>
          <cell r="M91">
            <v>0</v>
          </cell>
          <cell r="N91">
            <v>0</v>
          </cell>
          <cell r="O91">
            <v>0</v>
          </cell>
          <cell r="P91">
            <v>0</v>
          </cell>
          <cell r="Q91">
            <v>3134</v>
          </cell>
          <cell r="R91">
            <v>3111</v>
          </cell>
          <cell r="S91">
            <v>17.5</v>
          </cell>
          <cell r="T91">
            <v>16.520068093048192</v>
          </cell>
          <cell r="U91">
            <v>0</v>
          </cell>
          <cell r="V91">
            <v>4860479.23820375</v>
          </cell>
          <cell r="W91">
            <v>16.520068093048195</v>
          </cell>
          <cell r="X91">
            <v>0</v>
          </cell>
          <cell r="Y91">
            <v>0</v>
          </cell>
          <cell r="AA91">
            <v>0</v>
          </cell>
          <cell r="AB91">
            <v>0</v>
          </cell>
          <cell r="AC91">
            <v>0</v>
          </cell>
          <cell r="AD91">
            <v>0</v>
          </cell>
          <cell r="AE91">
            <v>62220</v>
          </cell>
          <cell r="AF91">
            <v>62220</v>
          </cell>
          <cell r="AG91">
            <v>4922699.23820375</v>
          </cell>
          <cell r="AH91">
            <v>0</v>
          </cell>
          <cell r="AI91">
            <v>4922699.23820375</v>
          </cell>
        </row>
        <row r="92">
          <cell r="A92">
            <v>83</v>
          </cell>
          <cell r="B92" t="str">
            <v xml:space="preserve">East Bridgewater             </v>
          </cell>
          <cell r="C92">
            <v>1</v>
          </cell>
          <cell r="D92">
            <v>20764631.130000003</v>
          </cell>
          <cell r="E92">
            <v>10361132</v>
          </cell>
          <cell r="F92">
            <v>20397715.370000001</v>
          </cell>
          <cell r="G92">
            <v>11275768</v>
          </cell>
          <cell r="H92">
            <v>9121947</v>
          </cell>
          <cell r="I92">
            <v>0</v>
          </cell>
          <cell r="J92">
            <v>45.45</v>
          </cell>
          <cell r="K92">
            <v>9270762</v>
          </cell>
          <cell r="L92">
            <v>0</v>
          </cell>
          <cell r="M92">
            <v>0</v>
          </cell>
          <cell r="N92">
            <v>0</v>
          </cell>
          <cell r="O92">
            <v>0</v>
          </cell>
          <cell r="P92">
            <v>0</v>
          </cell>
          <cell r="Q92">
            <v>2185</v>
          </cell>
          <cell r="R92">
            <v>2145</v>
          </cell>
          <cell r="S92">
            <v>45.45</v>
          </cell>
          <cell r="T92">
            <v>50.795551423561214</v>
          </cell>
          <cell r="U92">
            <v>0</v>
          </cell>
          <cell r="V92">
            <v>10361132</v>
          </cell>
          <cell r="W92">
            <v>50.795551423561214</v>
          </cell>
          <cell r="X92">
            <v>0</v>
          </cell>
          <cell r="Y92">
            <v>0</v>
          </cell>
          <cell r="AA92">
            <v>0</v>
          </cell>
          <cell r="AB92">
            <v>0</v>
          </cell>
          <cell r="AC92">
            <v>0</v>
          </cell>
          <cell r="AD92">
            <v>0</v>
          </cell>
          <cell r="AE92">
            <v>42900</v>
          </cell>
          <cell r="AF92">
            <v>42900</v>
          </cell>
          <cell r="AG92">
            <v>10404032</v>
          </cell>
          <cell r="AH92">
            <v>0</v>
          </cell>
          <cell r="AI92">
            <v>10404032</v>
          </cell>
        </row>
        <row r="93">
          <cell r="A93">
            <v>84</v>
          </cell>
          <cell r="B93" t="str">
            <v xml:space="preserve">East Brookfield              </v>
          </cell>
          <cell r="C93">
            <v>0</v>
          </cell>
          <cell r="D93">
            <v>276131.65999999997</v>
          </cell>
          <cell r="E93">
            <v>186016</v>
          </cell>
          <cell r="F93">
            <v>275524.15999999997</v>
          </cell>
          <cell r="G93">
            <v>112798</v>
          </cell>
          <cell r="H93">
            <v>162726</v>
          </cell>
          <cell r="I93">
            <v>0</v>
          </cell>
          <cell r="J93">
            <v>54.01</v>
          </cell>
          <cell r="K93">
            <v>148811</v>
          </cell>
          <cell r="L93">
            <v>0</v>
          </cell>
          <cell r="M93">
            <v>0</v>
          </cell>
          <cell r="N93">
            <v>0</v>
          </cell>
          <cell r="O93">
            <v>0</v>
          </cell>
          <cell r="P93">
            <v>0</v>
          </cell>
          <cell r="Q93">
            <v>19</v>
          </cell>
          <cell r="R93">
            <v>19</v>
          </cell>
          <cell r="S93">
            <v>54.01</v>
          </cell>
          <cell r="T93">
            <v>67.513498634747677</v>
          </cell>
          <cell r="U93">
            <v>0</v>
          </cell>
          <cell r="V93">
            <v>186016</v>
          </cell>
          <cell r="W93">
            <v>67.513498634747677</v>
          </cell>
          <cell r="X93">
            <v>0</v>
          </cell>
          <cell r="Y93">
            <v>0</v>
          </cell>
          <cell r="AA93">
            <v>0</v>
          </cell>
          <cell r="AB93">
            <v>0</v>
          </cell>
          <cell r="AC93">
            <v>0</v>
          </cell>
          <cell r="AD93">
            <v>0</v>
          </cell>
          <cell r="AE93">
            <v>0</v>
          </cell>
          <cell r="AF93">
            <v>0</v>
          </cell>
          <cell r="AG93">
            <v>186016</v>
          </cell>
          <cell r="AH93">
            <v>0</v>
          </cell>
          <cell r="AI93">
            <v>186016</v>
          </cell>
        </row>
        <row r="94">
          <cell r="A94">
            <v>85</v>
          </cell>
          <cell r="B94" t="str">
            <v xml:space="preserve">Eastham                      </v>
          </cell>
          <cell r="C94">
            <v>1</v>
          </cell>
          <cell r="D94">
            <v>1830657.57</v>
          </cell>
          <cell r="E94">
            <v>339456</v>
          </cell>
          <cell r="F94">
            <v>1797116.2700000003</v>
          </cell>
          <cell r="G94">
            <v>1524584</v>
          </cell>
          <cell r="H94">
            <v>272532</v>
          </cell>
          <cell r="I94">
            <v>0</v>
          </cell>
          <cell r="J94">
            <v>17.5</v>
          </cell>
          <cell r="K94">
            <v>314495</v>
          </cell>
          <cell r="L94">
            <v>0</v>
          </cell>
          <cell r="M94">
            <v>0</v>
          </cell>
          <cell r="N94">
            <v>0</v>
          </cell>
          <cell r="O94">
            <v>0</v>
          </cell>
          <cell r="P94">
            <v>0</v>
          </cell>
          <cell r="Q94">
            <v>184</v>
          </cell>
          <cell r="R94">
            <v>177</v>
          </cell>
          <cell r="S94">
            <v>17.5</v>
          </cell>
          <cell r="T94">
            <v>18.888928093673091</v>
          </cell>
          <cell r="U94">
            <v>0</v>
          </cell>
          <cell r="V94">
            <v>339456</v>
          </cell>
          <cell r="W94">
            <v>18.888928093673091</v>
          </cell>
          <cell r="X94">
            <v>0</v>
          </cell>
          <cell r="Y94">
            <v>0</v>
          </cell>
          <cell r="AA94">
            <v>0</v>
          </cell>
          <cell r="AB94">
            <v>0</v>
          </cell>
          <cell r="AC94">
            <v>0</v>
          </cell>
          <cell r="AD94">
            <v>0</v>
          </cell>
          <cell r="AE94">
            <v>3540</v>
          </cell>
          <cell r="AF94">
            <v>3540</v>
          </cell>
          <cell r="AG94">
            <v>342996</v>
          </cell>
          <cell r="AH94">
            <v>0</v>
          </cell>
          <cell r="AI94">
            <v>342996</v>
          </cell>
        </row>
        <row r="95">
          <cell r="A95">
            <v>86</v>
          </cell>
          <cell r="B95" t="str">
            <v xml:space="preserve">Easthampton                  </v>
          </cell>
          <cell r="C95">
            <v>1</v>
          </cell>
          <cell r="D95">
            <v>18095294</v>
          </cell>
          <cell r="E95">
            <v>7776017</v>
          </cell>
          <cell r="F95">
            <v>18091522.210000005</v>
          </cell>
          <cell r="G95">
            <v>11949451</v>
          </cell>
          <cell r="H95">
            <v>6142071</v>
          </cell>
          <cell r="I95">
            <v>0</v>
          </cell>
          <cell r="J95">
            <v>34.520000000000003</v>
          </cell>
          <cell r="K95">
            <v>6245193</v>
          </cell>
          <cell r="L95">
            <v>0</v>
          </cell>
          <cell r="M95">
            <v>0</v>
          </cell>
          <cell r="N95">
            <v>0</v>
          </cell>
          <cell r="O95">
            <v>0</v>
          </cell>
          <cell r="P95">
            <v>0</v>
          </cell>
          <cell r="Q95">
            <v>1774</v>
          </cell>
          <cell r="R95">
            <v>1765</v>
          </cell>
          <cell r="S95">
            <v>34.520000000000003</v>
          </cell>
          <cell r="T95">
            <v>42.981551854723662</v>
          </cell>
          <cell r="U95">
            <v>0</v>
          </cell>
          <cell r="V95">
            <v>7776017</v>
          </cell>
          <cell r="W95">
            <v>42.981551854723662</v>
          </cell>
          <cell r="X95">
            <v>0</v>
          </cell>
          <cell r="Y95">
            <v>0</v>
          </cell>
          <cell r="AA95">
            <v>0</v>
          </cell>
          <cell r="AB95">
            <v>0</v>
          </cell>
          <cell r="AC95">
            <v>0</v>
          </cell>
          <cell r="AD95">
            <v>0</v>
          </cell>
          <cell r="AE95">
            <v>35300</v>
          </cell>
          <cell r="AF95">
            <v>35300</v>
          </cell>
          <cell r="AG95">
            <v>7811317</v>
          </cell>
          <cell r="AH95">
            <v>0</v>
          </cell>
          <cell r="AI95">
            <v>7811317</v>
          </cell>
        </row>
        <row r="96">
          <cell r="A96">
            <v>87</v>
          </cell>
          <cell r="B96" t="str">
            <v xml:space="preserve">East Longmeadow              </v>
          </cell>
          <cell r="C96">
            <v>1</v>
          </cell>
          <cell r="D96">
            <v>25486357.480000004</v>
          </cell>
          <cell r="E96">
            <v>9967774.2199039999</v>
          </cell>
          <cell r="F96">
            <v>26003641.129999999</v>
          </cell>
          <cell r="G96">
            <v>16051542</v>
          </cell>
          <cell r="H96">
            <v>9952099</v>
          </cell>
          <cell r="I96">
            <v>0</v>
          </cell>
          <cell r="J96">
            <v>39.5</v>
          </cell>
          <cell r="K96">
            <v>10271438</v>
          </cell>
          <cell r="L96">
            <v>0</v>
          </cell>
          <cell r="M96">
            <v>0</v>
          </cell>
          <cell r="N96">
            <v>0</v>
          </cell>
          <cell r="O96">
            <v>0</v>
          </cell>
          <cell r="P96">
            <v>0</v>
          </cell>
          <cell r="Q96">
            <v>2646</v>
          </cell>
          <cell r="R96">
            <v>2694</v>
          </cell>
          <cell r="S96">
            <v>39.5</v>
          </cell>
          <cell r="T96">
            <v>38.332224976002813</v>
          </cell>
          <cell r="U96">
            <v>0</v>
          </cell>
          <cell r="V96">
            <v>9967774.2199039999</v>
          </cell>
          <cell r="W96">
            <v>38.332224976002813</v>
          </cell>
          <cell r="X96">
            <v>0</v>
          </cell>
          <cell r="Y96">
            <v>0</v>
          </cell>
          <cell r="AA96">
            <v>0</v>
          </cell>
          <cell r="AB96">
            <v>0</v>
          </cell>
          <cell r="AC96">
            <v>0</v>
          </cell>
          <cell r="AD96">
            <v>0</v>
          </cell>
          <cell r="AE96">
            <v>53880</v>
          </cell>
          <cell r="AF96">
            <v>53880</v>
          </cell>
          <cell r="AG96">
            <v>10021654.219904</v>
          </cell>
          <cell r="AH96">
            <v>0</v>
          </cell>
          <cell r="AI96">
            <v>10021654.219904</v>
          </cell>
        </row>
        <row r="97">
          <cell r="A97">
            <v>88</v>
          </cell>
          <cell r="B97" t="str">
            <v xml:space="preserve">Easton                       </v>
          </cell>
          <cell r="C97">
            <v>1</v>
          </cell>
          <cell r="D97">
            <v>34281775.100000001</v>
          </cell>
          <cell r="E97">
            <v>9624016</v>
          </cell>
          <cell r="F97">
            <v>34160203.240000002</v>
          </cell>
          <cell r="G97">
            <v>26075195</v>
          </cell>
          <cell r="H97">
            <v>8085008</v>
          </cell>
          <cell r="I97">
            <v>0</v>
          </cell>
          <cell r="J97">
            <v>25.06</v>
          </cell>
          <cell r="K97">
            <v>8560547</v>
          </cell>
          <cell r="L97">
            <v>0</v>
          </cell>
          <cell r="M97">
            <v>0</v>
          </cell>
          <cell r="N97">
            <v>0</v>
          </cell>
          <cell r="O97">
            <v>0</v>
          </cell>
          <cell r="P97">
            <v>0</v>
          </cell>
          <cell r="Q97">
            <v>3691</v>
          </cell>
          <cell r="R97">
            <v>3629</v>
          </cell>
          <cell r="S97">
            <v>25.06</v>
          </cell>
          <cell r="T97">
            <v>28.173181325603846</v>
          </cell>
          <cell r="U97">
            <v>0</v>
          </cell>
          <cell r="V97">
            <v>9624016</v>
          </cell>
          <cell r="W97">
            <v>28.173181325603846</v>
          </cell>
          <cell r="X97">
            <v>0</v>
          </cell>
          <cell r="Y97">
            <v>0</v>
          </cell>
          <cell r="AA97">
            <v>0</v>
          </cell>
          <cell r="AB97">
            <v>0</v>
          </cell>
          <cell r="AC97">
            <v>0</v>
          </cell>
          <cell r="AD97">
            <v>0</v>
          </cell>
          <cell r="AE97">
            <v>72580</v>
          </cell>
          <cell r="AF97">
            <v>72580</v>
          </cell>
          <cell r="AG97">
            <v>9696596</v>
          </cell>
          <cell r="AH97">
            <v>0</v>
          </cell>
          <cell r="AI97">
            <v>9696596</v>
          </cell>
        </row>
        <row r="98">
          <cell r="A98">
            <v>89</v>
          </cell>
          <cell r="B98" t="str">
            <v xml:space="preserve">Edgartown                    </v>
          </cell>
          <cell r="C98">
            <v>1</v>
          </cell>
          <cell r="D98">
            <v>3949969.68</v>
          </cell>
          <cell r="E98">
            <v>601368</v>
          </cell>
          <cell r="F98">
            <v>4012060.0799999996</v>
          </cell>
          <cell r="G98">
            <v>3345183</v>
          </cell>
          <cell r="H98">
            <v>666877</v>
          </cell>
          <cell r="I98">
            <v>65509</v>
          </cell>
          <cell r="J98">
            <v>17.5</v>
          </cell>
          <cell r="K98">
            <v>702111</v>
          </cell>
          <cell r="L98">
            <v>0</v>
          </cell>
          <cell r="M98">
            <v>0</v>
          </cell>
          <cell r="N98">
            <v>0</v>
          </cell>
          <cell r="O98">
            <v>0</v>
          </cell>
          <cell r="P98">
            <v>0</v>
          </cell>
          <cell r="Q98">
            <v>406</v>
          </cell>
          <cell r="R98">
            <v>408</v>
          </cell>
          <cell r="S98">
            <v>17.5</v>
          </cell>
          <cell r="T98">
            <v>16.621809910683094</v>
          </cell>
          <cell r="U98">
            <v>0</v>
          </cell>
          <cell r="V98">
            <v>666877</v>
          </cell>
          <cell r="W98">
            <v>16.621809910683094</v>
          </cell>
          <cell r="X98">
            <v>1</v>
          </cell>
          <cell r="Y98">
            <v>0</v>
          </cell>
          <cell r="AA98">
            <v>0</v>
          </cell>
          <cell r="AB98">
            <v>0</v>
          </cell>
          <cell r="AC98">
            <v>0</v>
          </cell>
          <cell r="AD98">
            <v>0</v>
          </cell>
          <cell r="AE98">
            <v>8160</v>
          </cell>
          <cell r="AF98">
            <v>0</v>
          </cell>
          <cell r="AG98">
            <v>666877</v>
          </cell>
          <cell r="AH98">
            <v>0</v>
          </cell>
          <cell r="AI98">
            <v>666877</v>
          </cell>
        </row>
        <row r="99">
          <cell r="A99">
            <v>90</v>
          </cell>
          <cell r="B99" t="str">
            <v xml:space="preserve">Egremont                     </v>
          </cell>
          <cell r="C99">
            <v>0</v>
          </cell>
          <cell r="D99">
            <v>0</v>
          </cell>
          <cell r="E99">
            <v>0</v>
          </cell>
          <cell r="F99">
            <v>0</v>
          </cell>
          <cell r="G99">
            <v>0</v>
          </cell>
          <cell r="H99">
            <v>0</v>
          </cell>
          <cell r="I99">
            <v>0</v>
          </cell>
          <cell r="J99">
            <v>17.5</v>
          </cell>
          <cell r="K99">
            <v>0</v>
          </cell>
          <cell r="L99">
            <v>0</v>
          </cell>
          <cell r="M99">
            <v>0</v>
          </cell>
          <cell r="N99">
            <v>0</v>
          </cell>
          <cell r="O99">
            <v>0</v>
          </cell>
          <cell r="P99">
            <v>0</v>
          </cell>
          <cell r="Q99">
            <v>0</v>
          </cell>
          <cell r="R99">
            <v>0</v>
          </cell>
          <cell r="S99">
            <v>17.5</v>
          </cell>
          <cell r="T99">
            <v>0</v>
          </cell>
          <cell r="U99">
            <v>0</v>
          </cell>
          <cell r="V99">
            <v>0</v>
          </cell>
          <cell r="W99">
            <v>0</v>
          </cell>
          <cell r="X99">
            <v>0</v>
          </cell>
          <cell r="Y99">
            <v>0</v>
          </cell>
          <cell r="AA99">
            <v>0</v>
          </cell>
          <cell r="AB99">
            <v>0</v>
          </cell>
          <cell r="AC99">
            <v>0</v>
          </cell>
          <cell r="AD99">
            <v>0</v>
          </cell>
          <cell r="AE99">
            <v>0</v>
          </cell>
          <cell r="AF99">
            <v>0</v>
          </cell>
          <cell r="AG99">
            <v>0</v>
          </cell>
          <cell r="AH99">
            <v>0</v>
          </cell>
          <cell r="AI99">
            <v>0</v>
          </cell>
        </row>
        <row r="100">
          <cell r="A100">
            <v>91</v>
          </cell>
          <cell r="B100" t="str">
            <v xml:space="preserve">Erving                       </v>
          </cell>
          <cell r="C100">
            <v>1</v>
          </cell>
          <cell r="D100">
            <v>2412269.36</v>
          </cell>
          <cell r="E100">
            <v>438270</v>
          </cell>
          <cell r="F100">
            <v>2249261.63</v>
          </cell>
          <cell r="G100">
            <v>1912944</v>
          </cell>
          <cell r="H100">
            <v>336318</v>
          </cell>
          <cell r="I100">
            <v>0</v>
          </cell>
          <cell r="J100">
            <v>17.5</v>
          </cell>
          <cell r="K100">
            <v>393621</v>
          </cell>
          <cell r="L100">
            <v>0</v>
          </cell>
          <cell r="M100">
            <v>0</v>
          </cell>
          <cell r="N100">
            <v>0</v>
          </cell>
          <cell r="O100">
            <v>0</v>
          </cell>
          <cell r="P100">
            <v>0</v>
          </cell>
          <cell r="Q100">
            <v>255</v>
          </cell>
          <cell r="R100">
            <v>235</v>
          </cell>
          <cell r="S100">
            <v>17.5</v>
          </cell>
          <cell r="T100">
            <v>19.485060970875139</v>
          </cell>
          <cell r="U100">
            <v>0</v>
          </cell>
          <cell r="V100">
            <v>438270</v>
          </cell>
          <cell r="W100">
            <v>19.485060970875143</v>
          </cell>
          <cell r="X100">
            <v>0</v>
          </cell>
          <cell r="Y100">
            <v>0</v>
          </cell>
          <cell r="AA100">
            <v>0</v>
          </cell>
          <cell r="AB100">
            <v>0</v>
          </cell>
          <cell r="AC100">
            <v>0</v>
          </cell>
          <cell r="AD100">
            <v>0</v>
          </cell>
          <cell r="AE100">
            <v>4700</v>
          </cell>
          <cell r="AF100">
            <v>4700</v>
          </cell>
          <cell r="AG100">
            <v>442970</v>
          </cell>
          <cell r="AH100">
            <v>0</v>
          </cell>
          <cell r="AI100">
            <v>442970</v>
          </cell>
        </row>
        <row r="101">
          <cell r="A101">
            <v>92</v>
          </cell>
          <cell r="B101" t="str">
            <v xml:space="preserve">Essex                        </v>
          </cell>
          <cell r="C101">
            <v>0</v>
          </cell>
          <cell r="D101">
            <v>0</v>
          </cell>
          <cell r="E101">
            <v>0</v>
          </cell>
          <cell r="F101">
            <v>0</v>
          </cell>
          <cell r="G101">
            <v>0</v>
          </cell>
          <cell r="H101">
            <v>0</v>
          </cell>
          <cell r="I101">
            <v>0</v>
          </cell>
          <cell r="J101">
            <v>17.5</v>
          </cell>
          <cell r="K101">
            <v>0</v>
          </cell>
          <cell r="L101">
            <v>0</v>
          </cell>
          <cell r="M101">
            <v>0</v>
          </cell>
          <cell r="N101">
            <v>0</v>
          </cell>
          <cell r="O101">
            <v>0</v>
          </cell>
          <cell r="P101">
            <v>0</v>
          </cell>
          <cell r="Q101">
            <v>0</v>
          </cell>
          <cell r="R101">
            <v>0</v>
          </cell>
          <cell r="S101">
            <v>17.5</v>
          </cell>
          <cell r="T101">
            <v>0</v>
          </cell>
          <cell r="U101">
            <v>0</v>
          </cell>
          <cell r="V101">
            <v>0</v>
          </cell>
          <cell r="W101">
            <v>0</v>
          </cell>
          <cell r="X101">
            <v>0</v>
          </cell>
          <cell r="Y101">
            <v>0</v>
          </cell>
          <cell r="AA101">
            <v>0</v>
          </cell>
          <cell r="AB101">
            <v>0</v>
          </cell>
          <cell r="AC101">
            <v>0</v>
          </cell>
          <cell r="AD101">
            <v>0</v>
          </cell>
          <cell r="AE101">
            <v>0</v>
          </cell>
          <cell r="AF101">
            <v>0</v>
          </cell>
          <cell r="AG101">
            <v>0</v>
          </cell>
          <cell r="AH101">
            <v>0</v>
          </cell>
          <cell r="AI101">
            <v>0</v>
          </cell>
        </row>
        <row r="102">
          <cell r="A102">
            <v>93</v>
          </cell>
          <cell r="B102" t="str">
            <v xml:space="preserve">Everett                      </v>
          </cell>
          <cell r="C102">
            <v>1</v>
          </cell>
          <cell r="D102">
            <v>89667949.965919986</v>
          </cell>
          <cell r="E102">
            <v>64001903</v>
          </cell>
          <cell r="F102">
            <v>87583038.240480021</v>
          </cell>
          <cell r="G102">
            <v>26315016</v>
          </cell>
          <cell r="H102">
            <v>61268022</v>
          </cell>
          <cell r="I102">
            <v>0</v>
          </cell>
          <cell r="J102">
            <v>70.209999999999994</v>
          </cell>
          <cell r="K102">
            <v>61492051</v>
          </cell>
          <cell r="L102">
            <v>0</v>
          </cell>
          <cell r="M102">
            <v>0</v>
          </cell>
          <cell r="N102">
            <v>0</v>
          </cell>
          <cell r="O102">
            <v>0</v>
          </cell>
          <cell r="P102">
            <v>0</v>
          </cell>
          <cell r="Q102">
            <v>7490</v>
          </cell>
          <cell r="R102">
            <v>7549</v>
          </cell>
          <cell r="S102">
            <v>70.209999999999994</v>
          </cell>
          <cell r="T102">
            <v>73.07568255883929</v>
          </cell>
          <cell r="U102">
            <v>0</v>
          </cell>
          <cell r="V102">
            <v>64001903</v>
          </cell>
          <cell r="W102">
            <v>73.07568255883929</v>
          </cell>
          <cell r="X102">
            <v>0</v>
          </cell>
          <cell r="Y102">
            <v>0</v>
          </cell>
          <cell r="AA102">
            <v>0</v>
          </cell>
          <cell r="AB102">
            <v>0</v>
          </cell>
          <cell r="AC102">
            <v>0</v>
          </cell>
          <cell r="AD102">
            <v>0</v>
          </cell>
          <cell r="AE102">
            <v>150980</v>
          </cell>
          <cell r="AF102">
            <v>150980</v>
          </cell>
          <cell r="AG102">
            <v>64152883</v>
          </cell>
          <cell r="AH102">
            <v>0</v>
          </cell>
          <cell r="AI102">
            <v>64152883</v>
          </cell>
        </row>
        <row r="103">
          <cell r="A103">
            <v>94</v>
          </cell>
          <cell r="B103" t="str">
            <v xml:space="preserve">Fairhaven                    </v>
          </cell>
          <cell r="C103">
            <v>1</v>
          </cell>
          <cell r="D103">
            <v>17707799.16</v>
          </cell>
          <cell r="E103">
            <v>7428260</v>
          </cell>
          <cell r="F103">
            <v>18309668.060000002</v>
          </cell>
          <cell r="G103">
            <v>11572149</v>
          </cell>
          <cell r="H103">
            <v>6737519</v>
          </cell>
          <cell r="I103">
            <v>0</v>
          </cell>
          <cell r="J103">
            <v>37.729999999999997</v>
          </cell>
          <cell r="K103">
            <v>6908238</v>
          </cell>
          <cell r="L103">
            <v>0</v>
          </cell>
          <cell r="M103">
            <v>0</v>
          </cell>
          <cell r="N103">
            <v>0</v>
          </cell>
          <cell r="O103">
            <v>0</v>
          </cell>
          <cell r="P103">
            <v>0</v>
          </cell>
          <cell r="Q103">
            <v>1785</v>
          </cell>
          <cell r="R103">
            <v>1794</v>
          </cell>
          <cell r="S103">
            <v>37.729999999999997</v>
          </cell>
          <cell r="T103">
            <v>40.570151111740024</v>
          </cell>
          <cell r="U103">
            <v>0</v>
          </cell>
          <cell r="V103">
            <v>7428260</v>
          </cell>
          <cell r="W103">
            <v>40.570151111740032</v>
          </cell>
          <cell r="X103">
            <v>0</v>
          </cell>
          <cell r="Y103">
            <v>0</v>
          </cell>
          <cell r="AA103">
            <v>0</v>
          </cell>
          <cell r="AB103">
            <v>0</v>
          </cell>
          <cell r="AC103">
            <v>0</v>
          </cell>
          <cell r="AD103">
            <v>0</v>
          </cell>
          <cell r="AE103">
            <v>35880</v>
          </cell>
          <cell r="AF103">
            <v>35880</v>
          </cell>
          <cell r="AG103">
            <v>7464140</v>
          </cell>
          <cell r="AH103">
            <v>0</v>
          </cell>
          <cell r="AI103">
            <v>7464140</v>
          </cell>
        </row>
        <row r="104">
          <cell r="A104">
            <v>95</v>
          </cell>
          <cell r="B104" t="str">
            <v xml:space="preserve">Fall River                   </v>
          </cell>
          <cell r="C104">
            <v>1</v>
          </cell>
          <cell r="D104">
            <v>130963260.19999999</v>
          </cell>
          <cell r="E104">
            <v>105744811</v>
          </cell>
          <cell r="F104">
            <v>133322500.97999999</v>
          </cell>
          <cell r="G104">
            <v>26181193</v>
          </cell>
          <cell r="H104">
            <v>107141308</v>
          </cell>
          <cell r="I104">
            <v>1396497</v>
          </cell>
          <cell r="J104">
            <v>73.36</v>
          </cell>
          <cell r="K104">
            <v>97805387</v>
          </cell>
          <cell r="L104">
            <v>0</v>
          </cell>
          <cell r="M104">
            <v>0</v>
          </cell>
          <cell r="N104">
            <v>0</v>
          </cell>
          <cell r="O104">
            <v>0</v>
          </cell>
          <cell r="P104">
            <v>0</v>
          </cell>
          <cell r="Q104">
            <v>11317</v>
          </cell>
          <cell r="R104">
            <v>11443</v>
          </cell>
          <cell r="S104">
            <v>73.36</v>
          </cell>
          <cell r="T104">
            <v>80.362509863261948</v>
          </cell>
          <cell r="U104">
            <v>0</v>
          </cell>
          <cell r="V104">
            <v>107141308</v>
          </cell>
          <cell r="W104">
            <v>80.362509863261948</v>
          </cell>
          <cell r="X104">
            <v>1</v>
          </cell>
          <cell r="Y104">
            <v>0</v>
          </cell>
          <cell r="AA104">
            <v>0</v>
          </cell>
          <cell r="AB104">
            <v>0</v>
          </cell>
          <cell r="AC104">
            <v>0</v>
          </cell>
          <cell r="AD104">
            <v>0</v>
          </cell>
          <cell r="AE104">
            <v>228860</v>
          </cell>
          <cell r="AF104">
            <v>0</v>
          </cell>
          <cell r="AG104">
            <v>107141308</v>
          </cell>
          <cell r="AH104">
            <v>0</v>
          </cell>
          <cell r="AI104">
            <v>107141308</v>
          </cell>
        </row>
        <row r="105">
          <cell r="A105">
            <v>96</v>
          </cell>
          <cell r="B105" t="str">
            <v xml:space="preserve">Falmouth                     </v>
          </cell>
          <cell r="C105">
            <v>1</v>
          </cell>
          <cell r="D105">
            <v>35910247.149999999</v>
          </cell>
          <cell r="E105">
            <v>5492795</v>
          </cell>
          <cell r="F105">
            <v>35716152.020000003</v>
          </cell>
          <cell r="G105">
            <v>30129914</v>
          </cell>
          <cell r="H105">
            <v>5586238</v>
          </cell>
          <cell r="I105">
            <v>93443</v>
          </cell>
          <cell r="J105">
            <v>17.5</v>
          </cell>
          <cell r="K105">
            <v>6250327</v>
          </cell>
          <cell r="L105">
            <v>0</v>
          </cell>
          <cell r="M105">
            <v>0</v>
          </cell>
          <cell r="N105">
            <v>0</v>
          </cell>
          <cell r="O105">
            <v>0</v>
          </cell>
          <cell r="P105">
            <v>0</v>
          </cell>
          <cell r="Q105">
            <v>3575</v>
          </cell>
          <cell r="R105">
            <v>3499</v>
          </cell>
          <cell r="S105">
            <v>17.5</v>
          </cell>
          <cell r="T105">
            <v>15.640649073483251</v>
          </cell>
          <cell r="U105">
            <v>0</v>
          </cell>
          <cell r="V105">
            <v>5586238</v>
          </cell>
          <cell r="W105">
            <v>15.640649073483251</v>
          </cell>
          <cell r="X105">
            <v>1</v>
          </cell>
          <cell r="Y105">
            <v>0</v>
          </cell>
          <cell r="AA105">
            <v>0</v>
          </cell>
          <cell r="AB105">
            <v>0</v>
          </cell>
          <cell r="AC105">
            <v>0</v>
          </cell>
          <cell r="AD105">
            <v>0</v>
          </cell>
          <cell r="AE105">
            <v>69980</v>
          </cell>
          <cell r="AF105">
            <v>0</v>
          </cell>
          <cell r="AG105">
            <v>5586238</v>
          </cell>
          <cell r="AH105">
            <v>0</v>
          </cell>
          <cell r="AI105">
            <v>5586238</v>
          </cell>
        </row>
        <row r="106">
          <cell r="A106">
            <v>97</v>
          </cell>
          <cell r="B106" t="str">
            <v xml:space="preserve">Fitchburg                    </v>
          </cell>
          <cell r="C106">
            <v>1</v>
          </cell>
          <cell r="D106">
            <v>62363310.040000007</v>
          </cell>
          <cell r="E106">
            <v>45700337</v>
          </cell>
          <cell r="F106">
            <v>64368039</v>
          </cell>
          <cell r="G106">
            <v>17005154</v>
          </cell>
          <cell r="H106">
            <v>47362885</v>
          </cell>
          <cell r="I106">
            <v>1662548</v>
          </cell>
          <cell r="J106">
            <v>73.709999999999994</v>
          </cell>
          <cell r="K106">
            <v>47445682</v>
          </cell>
          <cell r="L106">
            <v>0</v>
          </cell>
          <cell r="M106">
            <v>0</v>
          </cell>
          <cell r="N106">
            <v>0</v>
          </cell>
          <cell r="O106">
            <v>0</v>
          </cell>
          <cell r="P106">
            <v>0</v>
          </cell>
          <cell r="Q106">
            <v>5491</v>
          </cell>
          <cell r="R106">
            <v>5646</v>
          </cell>
          <cell r="S106">
            <v>73.709999999999994</v>
          </cell>
          <cell r="T106">
            <v>73.581370095801731</v>
          </cell>
          <cell r="U106">
            <v>0</v>
          </cell>
          <cell r="V106">
            <v>47362885</v>
          </cell>
          <cell r="W106">
            <v>73.581370095801745</v>
          </cell>
          <cell r="X106">
            <v>1</v>
          </cell>
          <cell r="Y106">
            <v>0</v>
          </cell>
          <cell r="AA106">
            <v>0</v>
          </cell>
          <cell r="AB106">
            <v>0</v>
          </cell>
          <cell r="AC106">
            <v>0</v>
          </cell>
          <cell r="AD106">
            <v>0</v>
          </cell>
          <cell r="AE106">
            <v>112920</v>
          </cell>
          <cell r="AF106">
            <v>0</v>
          </cell>
          <cell r="AG106">
            <v>47362885</v>
          </cell>
          <cell r="AH106">
            <v>0</v>
          </cell>
          <cell r="AI106">
            <v>47362885</v>
          </cell>
        </row>
        <row r="107">
          <cell r="A107">
            <v>98</v>
          </cell>
          <cell r="B107" t="str">
            <v xml:space="preserve">Florida                      </v>
          </cell>
          <cell r="C107">
            <v>1</v>
          </cell>
          <cell r="D107">
            <v>872994.29</v>
          </cell>
          <cell r="E107">
            <v>539192</v>
          </cell>
          <cell r="F107">
            <v>894111.96999999986</v>
          </cell>
          <cell r="G107">
            <v>490422</v>
          </cell>
          <cell r="H107">
            <v>403690</v>
          </cell>
          <cell r="I107">
            <v>0</v>
          </cell>
          <cell r="J107">
            <v>45.77</v>
          </cell>
          <cell r="K107">
            <v>409235</v>
          </cell>
          <cell r="L107">
            <v>0</v>
          </cell>
          <cell r="M107">
            <v>0</v>
          </cell>
          <cell r="N107">
            <v>0</v>
          </cell>
          <cell r="O107">
            <v>0</v>
          </cell>
          <cell r="P107">
            <v>0</v>
          </cell>
          <cell r="Q107">
            <v>85</v>
          </cell>
          <cell r="R107">
            <v>89</v>
          </cell>
          <cell r="S107">
            <v>45.77</v>
          </cell>
          <cell r="T107">
            <v>60.304751316549321</v>
          </cell>
          <cell r="U107">
            <v>0</v>
          </cell>
          <cell r="V107">
            <v>539192</v>
          </cell>
          <cell r="W107">
            <v>60.304751316549321</v>
          </cell>
          <cell r="X107">
            <v>0</v>
          </cell>
          <cell r="Y107">
            <v>0</v>
          </cell>
          <cell r="AA107">
            <v>0</v>
          </cell>
          <cell r="AB107">
            <v>0</v>
          </cell>
          <cell r="AC107">
            <v>0</v>
          </cell>
          <cell r="AD107">
            <v>0</v>
          </cell>
          <cell r="AE107">
            <v>1780</v>
          </cell>
          <cell r="AF107">
            <v>1780</v>
          </cell>
          <cell r="AG107">
            <v>540972</v>
          </cell>
          <cell r="AH107">
            <v>0</v>
          </cell>
          <cell r="AI107">
            <v>540972</v>
          </cell>
        </row>
        <row r="108">
          <cell r="A108">
            <v>99</v>
          </cell>
          <cell r="B108" t="str">
            <v xml:space="preserve">Foxborough                   </v>
          </cell>
          <cell r="C108">
            <v>1</v>
          </cell>
          <cell r="D108">
            <v>26484573.869379997</v>
          </cell>
          <cell r="E108">
            <v>8664640</v>
          </cell>
          <cell r="F108">
            <v>26222277.008499999</v>
          </cell>
          <cell r="G108">
            <v>21418321</v>
          </cell>
          <cell r="H108">
            <v>4803956</v>
          </cell>
          <cell r="I108">
            <v>0</v>
          </cell>
          <cell r="J108">
            <v>19.59</v>
          </cell>
          <cell r="K108">
            <v>5136944</v>
          </cell>
          <cell r="L108">
            <v>0</v>
          </cell>
          <cell r="M108">
            <v>0</v>
          </cell>
          <cell r="N108">
            <v>0</v>
          </cell>
          <cell r="O108">
            <v>0</v>
          </cell>
          <cell r="P108">
            <v>0</v>
          </cell>
          <cell r="Q108">
            <v>2690</v>
          </cell>
          <cell r="R108">
            <v>2648</v>
          </cell>
          <cell r="S108">
            <v>19.59</v>
          </cell>
          <cell r="T108">
            <v>33.04304960698623</v>
          </cell>
          <cell r="U108">
            <v>0</v>
          </cell>
          <cell r="V108">
            <v>8664640</v>
          </cell>
          <cell r="W108">
            <v>33.04304960698623</v>
          </cell>
          <cell r="X108">
            <v>0</v>
          </cell>
          <cell r="Y108">
            <v>0</v>
          </cell>
          <cell r="AA108">
            <v>0</v>
          </cell>
          <cell r="AB108">
            <v>0</v>
          </cell>
          <cell r="AC108">
            <v>0</v>
          </cell>
          <cell r="AD108">
            <v>0</v>
          </cell>
          <cell r="AE108">
            <v>52960</v>
          </cell>
          <cell r="AF108">
            <v>52960</v>
          </cell>
          <cell r="AG108">
            <v>8717600</v>
          </cell>
          <cell r="AH108">
            <v>0</v>
          </cell>
          <cell r="AI108">
            <v>8717600</v>
          </cell>
        </row>
        <row r="109">
          <cell r="A109">
            <v>100</v>
          </cell>
          <cell r="B109" t="str">
            <v xml:space="preserve">Framingham                   </v>
          </cell>
          <cell r="C109">
            <v>1</v>
          </cell>
          <cell r="D109">
            <v>95619668.628199995</v>
          </cell>
          <cell r="E109">
            <v>37729858</v>
          </cell>
          <cell r="F109">
            <v>97409677.469920009</v>
          </cell>
          <cell r="G109">
            <v>57015806</v>
          </cell>
          <cell r="H109">
            <v>40393871</v>
          </cell>
          <cell r="I109">
            <v>2664013</v>
          </cell>
          <cell r="J109">
            <v>42.7</v>
          </cell>
          <cell r="K109">
            <v>41593932</v>
          </cell>
          <cell r="L109">
            <v>0</v>
          </cell>
          <cell r="M109">
            <v>0</v>
          </cell>
          <cell r="N109">
            <v>0</v>
          </cell>
          <cell r="O109">
            <v>0</v>
          </cell>
          <cell r="P109">
            <v>0</v>
          </cell>
          <cell r="Q109">
            <v>8641</v>
          </cell>
          <cell r="R109">
            <v>8901</v>
          </cell>
          <cell r="S109">
            <v>42.7</v>
          </cell>
          <cell r="T109">
            <v>41.46802663675134</v>
          </cell>
          <cell r="U109">
            <v>0</v>
          </cell>
          <cell r="V109">
            <v>40393871</v>
          </cell>
          <cell r="W109">
            <v>41.46802663675134</v>
          </cell>
          <cell r="X109">
            <v>1</v>
          </cell>
          <cell r="Y109">
            <v>0</v>
          </cell>
          <cell r="AA109">
            <v>0</v>
          </cell>
          <cell r="AB109">
            <v>0</v>
          </cell>
          <cell r="AC109">
            <v>0</v>
          </cell>
          <cell r="AD109">
            <v>0</v>
          </cell>
          <cell r="AE109">
            <v>178020</v>
          </cell>
          <cell r="AF109">
            <v>0</v>
          </cell>
          <cell r="AG109">
            <v>40393871</v>
          </cell>
          <cell r="AH109">
            <v>0</v>
          </cell>
          <cell r="AI109">
            <v>40393871</v>
          </cell>
        </row>
        <row r="110">
          <cell r="A110">
            <v>101</v>
          </cell>
          <cell r="B110" t="str">
            <v xml:space="preserve">Franklin                     </v>
          </cell>
          <cell r="C110">
            <v>1</v>
          </cell>
          <cell r="D110">
            <v>57388919.031509995</v>
          </cell>
          <cell r="E110">
            <v>27575946</v>
          </cell>
          <cell r="F110">
            <v>56727033.490920007</v>
          </cell>
          <cell r="G110">
            <v>35443923</v>
          </cell>
          <cell r="H110">
            <v>21283110</v>
          </cell>
          <cell r="I110">
            <v>0</v>
          </cell>
          <cell r="J110">
            <v>37.39</v>
          </cell>
          <cell r="K110">
            <v>21210238</v>
          </cell>
          <cell r="L110">
            <v>0</v>
          </cell>
          <cell r="M110">
            <v>0</v>
          </cell>
          <cell r="N110">
            <v>0</v>
          </cell>
          <cell r="O110">
            <v>0</v>
          </cell>
          <cell r="P110">
            <v>0</v>
          </cell>
          <cell r="Q110">
            <v>6086</v>
          </cell>
          <cell r="R110">
            <v>5963</v>
          </cell>
          <cell r="S110">
            <v>37.39</v>
          </cell>
          <cell r="T110">
            <v>48.61164827949964</v>
          </cell>
          <cell r="U110">
            <v>0</v>
          </cell>
          <cell r="V110">
            <v>27575946</v>
          </cell>
          <cell r="W110">
            <v>48.61164827949964</v>
          </cell>
          <cell r="X110">
            <v>0</v>
          </cell>
          <cell r="Y110">
            <v>0</v>
          </cell>
          <cell r="AA110">
            <v>0</v>
          </cell>
          <cell r="AB110">
            <v>0</v>
          </cell>
          <cell r="AC110">
            <v>0</v>
          </cell>
          <cell r="AD110">
            <v>0</v>
          </cell>
          <cell r="AE110">
            <v>119260</v>
          </cell>
          <cell r="AF110">
            <v>119260</v>
          </cell>
          <cell r="AG110">
            <v>27695206</v>
          </cell>
          <cell r="AH110">
            <v>0</v>
          </cell>
          <cell r="AI110">
            <v>27695206</v>
          </cell>
        </row>
        <row r="111">
          <cell r="A111">
            <v>102</v>
          </cell>
          <cell r="B111" t="str">
            <v xml:space="preserve">Freetown                     </v>
          </cell>
          <cell r="C111">
            <v>0</v>
          </cell>
          <cell r="D111">
            <v>1342125.9200000004</v>
          </cell>
          <cell r="E111">
            <v>396345</v>
          </cell>
          <cell r="F111">
            <v>1326002.28</v>
          </cell>
          <cell r="G111">
            <v>881792</v>
          </cell>
          <cell r="H111">
            <v>444210</v>
          </cell>
          <cell r="I111">
            <v>47865</v>
          </cell>
          <cell r="J111">
            <v>34.78</v>
          </cell>
          <cell r="K111">
            <v>461184</v>
          </cell>
          <cell r="L111">
            <v>0</v>
          </cell>
          <cell r="M111">
            <v>0</v>
          </cell>
          <cell r="N111">
            <v>0</v>
          </cell>
          <cell r="O111">
            <v>0</v>
          </cell>
          <cell r="P111">
            <v>0</v>
          </cell>
          <cell r="Q111">
            <v>94</v>
          </cell>
          <cell r="R111">
            <v>93</v>
          </cell>
          <cell r="S111">
            <v>34.78</v>
          </cell>
          <cell r="T111">
            <v>33.499942398289093</v>
          </cell>
          <cell r="U111">
            <v>0</v>
          </cell>
          <cell r="V111">
            <v>444210</v>
          </cell>
          <cell r="W111">
            <v>33.499942398289086</v>
          </cell>
          <cell r="X111">
            <v>0</v>
          </cell>
          <cell r="Y111">
            <v>0</v>
          </cell>
          <cell r="AA111">
            <v>0</v>
          </cell>
          <cell r="AB111">
            <v>0</v>
          </cell>
          <cell r="AC111">
            <v>0</v>
          </cell>
          <cell r="AD111">
            <v>0</v>
          </cell>
          <cell r="AE111">
            <v>0</v>
          </cell>
          <cell r="AF111">
            <v>0</v>
          </cell>
          <cell r="AG111">
            <v>444210</v>
          </cell>
          <cell r="AH111">
            <v>0</v>
          </cell>
          <cell r="AI111">
            <v>444210</v>
          </cell>
        </row>
        <row r="112">
          <cell r="A112">
            <v>103</v>
          </cell>
          <cell r="B112" t="str">
            <v xml:space="preserve">Gardner                      </v>
          </cell>
          <cell r="C112">
            <v>1</v>
          </cell>
          <cell r="D112">
            <v>27133681.380000003</v>
          </cell>
          <cell r="E112">
            <v>19085780</v>
          </cell>
          <cell r="F112">
            <v>27651776.550000001</v>
          </cell>
          <cell r="G112">
            <v>8469172</v>
          </cell>
          <cell r="H112">
            <v>19182605</v>
          </cell>
          <cell r="I112">
            <v>96825</v>
          </cell>
          <cell r="J112">
            <v>66.08</v>
          </cell>
          <cell r="K112">
            <v>18272294</v>
          </cell>
          <cell r="L112">
            <v>0</v>
          </cell>
          <cell r="M112">
            <v>0</v>
          </cell>
          <cell r="N112">
            <v>0</v>
          </cell>
          <cell r="O112">
            <v>0</v>
          </cell>
          <cell r="P112">
            <v>0</v>
          </cell>
          <cell r="Q112">
            <v>2505</v>
          </cell>
          <cell r="R112">
            <v>2533</v>
          </cell>
          <cell r="S112">
            <v>66.08</v>
          </cell>
          <cell r="T112">
            <v>69.372052697279585</v>
          </cell>
          <cell r="U112">
            <v>0</v>
          </cell>
          <cell r="V112">
            <v>19182605</v>
          </cell>
          <cell r="W112">
            <v>69.372052697279585</v>
          </cell>
          <cell r="X112">
            <v>1</v>
          </cell>
          <cell r="Y112">
            <v>0</v>
          </cell>
          <cell r="AA112">
            <v>0</v>
          </cell>
          <cell r="AB112">
            <v>0</v>
          </cell>
          <cell r="AC112">
            <v>0</v>
          </cell>
          <cell r="AD112">
            <v>0</v>
          </cell>
          <cell r="AE112">
            <v>50660</v>
          </cell>
          <cell r="AF112">
            <v>0</v>
          </cell>
          <cell r="AG112">
            <v>19182605</v>
          </cell>
          <cell r="AH112">
            <v>0</v>
          </cell>
          <cell r="AI112">
            <v>19182605</v>
          </cell>
        </row>
        <row r="113">
          <cell r="A113">
            <v>104</v>
          </cell>
          <cell r="B113" t="str">
            <v>Aquinnah</v>
          </cell>
          <cell r="C113">
            <v>0</v>
          </cell>
          <cell r="D113">
            <v>0</v>
          </cell>
          <cell r="E113">
            <v>0</v>
          </cell>
          <cell r="F113">
            <v>0</v>
          </cell>
          <cell r="G113">
            <v>0</v>
          </cell>
          <cell r="H113">
            <v>0</v>
          </cell>
          <cell r="I113">
            <v>0</v>
          </cell>
          <cell r="J113">
            <v>17.5</v>
          </cell>
          <cell r="K113">
            <v>0</v>
          </cell>
          <cell r="L113">
            <v>0</v>
          </cell>
          <cell r="M113">
            <v>0</v>
          </cell>
          <cell r="N113">
            <v>0</v>
          </cell>
          <cell r="O113">
            <v>0</v>
          </cell>
          <cell r="P113">
            <v>0</v>
          </cell>
          <cell r="Q113">
            <v>0</v>
          </cell>
          <cell r="R113">
            <v>0</v>
          </cell>
          <cell r="S113">
            <v>17.5</v>
          </cell>
          <cell r="T113">
            <v>0</v>
          </cell>
          <cell r="U113">
            <v>0</v>
          </cell>
          <cell r="V113">
            <v>0</v>
          </cell>
          <cell r="W113">
            <v>0</v>
          </cell>
          <cell r="X113">
            <v>0</v>
          </cell>
          <cell r="Y113">
            <v>0</v>
          </cell>
          <cell r="AA113">
            <v>0</v>
          </cell>
          <cell r="AB113">
            <v>0</v>
          </cell>
          <cell r="AC113">
            <v>0</v>
          </cell>
          <cell r="AD113">
            <v>0</v>
          </cell>
          <cell r="AE113">
            <v>0</v>
          </cell>
          <cell r="AF113">
            <v>0</v>
          </cell>
          <cell r="AG113">
            <v>0</v>
          </cell>
          <cell r="AH113">
            <v>0</v>
          </cell>
          <cell r="AI113">
            <v>0</v>
          </cell>
        </row>
        <row r="114">
          <cell r="A114">
            <v>105</v>
          </cell>
          <cell r="B114" t="str">
            <v xml:space="preserve">Georgetown                   </v>
          </cell>
          <cell r="C114">
            <v>1</v>
          </cell>
          <cell r="D114">
            <v>12726852.809999999</v>
          </cell>
          <cell r="E114">
            <v>5332268</v>
          </cell>
          <cell r="F114">
            <v>12709129.820000002</v>
          </cell>
          <cell r="G114">
            <v>9436253</v>
          </cell>
          <cell r="H114">
            <v>3272877</v>
          </cell>
          <cell r="I114">
            <v>0</v>
          </cell>
          <cell r="J114">
            <v>26.25</v>
          </cell>
          <cell r="K114">
            <v>3336147</v>
          </cell>
          <cell r="L114">
            <v>0</v>
          </cell>
          <cell r="M114">
            <v>0</v>
          </cell>
          <cell r="N114">
            <v>0</v>
          </cell>
          <cell r="O114">
            <v>0</v>
          </cell>
          <cell r="P114">
            <v>0</v>
          </cell>
          <cell r="Q114">
            <v>1389</v>
          </cell>
          <cell r="R114">
            <v>1376</v>
          </cell>
          <cell r="S114">
            <v>26.25</v>
          </cell>
          <cell r="T114">
            <v>41.956200585887153</v>
          </cell>
          <cell r="U114">
            <v>0</v>
          </cell>
          <cell r="V114">
            <v>5332268</v>
          </cell>
          <cell r="W114">
            <v>41.956200585887153</v>
          </cell>
          <cell r="X114">
            <v>0</v>
          </cell>
          <cell r="Y114">
            <v>0</v>
          </cell>
          <cell r="AA114">
            <v>0</v>
          </cell>
          <cell r="AB114">
            <v>0</v>
          </cell>
          <cell r="AC114">
            <v>0</v>
          </cell>
          <cell r="AD114">
            <v>0</v>
          </cell>
          <cell r="AE114">
            <v>27520</v>
          </cell>
          <cell r="AF114">
            <v>27520</v>
          </cell>
          <cell r="AG114">
            <v>5359788</v>
          </cell>
          <cell r="AH114">
            <v>0</v>
          </cell>
          <cell r="AI114">
            <v>5359788</v>
          </cell>
        </row>
        <row r="115">
          <cell r="A115">
            <v>106</v>
          </cell>
          <cell r="B115" t="str">
            <v xml:space="preserve">Gill                         </v>
          </cell>
          <cell r="C115">
            <v>0</v>
          </cell>
          <cell r="D115">
            <v>0</v>
          </cell>
          <cell r="E115">
            <v>0</v>
          </cell>
          <cell r="F115">
            <v>0</v>
          </cell>
          <cell r="G115">
            <v>0</v>
          </cell>
          <cell r="H115">
            <v>0</v>
          </cell>
          <cell r="I115">
            <v>0</v>
          </cell>
          <cell r="J115">
            <v>42.96</v>
          </cell>
          <cell r="K115">
            <v>0</v>
          </cell>
          <cell r="L115">
            <v>0</v>
          </cell>
          <cell r="M115">
            <v>0</v>
          </cell>
          <cell r="N115">
            <v>0</v>
          </cell>
          <cell r="O115">
            <v>0</v>
          </cell>
          <cell r="P115">
            <v>0</v>
          </cell>
          <cell r="Q115">
            <v>0</v>
          </cell>
          <cell r="R115">
            <v>0</v>
          </cell>
          <cell r="S115">
            <v>42.96</v>
          </cell>
          <cell r="T115">
            <v>0</v>
          </cell>
          <cell r="U115">
            <v>0</v>
          </cell>
          <cell r="V115">
            <v>0</v>
          </cell>
          <cell r="W115">
            <v>0</v>
          </cell>
          <cell r="X115">
            <v>0</v>
          </cell>
          <cell r="Y115">
            <v>0</v>
          </cell>
          <cell r="AA115">
            <v>0</v>
          </cell>
          <cell r="AB115">
            <v>0</v>
          </cell>
          <cell r="AC115">
            <v>0</v>
          </cell>
          <cell r="AD115">
            <v>0</v>
          </cell>
          <cell r="AE115">
            <v>0</v>
          </cell>
          <cell r="AF115">
            <v>0</v>
          </cell>
          <cell r="AG115">
            <v>0</v>
          </cell>
          <cell r="AH115">
            <v>0</v>
          </cell>
          <cell r="AI115">
            <v>0</v>
          </cell>
        </row>
        <row r="116">
          <cell r="A116">
            <v>107</v>
          </cell>
          <cell r="B116" t="str">
            <v xml:space="preserve">Gloucester                   </v>
          </cell>
          <cell r="C116">
            <v>1</v>
          </cell>
          <cell r="D116">
            <v>34881817.403679989</v>
          </cell>
          <cell r="E116">
            <v>6238892.4910011301</v>
          </cell>
          <cell r="F116">
            <v>34761401.33839</v>
          </cell>
          <cell r="G116">
            <v>29437854</v>
          </cell>
          <cell r="H116">
            <v>5323547</v>
          </cell>
          <cell r="I116">
            <v>0</v>
          </cell>
          <cell r="J116">
            <v>17.5</v>
          </cell>
          <cell r="K116">
            <v>6083245</v>
          </cell>
          <cell r="L116">
            <v>0</v>
          </cell>
          <cell r="M116">
            <v>0</v>
          </cell>
          <cell r="N116">
            <v>0</v>
          </cell>
          <cell r="O116">
            <v>0</v>
          </cell>
          <cell r="P116">
            <v>0</v>
          </cell>
          <cell r="Q116">
            <v>3237</v>
          </cell>
          <cell r="R116">
            <v>3179</v>
          </cell>
          <cell r="S116">
            <v>17.5</v>
          </cell>
          <cell r="T116">
            <v>17.947758866990743</v>
          </cell>
          <cell r="U116">
            <v>0</v>
          </cell>
          <cell r="V116">
            <v>6238892.4910011301</v>
          </cell>
          <cell r="W116">
            <v>17.947758866990743</v>
          </cell>
          <cell r="X116">
            <v>0</v>
          </cell>
          <cell r="Y116">
            <v>0</v>
          </cell>
          <cell r="AA116">
            <v>0</v>
          </cell>
          <cell r="AB116">
            <v>0</v>
          </cell>
          <cell r="AC116">
            <v>0</v>
          </cell>
          <cell r="AD116">
            <v>0</v>
          </cell>
          <cell r="AE116">
            <v>63580</v>
          </cell>
          <cell r="AF116">
            <v>63580</v>
          </cell>
          <cell r="AG116">
            <v>6302472.4910011301</v>
          </cell>
          <cell r="AH116">
            <v>0</v>
          </cell>
          <cell r="AI116">
            <v>6302472.4910011301</v>
          </cell>
        </row>
        <row r="117">
          <cell r="A117">
            <v>108</v>
          </cell>
          <cell r="B117" t="str">
            <v xml:space="preserve">Goshen                       </v>
          </cell>
          <cell r="C117">
            <v>0</v>
          </cell>
          <cell r="D117">
            <v>105599.68000000001</v>
          </cell>
          <cell r="E117">
            <v>96111</v>
          </cell>
          <cell r="F117">
            <v>105367.36000000002</v>
          </cell>
          <cell r="G117">
            <v>68763</v>
          </cell>
          <cell r="H117">
            <v>36604</v>
          </cell>
          <cell r="I117">
            <v>0</v>
          </cell>
          <cell r="J117">
            <v>35.6</v>
          </cell>
          <cell r="K117">
            <v>37511</v>
          </cell>
          <cell r="L117">
            <v>0</v>
          </cell>
          <cell r="M117">
            <v>0</v>
          </cell>
          <cell r="N117">
            <v>0</v>
          </cell>
          <cell r="O117">
            <v>0</v>
          </cell>
          <cell r="P117">
            <v>0</v>
          </cell>
          <cell r="Q117">
            <v>8</v>
          </cell>
          <cell r="R117">
            <v>8</v>
          </cell>
          <cell r="S117">
            <v>35.6</v>
          </cell>
          <cell r="T117">
            <v>91.215154294460802</v>
          </cell>
          <cell r="U117">
            <v>0</v>
          </cell>
          <cell r="V117">
            <v>96111</v>
          </cell>
          <cell r="W117">
            <v>91.215154294460817</v>
          </cell>
          <cell r="X117">
            <v>0</v>
          </cell>
          <cell r="Y117">
            <v>0</v>
          </cell>
          <cell r="AA117">
            <v>0</v>
          </cell>
          <cell r="AB117">
            <v>0</v>
          </cell>
          <cell r="AC117">
            <v>0</v>
          </cell>
          <cell r="AD117">
            <v>0</v>
          </cell>
          <cell r="AE117">
            <v>0</v>
          </cell>
          <cell r="AF117">
            <v>0</v>
          </cell>
          <cell r="AG117">
            <v>96111</v>
          </cell>
          <cell r="AH117">
            <v>0</v>
          </cell>
          <cell r="AI117">
            <v>96111</v>
          </cell>
        </row>
        <row r="118">
          <cell r="A118">
            <v>109</v>
          </cell>
          <cell r="B118" t="str">
            <v xml:space="preserve">Gosnold                      </v>
          </cell>
          <cell r="C118">
            <v>0</v>
          </cell>
          <cell r="D118">
            <v>31484.75</v>
          </cell>
          <cell r="E118">
            <v>16414</v>
          </cell>
          <cell r="F118">
            <v>21496.61</v>
          </cell>
          <cell r="G118">
            <v>19124</v>
          </cell>
          <cell r="H118">
            <v>2373</v>
          </cell>
          <cell r="I118">
            <v>0</v>
          </cell>
          <cell r="J118">
            <v>17.5</v>
          </cell>
          <cell r="K118">
            <v>3762</v>
          </cell>
          <cell r="L118">
            <v>0</v>
          </cell>
          <cell r="M118">
            <v>0</v>
          </cell>
          <cell r="N118">
            <v>0</v>
          </cell>
          <cell r="O118">
            <v>0</v>
          </cell>
          <cell r="P118">
            <v>0</v>
          </cell>
          <cell r="Q118">
            <v>4</v>
          </cell>
          <cell r="R118">
            <v>3</v>
          </cell>
          <cell r="S118">
            <v>17.5</v>
          </cell>
          <cell r="T118">
            <v>76.356225469969445</v>
          </cell>
          <cell r="U118">
            <v>0</v>
          </cell>
          <cell r="V118">
            <v>16414</v>
          </cell>
          <cell r="W118">
            <v>76.356225469969445</v>
          </cell>
          <cell r="X118">
            <v>0</v>
          </cell>
          <cell r="Y118">
            <v>0</v>
          </cell>
          <cell r="AA118">
            <v>0</v>
          </cell>
          <cell r="AB118">
            <v>0</v>
          </cell>
          <cell r="AC118">
            <v>0</v>
          </cell>
          <cell r="AD118">
            <v>0</v>
          </cell>
          <cell r="AE118">
            <v>0</v>
          </cell>
          <cell r="AF118">
            <v>0</v>
          </cell>
          <cell r="AG118">
            <v>16414</v>
          </cell>
          <cell r="AH118">
            <v>0</v>
          </cell>
          <cell r="AI118">
            <v>16414</v>
          </cell>
        </row>
        <row r="119">
          <cell r="A119">
            <v>110</v>
          </cell>
          <cell r="B119" t="str">
            <v xml:space="preserve">Grafton                      </v>
          </cell>
          <cell r="C119">
            <v>1</v>
          </cell>
          <cell r="D119">
            <v>29002097.030000001</v>
          </cell>
          <cell r="E119">
            <v>10650490</v>
          </cell>
          <cell r="F119">
            <v>29937376.269999996</v>
          </cell>
          <cell r="G119">
            <v>19574624</v>
          </cell>
          <cell r="H119">
            <v>10362752</v>
          </cell>
          <cell r="I119">
            <v>0</v>
          </cell>
          <cell r="J119">
            <v>34.619999999999997</v>
          </cell>
          <cell r="K119">
            <v>10364320</v>
          </cell>
          <cell r="L119">
            <v>0</v>
          </cell>
          <cell r="M119">
            <v>0</v>
          </cell>
          <cell r="N119">
            <v>0</v>
          </cell>
          <cell r="O119">
            <v>0</v>
          </cell>
          <cell r="P119">
            <v>0</v>
          </cell>
          <cell r="Q119">
            <v>3159</v>
          </cell>
          <cell r="R119">
            <v>3217</v>
          </cell>
          <cell r="S119">
            <v>34.619999999999997</v>
          </cell>
          <cell r="T119">
            <v>35.575896511254292</v>
          </cell>
          <cell r="U119">
            <v>0</v>
          </cell>
          <cell r="V119">
            <v>10650490</v>
          </cell>
          <cell r="W119">
            <v>35.5758965112543</v>
          </cell>
          <cell r="X119">
            <v>0</v>
          </cell>
          <cell r="Y119">
            <v>0</v>
          </cell>
          <cell r="AA119">
            <v>0</v>
          </cell>
          <cell r="AB119">
            <v>0</v>
          </cell>
          <cell r="AC119">
            <v>0</v>
          </cell>
          <cell r="AD119">
            <v>0</v>
          </cell>
          <cell r="AE119">
            <v>64340</v>
          </cell>
          <cell r="AF119">
            <v>64340</v>
          </cell>
          <cell r="AG119">
            <v>10714830</v>
          </cell>
          <cell r="AH119">
            <v>0</v>
          </cell>
          <cell r="AI119">
            <v>10714830</v>
          </cell>
        </row>
        <row r="120">
          <cell r="A120">
            <v>111</v>
          </cell>
          <cell r="B120" t="str">
            <v xml:space="preserve">Granby                       </v>
          </cell>
          <cell r="C120">
            <v>1</v>
          </cell>
          <cell r="D120">
            <v>7978374.4699999979</v>
          </cell>
          <cell r="E120">
            <v>4557815</v>
          </cell>
          <cell r="F120">
            <v>7719354.0099999998</v>
          </cell>
          <cell r="G120">
            <v>4749043</v>
          </cell>
          <cell r="H120">
            <v>2970311</v>
          </cell>
          <cell r="I120">
            <v>0</v>
          </cell>
          <cell r="J120">
            <v>39.33</v>
          </cell>
          <cell r="K120">
            <v>3036022</v>
          </cell>
          <cell r="L120">
            <v>0</v>
          </cell>
          <cell r="M120">
            <v>0</v>
          </cell>
          <cell r="N120">
            <v>0</v>
          </cell>
          <cell r="O120">
            <v>0</v>
          </cell>
          <cell r="P120">
            <v>0</v>
          </cell>
          <cell r="Q120">
            <v>812</v>
          </cell>
          <cell r="R120">
            <v>777</v>
          </cell>
          <cell r="S120">
            <v>39.33</v>
          </cell>
          <cell r="T120">
            <v>59.043995055746898</v>
          </cell>
          <cell r="U120">
            <v>0</v>
          </cell>
          <cell r="V120">
            <v>4557815</v>
          </cell>
          <cell r="W120">
            <v>59.043995055746898</v>
          </cell>
          <cell r="X120">
            <v>0</v>
          </cell>
          <cell r="Y120">
            <v>0</v>
          </cell>
          <cell r="AA120">
            <v>0</v>
          </cell>
          <cell r="AB120">
            <v>0</v>
          </cell>
          <cell r="AC120">
            <v>0</v>
          </cell>
          <cell r="AD120">
            <v>0</v>
          </cell>
          <cell r="AE120">
            <v>15540</v>
          </cell>
          <cell r="AF120">
            <v>15540</v>
          </cell>
          <cell r="AG120">
            <v>4573355</v>
          </cell>
          <cell r="AH120">
            <v>0</v>
          </cell>
          <cell r="AI120">
            <v>4573355</v>
          </cell>
        </row>
        <row r="121">
          <cell r="A121">
            <v>112</v>
          </cell>
          <cell r="B121" t="str">
            <v xml:space="preserve">Granville                    </v>
          </cell>
          <cell r="C121">
            <v>0</v>
          </cell>
          <cell r="D121">
            <v>0</v>
          </cell>
          <cell r="E121">
            <v>0</v>
          </cell>
          <cell r="F121">
            <v>0</v>
          </cell>
          <cell r="G121">
            <v>0</v>
          </cell>
          <cell r="H121">
            <v>0</v>
          </cell>
          <cell r="I121">
            <v>0</v>
          </cell>
          <cell r="J121">
            <v>31.43</v>
          </cell>
          <cell r="K121">
            <v>0</v>
          </cell>
          <cell r="L121">
            <v>0</v>
          </cell>
          <cell r="M121">
            <v>0</v>
          </cell>
          <cell r="N121">
            <v>0</v>
          </cell>
          <cell r="O121">
            <v>0</v>
          </cell>
          <cell r="P121">
            <v>0</v>
          </cell>
          <cell r="Q121">
            <v>0</v>
          </cell>
          <cell r="R121">
            <v>0</v>
          </cell>
          <cell r="S121">
            <v>31.43</v>
          </cell>
          <cell r="T121">
            <v>0</v>
          </cell>
          <cell r="U121">
            <v>0</v>
          </cell>
          <cell r="V121">
            <v>0</v>
          </cell>
          <cell r="W121">
            <v>0</v>
          </cell>
          <cell r="X121">
            <v>0</v>
          </cell>
          <cell r="Y121">
            <v>0</v>
          </cell>
          <cell r="AA121">
            <v>0</v>
          </cell>
          <cell r="AB121">
            <v>0</v>
          </cell>
          <cell r="AC121">
            <v>0</v>
          </cell>
          <cell r="AD121">
            <v>0</v>
          </cell>
          <cell r="AE121">
            <v>0</v>
          </cell>
          <cell r="AF121">
            <v>0</v>
          </cell>
          <cell r="AG121">
            <v>0</v>
          </cell>
          <cell r="AH121">
            <v>0</v>
          </cell>
          <cell r="AI121">
            <v>0</v>
          </cell>
        </row>
        <row r="122">
          <cell r="A122">
            <v>113</v>
          </cell>
          <cell r="B122" t="str">
            <v xml:space="preserve">Great Barrington             </v>
          </cell>
          <cell r="C122">
            <v>0</v>
          </cell>
          <cell r="D122">
            <v>0</v>
          </cell>
          <cell r="E122">
            <v>0</v>
          </cell>
          <cell r="F122">
            <v>0</v>
          </cell>
          <cell r="G122">
            <v>0</v>
          </cell>
          <cell r="H122">
            <v>0</v>
          </cell>
          <cell r="I122">
            <v>0</v>
          </cell>
          <cell r="J122">
            <v>17.5</v>
          </cell>
          <cell r="K122">
            <v>0</v>
          </cell>
          <cell r="L122">
            <v>0</v>
          </cell>
          <cell r="M122">
            <v>0</v>
          </cell>
          <cell r="N122">
            <v>0</v>
          </cell>
          <cell r="O122">
            <v>0</v>
          </cell>
          <cell r="P122">
            <v>0</v>
          </cell>
          <cell r="Q122">
            <v>0</v>
          </cell>
          <cell r="R122">
            <v>0</v>
          </cell>
          <cell r="S122">
            <v>17.5</v>
          </cell>
          <cell r="T122">
            <v>0</v>
          </cell>
          <cell r="U122">
            <v>0</v>
          </cell>
          <cell r="V122">
            <v>0</v>
          </cell>
          <cell r="W122">
            <v>0</v>
          </cell>
          <cell r="X122">
            <v>0</v>
          </cell>
          <cell r="Y122">
            <v>0</v>
          </cell>
          <cell r="AA122">
            <v>0</v>
          </cell>
          <cell r="AB122">
            <v>0</v>
          </cell>
          <cell r="AC122">
            <v>0</v>
          </cell>
          <cell r="AD122">
            <v>0</v>
          </cell>
          <cell r="AE122">
            <v>0</v>
          </cell>
          <cell r="AF122">
            <v>0</v>
          </cell>
          <cell r="AG122">
            <v>0</v>
          </cell>
          <cell r="AH122">
            <v>0</v>
          </cell>
          <cell r="AI122">
            <v>0</v>
          </cell>
        </row>
        <row r="123">
          <cell r="A123">
            <v>114</v>
          </cell>
          <cell r="B123" t="str">
            <v xml:space="preserve">Greenfield                   </v>
          </cell>
          <cell r="C123">
            <v>1</v>
          </cell>
          <cell r="D123">
            <v>21378359.310000002</v>
          </cell>
          <cell r="E123">
            <v>12035012.357180249</v>
          </cell>
          <cell r="F123">
            <v>20360058.930000003</v>
          </cell>
          <cell r="G123">
            <v>9677481</v>
          </cell>
          <cell r="H123">
            <v>10682578</v>
          </cell>
          <cell r="I123">
            <v>0</v>
          </cell>
          <cell r="J123">
            <v>53.47</v>
          </cell>
          <cell r="K123">
            <v>10886524</v>
          </cell>
          <cell r="L123">
            <v>0</v>
          </cell>
          <cell r="M123">
            <v>0</v>
          </cell>
          <cell r="N123">
            <v>0</v>
          </cell>
          <cell r="O123">
            <v>0</v>
          </cell>
          <cell r="P123">
            <v>0</v>
          </cell>
          <cell r="Q123">
            <v>2048</v>
          </cell>
          <cell r="R123">
            <v>1909</v>
          </cell>
          <cell r="S123">
            <v>53.47</v>
          </cell>
          <cell r="T123">
            <v>59.110891567445215</v>
          </cell>
          <cell r="U123">
            <v>0</v>
          </cell>
          <cell r="V123">
            <v>12035012.357180249</v>
          </cell>
          <cell r="W123">
            <v>59.110891567445222</v>
          </cell>
          <cell r="X123">
            <v>0</v>
          </cell>
          <cell r="Y123">
            <v>0</v>
          </cell>
          <cell r="AA123">
            <v>0</v>
          </cell>
          <cell r="AB123">
            <v>0</v>
          </cell>
          <cell r="AC123">
            <v>0</v>
          </cell>
          <cell r="AD123">
            <v>0</v>
          </cell>
          <cell r="AE123">
            <v>38180</v>
          </cell>
          <cell r="AF123">
            <v>38180</v>
          </cell>
          <cell r="AG123">
            <v>12073192.357180249</v>
          </cell>
          <cell r="AH123">
            <v>0</v>
          </cell>
          <cell r="AI123">
            <v>12073192.357180249</v>
          </cell>
        </row>
        <row r="124">
          <cell r="A124">
            <v>115</v>
          </cell>
          <cell r="B124" t="str">
            <v xml:space="preserve">Groton                       </v>
          </cell>
          <cell r="C124">
            <v>0</v>
          </cell>
          <cell r="D124">
            <v>0</v>
          </cell>
          <cell r="E124">
            <v>0</v>
          </cell>
          <cell r="F124">
            <v>0</v>
          </cell>
          <cell r="G124">
            <v>0</v>
          </cell>
          <cell r="H124">
            <v>0</v>
          </cell>
          <cell r="I124">
            <v>0</v>
          </cell>
          <cell r="J124">
            <v>17.5</v>
          </cell>
          <cell r="K124">
            <v>0</v>
          </cell>
          <cell r="L124">
            <v>0</v>
          </cell>
          <cell r="M124">
            <v>0</v>
          </cell>
          <cell r="N124">
            <v>0</v>
          </cell>
          <cell r="O124">
            <v>0</v>
          </cell>
          <cell r="P124">
            <v>0</v>
          </cell>
          <cell r="Q124">
            <v>0</v>
          </cell>
          <cell r="R124">
            <v>0</v>
          </cell>
          <cell r="S124">
            <v>17.5</v>
          </cell>
          <cell r="T124">
            <v>0</v>
          </cell>
          <cell r="U124">
            <v>0</v>
          </cell>
          <cell r="V124">
            <v>0</v>
          </cell>
          <cell r="W124">
            <v>0</v>
          </cell>
          <cell r="X124">
            <v>0</v>
          </cell>
          <cell r="Y124">
            <v>0</v>
          </cell>
          <cell r="AA124">
            <v>0</v>
          </cell>
          <cell r="AB124">
            <v>0</v>
          </cell>
          <cell r="AC124">
            <v>0</v>
          </cell>
          <cell r="AD124">
            <v>0</v>
          </cell>
          <cell r="AE124">
            <v>0</v>
          </cell>
          <cell r="AF124">
            <v>0</v>
          </cell>
          <cell r="AG124">
            <v>0</v>
          </cell>
          <cell r="AH124">
            <v>0</v>
          </cell>
          <cell r="AI124">
            <v>0</v>
          </cell>
        </row>
        <row r="125">
          <cell r="A125">
            <v>116</v>
          </cell>
          <cell r="B125" t="str">
            <v xml:space="preserve">Groveland                    </v>
          </cell>
          <cell r="C125">
            <v>0</v>
          </cell>
          <cell r="D125">
            <v>79199.760000000009</v>
          </cell>
          <cell r="E125">
            <v>42110</v>
          </cell>
          <cell r="F125">
            <v>118538.28</v>
          </cell>
          <cell r="G125">
            <v>77911</v>
          </cell>
          <cell r="H125">
            <v>40627</v>
          </cell>
          <cell r="I125">
            <v>0</v>
          </cell>
          <cell r="J125">
            <v>35.409999999999997</v>
          </cell>
          <cell r="K125">
            <v>41974</v>
          </cell>
          <cell r="L125">
            <v>0</v>
          </cell>
          <cell r="M125">
            <v>0</v>
          </cell>
          <cell r="N125">
            <v>0</v>
          </cell>
          <cell r="O125">
            <v>0</v>
          </cell>
          <cell r="P125">
            <v>0</v>
          </cell>
          <cell r="Q125">
            <v>6</v>
          </cell>
          <cell r="R125">
            <v>9</v>
          </cell>
          <cell r="S125">
            <v>35.409999999999997</v>
          </cell>
          <cell r="T125">
            <v>35.524389252147074</v>
          </cell>
          <cell r="U125">
            <v>0</v>
          </cell>
          <cell r="V125">
            <v>42110</v>
          </cell>
          <cell r="W125">
            <v>35.524389252147067</v>
          </cell>
          <cell r="X125">
            <v>0</v>
          </cell>
          <cell r="Y125">
            <v>0</v>
          </cell>
          <cell r="AA125">
            <v>0</v>
          </cell>
          <cell r="AB125">
            <v>0</v>
          </cell>
          <cell r="AC125">
            <v>0</v>
          </cell>
          <cell r="AD125">
            <v>0</v>
          </cell>
          <cell r="AE125">
            <v>0</v>
          </cell>
          <cell r="AF125">
            <v>0</v>
          </cell>
          <cell r="AG125">
            <v>42110</v>
          </cell>
          <cell r="AH125">
            <v>0</v>
          </cell>
          <cell r="AI125">
            <v>42110</v>
          </cell>
        </row>
        <row r="126">
          <cell r="A126">
            <v>117</v>
          </cell>
          <cell r="B126" t="str">
            <v xml:space="preserve">Hadley                       </v>
          </cell>
          <cell r="C126">
            <v>1</v>
          </cell>
          <cell r="D126">
            <v>5986156.3800000008</v>
          </cell>
          <cell r="E126">
            <v>953528.99517187499</v>
          </cell>
          <cell r="F126">
            <v>5790379.5499999998</v>
          </cell>
          <cell r="G126">
            <v>4999617</v>
          </cell>
          <cell r="H126">
            <v>790763</v>
          </cell>
          <cell r="I126">
            <v>0</v>
          </cell>
          <cell r="J126">
            <v>17.5</v>
          </cell>
          <cell r="K126">
            <v>1013316</v>
          </cell>
          <cell r="L126">
            <v>0</v>
          </cell>
          <cell r="M126">
            <v>0</v>
          </cell>
          <cell r="N126">
            <v>0</v>
          </cell>
          <cell r="O126">
            <v>0</v>
          </cell>
          <cell r="P126">
            <v>0</v>
          </cell>
          <cell r="Q126">
            <v>611</v>
          </cell>
          <cell r="R126">
            <v>587</v>
          </cell>
          <cell r="S126">
            <v>17.5</v>
          </cell>
          <cell r="T126">
            <v>16.467469652690987</v>
          </cell>
          <cell r="U126">
            <v>0</v>
          </cell>
          <cell r="V126">
            <v>953528.99517187499</v>
          </cell>
          <cell r="W126">
            <v>16.467469652690991</v>
          </cell>
          <cell r="X126">
            <v>0</v>
          </cell>
          <cell r="Y126">
            <v>0</v>
          </cell>
          <cell r="AA126">
            <v>0</v>
          </cell>
          <cell r="AB126">
            <v>0</v>
          </cell>
          <cell r="AC126">
            <v>0</v>
          </cell>
          <cell r="AD126">
            <v>0</v>
          </cell>
          <cell r="AE126">
            <v>11740</v>
          </cell>
          <cell r="AF126">
            <v>11740</v>
          </cell>
          <cell r="AG126">
            <v>965268.99517187499</v>
          </cell>
          <cell r="AH126">
            <v>0</v>
          </cell>
          <cell r="AI126">
            <v>965268.99517187499</v>
          </cell>
        </row>
        <row r="127">
          <cell r="A127">
            <v>118</v>
          </cell>
          <cell r="B127" t="str">
            <v xml:space="preserve">Halifax                      </v>
          </cell>
          <cell r="C127">
            <v>1</v>
          </cell>
          <cell r="D127">
            <v>5540979.4299999988</v>
          </cell>
          <cell r="E127">
            <v>2714617</v>
          </cell>
          <cell r="F127">
            <v>5481688.6299299989</v>
          </cell>
          <cell r="G127">
            <v>2923150</v>
          </cell>
          <cell r="H127">
            <v>2558539</v>
          </cell>
          <cell r="I127">
            <v>0</v>
          </cell>
          <cell r="J127">
            <v>47.82</v>
          </cell>
          <cell r="K127">
            <v>2621344</v>
          </cell>
          <cell r="L127">
            <v>0</v>
          </cell>
          <cell r="M127">
            <v>0</v>
          </cell>
          <cell r="N127">
            <v>0</v>
          </cell>
          <cell r="O127">
            <v>0</v>
          </cell>
          <cell r="P127">
            <v>0</v>
          </cell>
          <cell r="Q127">
            <v>592</v>
          </cell>
          <cell r="R127">
            <v>579</v>
          </cell>
          <cell r="S127">
            <v>47.82</v>
          </cell>
          <cell r="T127">
            <v>49.521546794507834</v>
          </cell>
          <cell r="U127">
            <v>0</v>
          </cell>
          <cell r="V127">
            <v>2714617</v>
          </cell>
          <cell r="W127">
            <v>49.521546794507842</v>
          </cell>
          <cell r="X127">
            <v>0</v>
          </cell>
          <cell r="Y127">
            <v>0</v>
          </cell>
          <cell r="AA127">
            <v>0</v>
          </cell>
          <cell r="AB127">
            <v>0</v>
          </cell>
          <cell r="AC127">
            <v>0</v>
          </cell>
          <cell r="AD127">
            <v>0</v>
          </cell>
          <cell r="AE127">
            <v>11580</v>
          </cell>
          <cell r="AF127">
            <v>11580</v>
          </cell>
          <cell r="AG127">
            <v>2726197</v>
          </cell>
          <cell r="AH127">
            <v>0</v>
          </cell>
          <cell r="AI127">
            <v>2726197</v>
          </cell>
        </row>
        <row r="128">
          <cell r="A128">
            <v>119</v>
          </cell>
          <cell r="B128" t="str">
            <v xml:space="preserve">Hamilton                     </v>
          </cell>
          <cell r="C128">
            <v>0</v>
          </cell>
          <cell r="D128">
            <v>0</v>
          </cell>
          <cell r="E128">
            <v>0</v>
          </cell>
          <cell r="F128">
            <v>0</v>
          </cell>
          <cell r="G128">
            <v>0</v>
          </cell>
          <cell r="H128">
            <v>0</v>
          </cell>
          <cell r="I128">
            <v>0</v>
          </cell>
          <cell r="J128">
            <v>17.5</v>
          </cell>
          <cell r="K128">
            <v>0</v>
          </cell>
          <cell r="L128">
            <v>0</v>
          </cell>
          <cell r="M128">
            <v>0</v>
          </cell>
          <cell r="N128">
            <v>0</v>
          </cell>
          <cell r="O128">
            <v>0</v>
          </cell>
          <cell r="P128">
            <v>0</v>
          </cell>
          <cell r="Q128">
            <v>0</v>
          </cell>
          <cell r="R128">
            <v>0</v>
          </cell>
          <cell r="S128">
            <v>17.5</v>
          </cell>
          <cell r="T128">
            <v>0</v>
          </cell>
          <cell r="U128">
            <v>0</v>
          </cell>
          <cell r="V128">
            <v>0</v>
          </cell>
          <cell r="W128">
            <v>0</v>
          </cell>
          <cell r="X128">
            <v>0</v>
          </cell>
          <cell r="Y128">
            <v>0</v>
          </cell>
          <cell r="AA128">
            <v>0</v>
          </cell>
          <cell r="AB128">
            <v>0</v>
          </cell>
          <cell r="AC128">
            <v>0</v>
          </cell>
          <cell r="AD128">
            <v>0</v>
          </cell>
          <cell r="AE128">
            <v>0</v>
          </cell>
          <cell r="AF128">
            <v>0</v>
          </cell>
          <cell r="AG128">
            <v>0</v>
          </cell>
          <cell r="AH128">
            <v>0</v>
          </cell>
          <cell r="AI128">
            <v>0</v>
          </cell>
        </row>
        <row r="129">
          <cell r="A129">
            <v>120</v>
          </cell>
          <cell r="B129" t="str">
            <v xml:space="preserve">Hampden                      </v>
          </cell>
          <cell r="C129">
            <v>0</v>
          </cell>
          <cell r="D129">
            <v>0</v>
          </cell>
          <cell r="E129">
            <v>0</v>
          </cell>
          <cell r="F129">
            <v>0</v>
          </cell>
          <cell r="G129">
            <v>0</v>
          </cell>
          <cell r="H129">
            <v>0</v>
          </cell>
          <cell r="I129">
            <v>0</v>
          </cell>
          <cell r="J129">
            <v>27.33</v>
          </cell>
          <cell r="K129">
            <v>0</v>
          </cell>
          <cell r="L129">
            <v>0</v>
          </cell>
          <cell r="M129">
            <v>0</v>
          </cell>
          <cell r="N129">
            <v>0</v>
          </cell>
          <cell r="O129">
            <v>0</v>
          </cell>
          <cell r="P129">
            <v>0</v>
          </cell>
          <cell r="Q129">
            <v>0</v>
          </cell>
          <cell r="R129">
            <v>0</v>
          </cell>
          <cell r="S129">
            <v>27.33</v>
          </cell>
          <cell r="T129">
            <v>0</v>
          </cell>
          <cell r="U129">
            <v>0</v>
          </cell>
          <cell r="V129">
            <v>0</v>
          </cell>
          <cell r="W129">
            <v>0</v>
          </cell>
          <cell r="X129">
            <v>0</v>
          </cell>
          <cell r="Y129">
            <v>0</v>
          </cell>
          <cell r="AA129">
            <v>0</v>
          </cell>
          <cell r="AB129">
            <v>0</v>
          </cell>
          <cell r="AC129">
            <v>0</v>
          </cell>
          <cell r="AD129">
            <v>0</v>
          </cell>
          <cell r="AE129">
            <v>0</v>
          </cell>
          <cell r="AF129">
            <v>0</v>
          </cell>
          <cell r="AG129">
            <v>0</v>
          </cell>
          <cell r="AH129">
            <v>0</v>
          </cell>
          <cell r="AI129">
            <v>0</v>
          </cell>
        </row>
        <row r="130">
          <cell r="A130">
            <v>121</v>
          </cell>
          <cell r="B130" t="str">
            <v xml:space="preserve">Hancock                      </v>
          </cell>
          <cell r="C130">
            <v>1</v>
          </cell>
          <cell r="D130">
            <v>700017.85</v>
          </cell>
          <cell r="E130">
            <v>200990</v>
          </cell>
          <cell r="F130">
            <v>719680.2</v>
          </cell>
          <cell r="G130">
            <v>615469</v>
          </cell>
          <cell r="H130">
            <v>104211</v>
          </cell>
          <cell r="I130">
            <v>0</v>
          </cell>
          <cell r="J130">
            <v>17.5</v>
          </cell>
          <cell r="K130">
            <v>125944</v>
          </cell>
          <cell r="L130">
            <v>0</v>
          </cell>
          <cell r="M130">
            <v>0</v>
          </cell>
          <cell r="N130">
            <v>0</v>
          </cell>
          <cell r="O130">
            <v>0</v>
          </cell>
          <cell r="P130">
            <v>0</v>
          </cell>
          <cell r="Q130">
            <v>75</v>
          </cell>
          <cell r="R130">
            <v>74</v>
          </cell>
          <cell r="S130">
            <v>17.5</v>
          </cell>
          <cell r="T130">
            <v>27.927682323343067</v>
          </cell>
          <cell r="U130">
            <v>0</v>
          </cell>
          <cell r="V130">
            <v>200990</v>
          </cell>
          <cell r="W130">
            <v>27.927682323343063</v>
          </cell>
          <cell r="X130">
            <v>0</v>
          </cell>
          <cell r="Y130">
            <v>0</v>
          </cell>
          <cell r="AA130">
            <v>0</v>
          </cell>
          <cell r="AB130">
            <v>0</v>
          </cell>
          <cell r="AC130">
            <v>0</v>
          </cell>
          <cell r="AD130">
            <v>0</v>
          </cell>
          <cell r="AE130">
            <v>1480</v>
          </cell>
          <cell r="AF130">
            <v>1480</v>
          </cell>
          <cell r="AG130">
            <v>202470</v>
          </cell>
          <cell r="AH130">
            <v>0</v>
          </cell>
          <cell r="AI130">
            <v>202470</v>
          </cell>
        </row>
        <row r="131">
          <cell r="A131">
            <v>122</v>
          </cell>
          <cell r="B131" t="str">
            <v xml:space="preserve">Hanover                      </v>
          </cell>
          <cell r="C131">
            <v>1</v>
          </cell>
          <cell r="D131">
            <v>24041587.167499997</v>
          </cell>
          <cell r="E131">
            <v>6654913.713344737</v>
          </cell>
          <cell r="F131">
            <v>23962139.080309998</v>
          </cell>
          <cell r="G131">
            <v>18434645</v>
          </cell>
          <cell r="H131">
            <v>5527494</v>
          </cell>
          <cell r="I131">
            <v>0</v>
          </cell>
          <cell r="J131">
            <v>24.47</v>
          </cell>
          <cell r="K131">
            <v>5863535</v>
          </cell>
          <cell r="L131">
            <v>0</v>
          </cell>
          <cell r="M131">
            <v>0</v>
          </cell>
          <cell r="N131">
            <v>0</v>
          </cell>
          <cell r="O131">
            <v>0</v>
          </cell>
          <cell r="P131">
            <v>0</v>
          </cell>
          <cell r="Q131">
            <v>2566</v>
          </cell>
          <cell r="R131">
            <v>2557</v>
          </cell>
          <cell r="S131">
            <v>24.47</v>
          </cell>
          <cell r="T131">
            <v>27.772619510472531</v>
          </cell>
          <cell r="U131">
            <v>0</v>
          </cell>
          <cell r="V131">
            <v>6654913.713344737</v>
          </cell>
          <cell r="W131">
            <v>27.772619510472531</v>
          </cell>
          <cell r="X131">
            <v>0</v>
          </cell>
          <cell r="Y131">
            <v>0</v>
          </cell>
          <cell r="AA131">
            <v>0</v>
          </cell>
          <cell r="AB131">
            <v>0</v>
          </cell>
          <cell r="AC131">
            <v>0</v>
          </cell>
          <cell r="AD131">
            <v>0</v>
          </cell>
          <cell r="AE131">
            <v>51140</v>
          </cell>
          <cell r="AF131">
            <v>51140</v>
          </cell>
          <cell r="AG131">
            <v>6706053.713344737</v>
          </cell>
          <cell r="AH131">
            <v>0</v>
          </cell>
          <cell r="AI131">
            <v>6706053.713344737</v>
          </cell>
        </row>
        <row r="132">
          <cell r="A132">
            <v>123</v>
          </cell>
          <cell r="B132" t="str">
            <v xml:space="preserve">Hanson                       </v>
          </cell>
          <cell r="C132">
            <v>0</v>
          </cell>
          <cell r="D132">
            <v>105599.68000000001</v>
          </cell>
          <cell r="E132">
            <v>58345</v>
          </cell>
          <cell r="F132">
            <v>105367.36000000002</v>
          </cell>
          <cell r="G132">
            <v>49870</v>
          </cell>
          <cell r="H132">
            <v>55497</v>
          </cell>
          <cell r="I132">
            <v>0</v>
          </cell>
          <cell r="J132">
            <v>46.99</v>
          </cell>
          <cell r="K132">
            <v>49512</v>
          </cell>
          <cell r="L132">
            <v>0</v>
          </cell>
          <cell r="M132">
            <v>0</v>
          </cell>
          <cell r="N132">
            <v>0</v>
          </cell>
          <cell r="O132">
            <v>0</v>
          </cell>
          <cell r="P132">
            <v>0</v>
          </cell>
          <cell r="Q132">
            <v>8</v>
          </cell>
          <cell r="R132">
            <v>8</v>
          </cell>
          <cell r="S132">
            <v>46.99</v>
          </cell>
          <cell r="T132">
            <v>55.372935223963083</v>
          </cell>
          <cell r="U132">
            <v>0</v>
          </cell>
          <cell r="V132">
            <v>58345</v>
          </cell>
          <cell r="W132">
            <v>55.37293522396309</v>
          </cell>
          <cell r="X132">
            <v>0</v>
          </cell>
          <cell r="Y132">
            <v>0</v>
          </cell>
          <cell r="AA132">
            <v>0</v>
          </cell>
          <cell r="AB132">
            <v>0</v>
          </cell>
          <cell r="AC132">
            <v>0</v>
          </cell>
          <cell r="AD132">
            <v>0</v>
          </cell>
          <cell r="AE132">
            <v>0</v>
          </cell>
          <cell r="AF132">
            <v>0</v>
          </cell>
          <cell r="AG132">
            <v>58345</v>
          </cell>
          <cell r="AH132">
            <v>0</v>
          </cell>
          <cell r="AI132">
            <v>58345</v>
          </cell>
        </row>
        <row r="133">
          <cell r="A133">
            <v>124</v>
          </cell>
          <cell r="B133" t="str">
            <v xml:space="preserve">Hardwick                     </v>
          </cell>
          <cell r="C133">
            <v>0</v>
          </cell>
          <cell r="D133">
            <v>13199.960000000001</v>
          </cell>
          <cell r="E133">
            <v>8308</v>
          </cell>
          <cell r="F133">
            <v>13170.920000000002</v>
          </cell>
          <cell r="G133">
            <v>4826</v>
          </cell>
          <cell r="H133">
            <v>8345</v>
          </cell>
          <cell r="I133">
            <v>37</v>
          </cell>
          <cell r="J133">
            <v>64.099999999999994</v>
          </cell>
          <cell r="K133">
            <v>8443</v>
          </cell>
          <cell r="L133">
            <v>0</v>
          </cell>
          <cell r="M133">
            <v>0</v>
          </cell>
          <cell r="N133">
            <v>0</v>
          </cell>
          <cell r="O133">
            <v>0</v>
          </cell>
          <cell r="P133">
            <v>0</v>
          </cell>
          <cell r="Q133">
            <v>1</v>
          </cell>
          <cell r="R133">
            <v>1</v>
          </cell>
          <cell r="S133">
            <v>64.099999999999994</v>
          </cell>
          <cell r="T133">
            <v>63.359279382154007</v>
          </cell>
          <cell r="U133">
            <v>0</v>
          </cell>
          <cell r="V133">
            <v>8345</v>
          </cell>
          <cell r="W133">
            <v>63.359279382154007</v>
          </cell>
          <cell r="X133">
            <v>0</v>
          </cell>
          <cell r="Y133">
            <v>0</v>
          </cell>
          <cell r="AA133">
            <v>0</v>
          </cell>
          <cell r="AB133">
            <v>0</v>
          </cell>
          <cell r="AC133">
            <v>0</v>
          </cell>
          <cell r="AD133">
            <v>0</v>
          </cell>
          <cell r="AE133">
            <v>0</v>
          </cell>
          <cell r="AF133">
            <v>0</v>
          </cell>
          <cell r="AG133">
            <v>8345</v>
          </cell>
          <cell r="AH133">
            <v>0</v>
          </cell>
          <cell r="AI133">
            <v>8345</v>
          </cell>
        </row>
        <row r="134">
          <cell r="A134">
            <v>125</v>
          </cell>
          <cell r="B134" t="str">
            <v xml:space="preserve">Harvard                      </v>
          </cell>
          <cell r="C134">
            <v>1</v>
          </cell>
          <cell r="D134">
            <v>9693663.2637600005</v>
          </cell>
          <cell r="E134">
            <v>1842181</v>
          </cell>
          <cell r="F134">
            <v>9175786.1101999991</v>
          </cell>
          <cell r="G134">
            <v>7946139</v>
          </cell>
          <cell r="H134">
            <v>1229647</v>
          </cell>
          <cell r="I134">
            <v>0</v>
          </cell>
          <cell r="J134">
            <v>17.5</v>
          </cell>
          <cell r="K134">
            <v>1605763</v>
          </cell>
          <cell r="L134">
            <v>0</v>
          </cell>
          <cell r="M134">
            <v>0</v>
          </cell>
          <cell r="N134">
            <v>0</v>
          </cell>
          <cell r="O134">
            <v>0</v>
          </cell>
          <cell r="P134">
            <v>0</v>
          </cell>
          <cell r="Q134">
            <v>1019</v>
          </cell>
          <cell r="R134">
            <v>996</v>
          </cell>
          <cell r="S134">
            <v>17.5</v>
          </cell>
          <cell r="T134">
            <v>20.076546879751177</v>
          </cell>
          <cell r="U134">
            <v>0</v>
          </cell>
          <cell r="V134">
            <v>1842181</v>
          </cell>
          <cell r="W134">
            <v>20.076546879751181</v>
          </cell>
          <cell r="X134">
            <v>0</v>
          </cell>
          <cell r="Y134">
            <v>0</v>
          </cell>
          <cell r="AA134">
            <v>0</v>
          </cell>
          <cell r="AB134">
            <v>0</v>
          </cell>
          <cell r="AC134">
            <v>0</v>
          </cell>
          <cell r="AD134">
            <v>0</v>
          </cell>
          <cell r="AE134">
            <v>19920</v>
          </cell>
          <cell r="AF134">
            <v>19920</v>
          </cell>
          <cell r="AG134">
            <v>1862101</v>
          </cell>
          <cell r="AH134">
            <v>0</v>
          </cell>
          <cell r="AI134">
            <v>1862101</v>
          </cell>
        </row>
        <row r="135">
          <cell r="A135">
            <v>126</v>
          </cell>
          <cell r="B135" t="str">
            <v xml:space="preserve">Harwich                      </v>
          </cell>
          <cell r="C135">
            <v>0</v>
          </cell>
          <cell r="D135">
            <v>0</v>
          </cell>
          <cell r="E135">
            <v>0</v>
          </cell>
          <cell r="F135">
            <v>0</v>
          </cell>
          <cell r="G135">
            <v>0</v>
          </cell>
          <cell r="H135">
            <v>0</v>
          </cell>
          <cell r="I135">
            <v>0</v>
          </cell>
          <cell r="J135">
            <v>17.5</v>
          </cell>
          <cell r="K135">
            <v>0</v>
          </cell>
          <cell r="L135">
            <v>0</v>
          </cell>
          <cell r="M135">
            <v>0</v>
          </cell>
          <cell r="N135">
            <v>0</v>
          </cell>
          <cell r="O135">
            <v>0</v>
          </cell>
          <cell r="P135">
            <v>0</v>
          </cell>
          <cell r="Q135">
            <v>0</v>
          </cell>
          <cell r="R135">
            <v>0</v>
          </cell>
          <cell r="S135">
            <v>17.5</v>
          </cell>
          <cell r="T135">
            <v>0</v>
          </cell>
          <cell r="U135">
            <v>0</v>
          </cell>
          <cell r="V135">
            <v>0</v>
          </cell>
          <cell r="W135">
            <v>0</v>
          </cell>
          <cell r="X135">
            <v>0</v>
          </cell>
          <cell r="Y135">
            <v>0</v>
          </cell>
          <cell r="AA135">
            <v>0</v>
          </cell>
          <cell r="AB135">
            <v>0</v>
          </cell>
          <cell r="AC135">
            <v>0</v>
          </cell>
          <cell r="AD135">
            <v>0</v>
          </cell>
          <cell r="AE135">
            <v>0</v>
          </cell>
          <cell r="AF135">
            <v>0</v>
          </cell>
          <cell r="AG135">
            <v>0</v>
          </cell>
          <cell r="AH135">
            <v>0</v>
          </cell>
          <cell r="AI135">
            <v>0</v>
          </cell>
        </row>
        <row r="136">
          <cell r="A136">
            <v>127</v>
          </cell>
          <cell r="B136" t="str">
            <v xml:space="preserve">Hatfield                     </v>
          </cell>
          <cell r="C136">
            <v>1</v>
          </cell>
          <cell r="D136">
            <v>3617908.4000000004</v>
          </cell>
          <cell r="E136">
            <v>795746</v>
          </cell>
          <cell r="F136">
            <v>3350319.81</v>
          </cell>
          <cell r="G136">
            <v>2907012</v>
          </cell>
          <cell r="H136">
            <v>443308</v>
          </cell>
          <cell r="I136">
            <v>0</v>
          </cell>
          <cell r="J136">
            <v>17.5</v>
          </cell>
          <cell r="K136">
            <v>586306</v>
          </cell>
          <cell r="L136">
            <v>0</v>
          </cell>
          <cell r="M136">
            <v>0</v>
          </cell>
          <cell r="N136">
            <v>0</v>
          </cell>
          <cell r="O136">
            <v>0</v>
          </cell>
          <cell r="P136">
            <v>0</v>
          </cell>
          <cell r="Q136">
            <v>381</v>
          </cell>
          <cell r="R136">
            <v>350</v>
          </cell>
          <cell r="S136">
            <v>17.5</v>
          </cell>
          <cell r="T136">
            <v>23.751344502243203</v>
          </cell>
          <cell r="U136">
            <v>0</v>
          </cell>
          <cell r="V136">
            <v>795746</v>
          </cell>
          <cell r="W136">
            <v>23.751344502243207</v>
          </cell>
          <cell r="X136">
            <v>0</v>
          </cell>
          <cell r="Y136">
            <v>0</v>
          </cell>
          <cell r="AA136">
            <v>0</v>
          </cell>
          <cell r="AB136">
            <v>0</v>
          </cell>
          <cell r="AC136">
            <v>0</v>
          </cell>
          <cell r="AD136">
            <v>0</v>
          </cell>
          <cell r="AE136">
            <v>7000</v>
          </cell>
          <cell r="AF136">
            <v>7000</v>
          </cell>
          <cell r="AG136">
            <v>802746</v>
          </cell>
          <cell r="AH136">
            <v>0</v>
          </cell>
          <cell r="AI136">
            <v>802746</v>
          </cell>
        </row>
        <row r="137">
          <cell r="A137">
            <v>128</v>
          </cell>
          <cell r="B137" t="str">
            <v xml:space="preserve">Haverhill                    </v>
          </cell>
          <cell r="C137">
            <v>1</v>
          </cell>
          <cell r="D137">
            <v>85387258.689999998</v>
          </cell>
          <cell r="E137">
            <v>46462498</v>
          </cell>
          <cell r="F137">
            <v>87808524.019999996</v>
          </cell>
          <cell r="G137">
            <v>38490697</v>
          </cell>
          <cell r="H137">
            <v>49317827</v>
          </cell>
          <cell r="I137">
            <v>2855329</v>
          </cell>
          <cell r="J137">
            <v>56.87</v>
          </cell>
          <cell r="K137">
            <v>49936708</v>
          </cell>
          <cell r="L137">
            <v>0</v>
          </cell>
          <cell r="M137">
            <v>0</v>
          </cell>
          <cell r="N137">
            <v>0</v>
          </cell>
          <cell r="O137">
            <v>0</v>
          </cell>
          <cell r="P137">
            <v>0</v>
          </cell>
          <cell r="Q137">
            <v>8105</v>
          </cell>
          <cell r="R137">
            <v>8200</v>
          </cell>
          <cell r="S137">
            <v>56.87</v>
          </cell>
          <cell r="T137">
            <v>56.165193015619941</v>
          </cell>
          <cell r="U137">
            <v>0</v>
          </cell>
          <cell r="V137">
            <v>49317827</v>
          </cell>
          <cell r="W137">
            <v>56.165193015619948</v>
          </cell>
          <cell r="X137">
            <v>1</v>
          </cell>
          <cell r="Y137">
            <v>0</v>
          </cell>
          <cell r="AA137">
            <v>0</v>
          </cell>
          <cell r="AB137">
            <v>0</v>
          </cell>
          <cell r="AC137">
            <v>0</v>
          </cell>
          <cell r="AD137">
            <v>0</v>
          </cell>
          <cell r="AE137">
            <v>164000</v>
          </cell>
          <cell r="AF137">
            <v>0</v>
          </cell>
          <cell r="AG137">
            <v>49317827</v>
          </cell>
          <cell r="AH137">
            <v>0</v>
          </cell>
          <cell r="AI137">
            <v>49317827</v>
          </cell>
        </row>
        <row r="138">
          <cell r="A138">
            <v>129</v>
          </cell>
          <cell r="B138" t="str">
            <v xml:space="preserve">Hawley                       </v>
          </cell>
          <cell r="C138">
            <v>0</v>
          </cell>
          <cell r="D138">
            <v>65999.8</v>
          </cell>
          <cell r="E138">
            <v>35202</v>
          </cell>
          <cell r="F138">
            <v>39512.76</v>
          </cell>
          <cell r="G138">
            <v>25830</v>
          </cell>
          <cell r="H138">
            <v>13683</v>
          </cell>
          <cell r="I138">
            <v>0</v>
          </cell>
          <cell r="J138">
            <v>33.450000000000003</v>
          </cell>
          <cell r="K138">
            <v>13217</v>
          </cell>
          <cell r="L138">
            <v>0</v>
          </cell>
          <cell r="M138">
            <v>0</v>
          </cell>
          <cell r="N138">
            <v>0</v>
          </cell>
          <cell r="O138">
            <v>0</v>
          </cell>
          <cell r="P138">
            <v>0</v>
          </cell>
          <cell r="Q138">
            <v>5</v>
          </cell>
          <cell r="R138">
            <v>3</v>
          </cell>
          <cell r="S138">
            <v>33.450000000000003</v>
          </cell>
          <cell r="T138">
            <v>89.090207821473371</v>
          </cell>
          <cell r="U138">
            <v>0</v>
          </cell>
          <cell r="V138">
            <v>35202</v>
          </cell>
          <cell r="W138">
            <v>89.090207821473356</v>
          </cell>
          <cell r="X138">
            <v>0</v>
          </cell>
          <cell r="Y138">
            <v>0</v>
          </cell>
          <cell r="AA138">
            <v>0</v>
          </cell>
          <cell r="AB138">
            <v>0</v>
          </cell>
          <cell r="AC138">
            <v>0</v>
          </cell>
          <cell r="AD138">
            <v>0</v>
          </cell>
          <cell r="AE138">
            <v>0</v>
          </cell>
          <cell r="AF138">
            <v>0</v>
          </cell>
          <cell r="AG138">
            <v>35202</v>
          </cell>
          <cell r="AH138">
            <v>0</v>
          </cell>
          <cell r="AI138">
            <v>35202</v>
          </cell>
        </row>
        <row r="139">
          <cell r="A139">
            <v>130</v>
          </cell>
          <cell r="B139" t="str">
            <v xml:space="preserve">Heath                        </v>
          </cell>
          <cell r="C139">
            <v>0</v>
          </cell>
          <cell r="D139">
            <v>0</v>
          </cell>
          <cell r="E139">
            <v>0</v>
          </cell>
          <cell r="F139">
            <v>0</v>
          </cell>
          <cell r="G139">
            <v>0</v>
          </cell>
          <cell r="H139">
            <v>0</v>
          </cell>
          <cell r="I139">
            <v>0</v>
          </cell>
          <cell r="J139">
            <v>61.33</v>
          </cell>
          <cell r="K139">
            <v>0</v>
          </cell>
          <cell r="L139">
            <v>0</v>
          </cell>
          <cell r="M139">
            <v>0</v>
          </cell>
          <cell r="N139">
            <v>0</v>
          </cell>
          <cell r="O139">
            <v>0</v>
          </cell>
          <cell r="P139">
            <v>0</v>
          </cell>
          <cell r="Q139">
            <v>0</v>
          </cell>
          <cell r="R139">
            <v>0</v>
          </cell>
          <cell r="S139">
            <v>61.33</v>
          </cell>
          <cell r="T139">
            <v>0</v>
          </cell>
          <cell r="U139">
            <v>0</v>
          </cell>
          <cell r="V139">
            <v>0</v>
          </cell>
          <cell r="W139">
            <v>0</v>
          </cell>
          <cell r="X139">
            <v>0</v>
          </cell>
          <cell r="Y139">
            <v>0</v>
          </cell>
          <cell r="AA139">
            <v>0</v>
          </cell>
          <cell r="AB139">
            <v>0</v>
          </cell>
          <cell r="AC139">
            <v>0</v>
          </cell>
          <cell r="AD139">
            <v>0</v>
          </cell>
          <cell r="AE139">
            <v>0</v>
          </cell>
          <cell r="AF139">
            <v>0</v>
          </cell>
          <cell r="AG139">
            <v>0</v>
          </cell>
          <cell r="AH139">
            <v>0</v>
          </cell>
          <cell r="AI139">
            <v>0</v>
          </cell>
        </row>
        <row r="140">
          <cell r="A140">
            <v>131</v>
          </cell>
          <cell r="B140" t="str">
            <v xml:space="preserve">Hingham                      </v>
          </cell>
          <cell r="C140">
            <v>1</v>
          </cell>
          <cell r="D140">
            <v>39001020.533249997</v>
          </cell>
          <cell r="E140">
            <v>6603785.2338675</v>
          </cell>
          <cell r="F140">
            <v>40329887.992679983</v>
          </cell>
          <cell r="G140">
            <v>33487193</v>
          </cell>
          <cell r="H140">
            <v>6842695</v>
          </cell>
          <cell r="I140">
            <v>238909.76613250002</v>
          </cell>
          <cell r="J140">
            <v>17.5</v>
          </cell>
          <cell r="K140">
            <v>7057730</v>
          </cell>
          <cell r="L140">
            <v>0</v>
          </cell>
          <cell r="M140">
            <v>0</v>
          </cell>
          <cell r="N140">
            <v>0</v>
          </cell>
          <cell r="O140">
            <v>0</v>
          </cell>
          <cell r="P140">
            <v>0</v>
          </cell>
          <cell r="Q140">
            <v>4189</v>
          </cell>
          <cell r="R140">
            <v>4332</v>
          </cell>
          <cell r="S140">
            <v>17.5</v>
          </cell>
          <cell r="T140">
            <v>16.966808837262263</v>
          </cell>
          <cell r="U140">
            <v>0</v>
          </cell>
          <cell r="V140">
            <v>6842695</v>
          </cell>
          <cell r="W140">
            <v>16.966808837262263</v>
          </cell>
          <cell r="X140">
            <v>1</v>
          </cell>
          <cell r="Y140">
            <v>0</v>
          </cell>
          <cell r="AA140">
            <v>0</v>
          </cell>
          <cell r="AB140">
            <v>0</v>
          </cell>
          <cell r="AC140">
            <v>0</v>
          </cell>
          <cell r="AD140">
            <v>0</v>
          </cell>
          <cell r="AE140">
            <v>86640</v>
          </cell>
          <cell r="AF140">
            <v>0</v>
          </cell>
          <cell r="AG140">
            <v>6842695</v>
          </cell>
          <cell r="AH140">
            <v>0</v>
          </cell>
          <cell r="AI140">
            <v>6842695</v>
          </cell>
        </row>
        <row r="141">
          <cell r="A141">
            <v>132</v>
          </cell>
          <cell r="B141" t="str">
            <v xml:space="preserve">Hinsdale                     </v>
          </cell>
          <cell r="C141">
            <v>0</v>
          </cell>
          <cell r="D141">
            <v>210131.86</v>
          </cell>
          <cell r="E141">
            <v>104683</v>
          </cell>
          <cell r="F141">
            <v>222840.48</v>
          </cell>
          <cell r="G141">
            <v>185508</v>
          </cell>
          <cell r="H141">
            <v>37332</v>
          </cell>
          <cell r="I141">
            <v>0</v>
          </cell>
          <cell r="J141">
            <v>17.5</v>
          </cell>
          <cell r="K141">
            <v>38997</v>
          </cell>
          <cell r="L141">
            <v>0</v>
          </cell>
          <cell r="M141">
            <v>0</v>
          </cell>
          <cell r="N141">
            <v>0</v>
          </cell>
          <cell r="O141">
            <v>0</v>
          </cell>
          <cell r="P141">
            <v>0</v>
          </cell>
          <cell r="Q141">
            <v>14</v>
          </cell>
          <cell r="R141">
            <v>15</v>
          </cell>
          <cell r="S141">
            <v>17.5</v>
          </cell>
          <cell r="T141">
            <v>46.97665343388239</v>
          </cell>
          <cell r="U141">
            <v>0</v>
          </cell>
          <cell r="V141">
            <v>104683</v>
          </cell>
          <cell r="W141">
            <v>46.97665343388239</v>
          </cell>
          <cell r="X141">
            <v>0</v>
          </cell>
          <cell r="Y141">
            <v>0</v>
          </cell>
          <cell r="AA141">
            <v>0</v>
          </cell>
          <cell r="AB141">
            <v>0</v>
          </cell>
          <cell r="AC141">
            <v>0</v>
          </cell>
          <cell r="AD141">
            <v>0</v>
          </cell>
          <cell r="AE141">
            <v>0</v>
          </cell>
          <cell r="AF141">
            <v>0</v>
          </cell>
          <cell r="AG141">
            <v>104683</v>
          </cell>
          <cell r="AH141">
            <v>0</v>
          </cell>
          <cell r="AI141">
            <v>104683</v>
          </cell>
        </row>
        <row r="142">
          <cell r="A142">
            <v>133</v>
          </cell>
          <cell r="B142" t="str">
            <v xml:space="preserve">Holbrook                     </v>
          </cell>
          <cell r="C142">
            <v>1</v>
          </cell>
          <cell r="D142">
            <v>12443297.537840001</v>
          </cell>
          <cell r="E142">
            <v>5395650</v>
          </cell>
          <cell r="F142">
            <v>12499752.025560001</v>
          </cell>
          <cell r="G142">
            <v>6990722</v>
          </cell>
          <cell r="H142">
            <v>5509030</v>
          </cell>
          <cell r="I142">
            <v>113380</v>
          </cell>
          <cell r="J142">
            <v>45.03</v>
          </cell>
          <cell r="K142">
            <v>5628638</v>
          </cell>
          <cell r="L142">
            <v>0</v>
          </cell>
          <cell r="M142">
            <v>0</v>
          </cell>
          <cell r="N142">
            <v>0</v>
          </cell>
          <cell r="O142">
            <v>0</v>
          </cell>
          <cell r="P142">
            <v>0</v>
          </cell>
          <cell r="Q142">
            <v>1168</v>
          </cell>
          <cell r="R142">
            <v>1171</v>
          </cell>
          <cell r="S142">
            <v>45.03</v>
          </cell>
          <cell r="T142">
            <v>44.073114320467411</v>
          </cell>
          <cell r="U142">
            <v>0</v>
          </cell>
          <cell r="V142">
            <v>5509030</v>
          </cell>
          <cell r="W142">
            <v>44.073114320467411</v>
          </cell>
          <cell r="X142">
            <v>1</v>
          </cell>
          <cell r="Y142">
            <v>0</v>
          </cell>
          <cell r="AA142">
            <v>0</v>
          </cell>
          <cell r="AB142">
            <v>0</v>
          </cell>
          <cell r="AC142">
            <v>0</v>
          </cell>
          <cell r="AD142">
            <v>0</v>
          </cell>
          <cell r="AE142">
            <v>23420</v>
          </cell>
          <cell r="AF142">
            <v>0</v>
          </cell>
          <cell r="AG142">
            <v>5509030</v>
          </cell>
          <cell r="AH142">
            <v>0</v>
          </cell>
          <cell r="AI142">
            <v>5509030</v>
          </cell>
        </row>
        <row r="143">
          <cell r="A143">
            <v>134</v>
          </cell>
          <cell r="B143" t="str">
            <v xml:space="preserve">Holden                       </v>
          </cell>
          <cell r="C143">
            <v>0</v>
          </cell>
          <cell r="D143">
            <v>13199.960000000001</v>
          </cell>
          <cell r="E143">
            <v>5275</v>
          </cell>
          <cell r="F143">
            <v>13170.920000000002</v>
          </cell>
          <cell r="G143">
            <v>7969</v>
          </cell>
          <cell r="H143">
            <v>5202</v>
          </cell>
          <cell r="I143">
            <v>0</v>
          </cell>
          <cell r="J143">
            <v>40.43</v>
          </cell>
          <cell r="K143">
            <v>5325</v>
          </cell>
          <cell r="L143">
            <v>0</v>
          </cell>
          <cell r="M143">
            <v>0</v>
          </cell>
          <cell r="N143">
            <v>0</v>
          </cell>
          <cell r="O143">
            <v>0</v>
          </cell>
          <cell r="P143">
            <v>0</v>
          </cell>
          <cell r="Q143">
            <v>1</v>
          </cell>
          <cell r="R143">
            <v>1</v>
          </cell>
          <cell r="S143">
            <v>40.43</v>
          </cell>
          <cell r="T143">
            <v>40.050353354207594</v>
          </cell>
          <cell r="U143">
            <v>0</v>
          </cell>
          <cell r="V143">
            <v>5275</v>
          </cell>
          <cell r="W143">
            <v>40.050353354207594</v>
          </cell>
          <cell r="X143">
            <v>0</v>
          </cell>
          <cell r="Y143">
            <v>0</v>
          </cell>
          <cell r="AA143">
            <v>0</v>
          </cell>
          <cell r="AB143">
            <v>0</v>
          </cell>
          <cell r="AC143">
            <v>0</v>
          </cell>
          <cell r="AD143">
            <v>0</v>
          </cell>
          <cell r="AE143">
            <v>0</v>
          </cell>
          <cell r="AF143">
            <v>0</v>
          </cell>
          <cell r="AG143">
            <v>5275</v>
          </cell>
          <cell r="AH143">
            <v>0</v>
          </cell>
          <cell r="AI143">
            <v>5275</v>
          </cell>
        </row>
        <row r="144">
          <cell r="A144">
            <v>135</v>
          </cell>
          <cell r="B144" t="str">
            <v xml:space="preserve">Holland                      </v>
          </cell>
          <cell r="C144">
            <v>1</v>
          </cell>
          <cell r="D144">
            <v>1599126.75</v>
          </cell>
          <cell r="E144">
            <v>911123</v>
          </cell>
          <cell r="F144">
            <v>1464807.0700000003</v>
          </cell>
          <cell r="G144">
            <v>863080</v>
          </cell>
          <cell r="H144">
            <v>601727</v>
          </cell>
          <cell r="I144">
            <v>0</v>
          </cell>
          <cell r="J144">
            <v>42.28</v>
          </cell>
          <cell r="K144">
            <v>619320</v>
          </cell>
          <cell r="L144">
            <v>0</v>
          </cell>
          <cell r="M144">
            <v>0</v>
          </cell>
          <cell r="N144">
            <v>0</v>
          </cell>
          <cell r="O144">
            <v>0</v>
          </cell>
          <cell r="P144">
            <v>0</v>
          </cell>
          <cell r="Q144">
            <v>163</v>
          </cell>
          <cell r="R144">
            <v>145</v>
          </cell>
          <cell r="S144">
            <v>42.28</v>
          </cell>
          <cell r="T144">
            <v>62.200887656829771</v>
          </cell>
          <cell r="U144">
            <v>0</v>
          </cell>
          <cell r="V144">
            <v>911123</v>
          </cell>
          <cell r="W144">
            <v>62.200887656829771</v>
          </cell>
          <cell r="X144">
            <v>0</v>
          </cell>
          <cell r="Y144">
            <v>0</v>
          </cell>
          <cell r="AA144">
            <v>0</v>
          </cell>
          <cell r="AB144">
            <v>0</v>
          </cell>
          <cell r="AC144">
            <v>0</v>
          </cell>
          <cell r="AD144">
            <v>0</v>
          </cell>
          <cell r="AE144">
            <v>2900</v>
          </cell>
          <cell r="AF144">
            <v>2900</v>
          </cell>
          <cell r="AG144">
            <v>914023</v>
          </cell>
          <cell r="AH144">
            <v>0</v>
          </cell>
          <cell r="AI144">
            <v>914023</v>
          </cell>
        </row>
        <row r="145">
          <cell r="A145">
            <v>136</v>
          </cell>
          <cell r="B145" t="str">
            <v xml:space="preserve">Holliston                    </v>
          </cell>
          <cell r="C145">
            <v>1</v>
          </cell>
          <cell r="D145">
            <v>24361946.347450003</v>
          </cell>
          <cell r="E145">
            <v>7219349.6612902638</v>
          </cell>
          <cell r="F145">
            <v>24902897.913260002</v>
          </cell>
          <cell r="G145">
            <v>18124020</v>
          </cell>
          <cell r="H145">
            <v>6778878</v>
          </cell>
          <cell r="I145">
            <v>0</v>
          </cell>
          <cell r="J145">
            <v>28.31</v>
          </cell>
          <cell r="K145">
            <v>7050010</v>
          </cell>
          <cell r="L145">
            <v>0</v>
          </cell>
          <cell r="M145">
            <v>0</v>
          </cell>
          <cell r="N145">
            <v>0</v>
          </cell>
          <cell r="O145">
            <v>0</v>
          </cell>
          <cell r="P145">
            <v>0</v>
          </cell>
          <cell r="Q145">
            <v>2565</v>
          </cell>
          <cell r="R145">
            <v>2614</v>
          </cell>
          <cell r="S145">
            <v>28.31</v>
          </cell>
          <cell r="T145">
            <v>28.989998218023409</v>
          </cell>
          <cell r="U145">
            <v>0</v>
          </cell>
          <cell r="V145">
            <v>7219349.6612902638</v>
          </cell>
          <cell r="W145">
            <v>28.989998218023413</v>
          </cell>
          <cell r="X145">
            <v>0</v>
          </cell>
          <cell r="Y145">
            <v>0</v>
          </cell>
          <cell r="AA145">
            <v>0</v>
          </cell>
          <cell r="AB145">
            <v>0</v>
          </cell>
          <cell r="AC145">
            <v>0</v>
          </cell>
          <cell r="AD145">
            <v>0</v>
          </cell>
          <cell r="AE145">
            <v>52280</v>
          </cell>
          <cell r="AF145">
            <v>52280</v>
          </cell>
          <cell r="AG145">
            <v>7271629.6612902638</v>
          </cell>
          <cell r="AH145">
            <v>0</v>
          </cell>
          <cell r="AI145">
            <v>7271629.6612902638</v>
          </cell>
        </row>
        <row r="146">
          <cell r="A146">
            <v>137</v>
          </cell>
          <cell r="B146" t="str">
            <v xml:space="preserve">Holyoke                      </v>
          </cell>
          <cell r="C146">
            <v>1</v>
          </cell>
          <cell r="D146">
            <v>80596955.480000004</v>
          </cell>
          <cell r="E146">
            <v>70541434</v>
          </cell>
          <cell r="F146">
            <v>80344375.670000002</v>
          </cell>
          <cell r="G146">
            <v>10380314</v>
          </cell>
          <cell r="H146">
            <v>69964062</v>
          </cell>
          <cell r="I146">
            <v>0</v>
          </cell>
          <cell r="J146">
            <v>78.930000000000007</v>
          </cell>
          <cell r="K146">
            <v>63415816</v>
          </cell>
          <cell r="L146">
            <v>0</v>
          </cell>
          <cell r="M146">
            <v>0</v>
          </cell>
          <cell r="N146">
            <v>0</v>
          </cell>
          <cell r="O146">
            <v>0</v>
          </cell>
          <cell r="P146">
            <v>0</v>
          </cell>
          <cell r="Q146">
            <v>6639</v>
          </cell>
          <cell r="R146">
            <v>6479</v>
          </cell>
          <cell r="S146">
            <v>78.930000000000007</v>
          </cell>
          <cell r="T146">
            <v>87.798845173352504</v>
          </cell>
          <cell r="U146">
            <v>0</v>
          </cell>
          <cell r="V146">
            <v>70541434</v>
          </cell>
          <cell r="W146">
            <v>87.798845173352504</v>
          </cell>
          <cell r="X146">
            <v>0</v>
          </cell>
          <cell r="Y146">
            <v>0</v>
          </cell>
          <cell r="AA146">
            <v>0</v>
          </cell>
          <cell r="AB146">
            <v>0</v>
          </cell>
          <cell r="AC146">
            <v>0</v>
          </cell>
          <cell r="AD146">
            <v>0</v>
          </cell>
          <cell r="AE146">
            <v>129580</v>
          </cell>
          <cell r="AF146">
            <v>129580</v>
          </cell>
          <cell r="AG146">
            <v>70671014</v>
          </cell>
          <cell r="AH146">
            <v>0</v>
          </cell>
          <cell r="AI146">
            <v>70671014</v>
          </cell>
        </row>
        <row r="147">
          <cell r="A147">
            <v>138</v>
          </cell>
          <cell r="B147" t="str">
            <v xml:space="preserve">Hopedale                     </v>
          </cell>
          <cell r="C147">
            <v>1</v>
          </cell>
          <cell r="D147">
            <v>10396781.262500001</v>
          </cell>
          <cell r="E147">
            <v>5941845</v>
          </cell>
          <cell r="F147">
            <v>10041924.281359999</v>
          </cell>
          <cell r="G147">
            <v>5514379</v>
          </cell>
          <cell r="H147">
            <v>4527545</v>
          </cell>
          <cell r="I147">
            <v>0</v>
          </cell>
          <cell r="J147">
            <v>45.99</v>
          </cell>
          <cell r="K147">
            <v>4618281</v>
          </cell>
          <cell r="L147">
            <v>0</v>
          </cell>
          <cell r="M147">
            <v>0</v>
          </cell>
          <cell r="N147">
            <v>0</v>
          </cell>
          <cell r="O147">
            <v>0</v>
          </cell>
          <cell r="P147">
            <v>0</v>
          </cell>
          <cell r="Q147">
            <v>1077</v>
          </cell>
          <cell r="R147">
            <v>1041</v>
          </cell>
          <cell r="S147">
            <v>45.99</v>
          </cell>
          <cell r="T147">
            <v>59.170382423908144</v>
          </cell>
          <cell r="U147">
            <v>0</v>
          </cell>
          <cell r="V147">
            <v>5941845</v>
          </cell>
          <cell r="W147">
            <v>59.170382423908137</v>
          </cell>
          <cell r="X147">
            <v>0</v>
          </cell>
          <cell r="Y147">
            <v>0</v>
          </cell>
          <cell r="AA147">
            <v>0</v>
          </cell>
          <cell r="AB147">
            <v>0</v>
          </cell>
          <cell r="AC147">
            <v>0</v>
          </cell>
          <cell r="AD147">
            <v>0</v>
          </cell>
          <cell r="AE147">
            <v>20820</v>
          </cell>
          <cell r="AF147">
            <v>20820</v>
          </cell>
          <cell r="AG147">
            <v>5962665</v>
          </cell>
          <cell r="AH147">
            <v>0</v>
          </cell>
          <cell r="AI147">
            <v>5962665</v>
          </cell>
        </row>
        <row r="148">
          <cell r="A148">
            <v>139</v>
          </cell>
          <cell r="B148" t="str">
            <v xml:space="preserve">Hopkinton                    </v>
          </cell>
          <cell r="C148">
            <v>1</v>
          </cell>
          <cell r="D148">
            <v>33687637.267440006</v>
          </cell>
          <cell r="E148">
            <v>5961103.4027372804</v>
          </cell>
          <cell r="F148">
            <v>33817637.171700001</v>
          </cell>
          <cell r="G148">
            <v>28633433</v>
          </cell>
          <cell r="H148">
            <v>5184204</v>
          </cell>
          <cell r="I148">
            <v>0</v>
          </cell>
          <cell r="J148">
            <v>17.5</v>
          </cell>
          <cell r="K148">
            <v>5918087</v>
          </cell>
          <cell r="L148">
            <v>0</v>
          </cell>
          <cell r="M148">
            <v>0</v>
          </cell>
          <cell r="N148">
            <v>0</v>
          </cell>
          <cell r="O148">
            <v>0</v>
          </cell>
          <cell r="P148">
            <v>0</v>
          </cell>
          <cell r="Q148">
            <v>3489</v>
          </cell>
          <cell r="R148">
            <v>3486</v>
          </cell>
          <cell r="S148">
            <v>17.5</v>
          </cell>
          <cell r="T148">
            <v>17.627202552536041</v>
          </cell>
          <cell r="U148">
            <v>0</v>
          </cell>
          <cell r="V148">
            <v>5961103.4027372804</v>
          </cell>
          <cell r="W148">
            <v>17.627202552536044</v>
          </cell>
          <cell r="X148">
            <v>0</v>
          </cell>
          <cell r="Y148">
            <v>0</v>
          </cell>
          <cell r="AA148">
            <v>0</v>
          </cell>
          <cell r="AB148">
            <v>0</v>
          </cell>
          <cell r="AC148">
            <v>0</v>
          </cell>
          <cell r="AD148">
            <v>0</v>
          </cell>
          <cell r="AE148">
            <v>69720</v>
          </cell>
          <cell r="AF148">
            <v>69720</v>
          </cell>
          <cell r="AG148">
            <v>6030823.4027372804</v>
          </cell>
          <cell r="AH148">
            <v>0</v>
          </cell>
          <cell r="AI148">
            <v>6030823.4027372804</v>
          </cell>
        </row>
        <row r="149">
          <cell r="A149">
            <v>140</v>
          </cell>
          <cell r="B149" t="str">
            <v xml:space="preserve">Hubbardston                  </v>
          </cell>
          <cell r="C149">
            <v>0</v>
          </cell>
          <cell r="D149">
            <v>0</v>
          </cell>
          <cell r="E149">
            <v>0</v>
          </cell>
          <cell r="F149">
            <v>0</v>
          </cell>
          <cell r="G149">
            <v>0</v>
          </cell>
          <cell r="H149">
            <v>0</v>
          </cell>
          <cell r="I149">
            <v>0</v>
          </cell>
          <cell r="J149">
            <v>46.13</v>
          </cell>
          <cell r="K149">
            <v>0</v>
          </cell>
          <cell r="L149">
            <v>0</v>
          </cell>
          <cell r="M149">
            <v>0</v>
          </cell>
          <cell r="N149">
            <v>0</v>
          </cell>
          <cell r="O149">
            <v>0</v>
          </cell>
          <cell r="P149">
            <v>0</v>
          </cell>
          <cell r="Q149">
            <v>0</v>
          </cell>
          <cell r="R149">
            <v>0</v>
          </cell>
          <cell r="S149">
            <v>46.13</v>
          </cell>
          <cell r="T149">
            <v>0</v>
          </cell>
          <cell r="U149">
            <v>0</v>
          </cell>
          <cell r="V149">
            <v>0</v>
          </cell>
          <cell r="W149">
            <v>0</v>
          </cell>
          <cell r="X149">
            <v>0</v>
          </cell>
          <cell r="Y149">
            <v>0</v>
          </cell>
          <cell r="AA149">
            <v>0</v>
          </cell>
          <cell r="AB149">
            <v>0</v>
          </cell>
          <cell r="AC149">
            <v>0</v>
          </cell>
          <cell r="AD149">
            <v>0</v>
          </cell>
          <cell r="AE149">
            <v>0</v>
          </cell>
          <cell r="AF149">
            <v>0</v>
          </cell>
          <cell r="AG149">
            <v>0</v>
          </cell>
          <cell r="AH149">
            <v>0</v>
          </cell>
          <cell r="AI149">
            <v>0</v>
          </cell>
        </row>
        <row r="150">
          <cell r="A150">
            <v>141</v>
          </cell>
          <cell r="B150" t="str">
            <v xml:space="preserve">Hudson                       </v>
          </cell>
          <cell r="C150">
            <v>1</v>
          </cell>
          <cell r="D150">
            <v>28189612.605080001</v>
          </cell>
          <cell r="E150">
            <v>11342701</v>
          </cell>
          <cell r="F150">
            <v>27512651.906879999</v>
          </cell>
          <cell r="G150">
            <v>16664399</v>
          </cell>
          <cell r="H150">
            <v>10848253</v>
          </cell>
          <cell r="I150">
            <v>0</v>
          </cell>
          <cell r="J150">
            <v>40.5</v>
          </cell>
          <cell r="K150">
            <v>11142624</v>
          </cell>
          <cell r="L150">
            <v>0</v>
          </cell>
          <cell r="M150">
            <v>0</v>
          </cell>
          <cell r="N150">
            <v>0</v>
          </cell>
          <cell r="O150">
            <v>0</v>
          </cell>
          <cell r="P150">
            <v>0</v>
          </cell>
          <cell r="Q150">
            <v>2759</v>
          </cell>
          <cell r="R150">
            <v>2688</v>
          </cell>
          <cell r="S150">
            <v>40.5</v>
          </cell>
          <cell r="T150">
            <v>41.227218075490448</v>
          </cell>
          <cell r="U150">
            <v>0</v>
          </cell>
          <cell r="V150">
            <v>11342701</v>
          </cell>
          <cell r="W150">
            <v>41.227218075490455</v>
          </cell>
          <cell r="X150">
            <v>0</v>
          </cell>
          <cell r="Y150">
            <v>0</v>
          </cell>
          <cell r="AA150">
            <v>0</v>
          </cell>
          <cell r="AB150">
            <v>0</v>
          </cell>
          <cell r="AC150">
            <v>0</v>
          </cell>
          <cell r="AD150">
            <v>0</v>
          </cell>
          <cell r="AE150">
            <v>53760</v>
          </cell>
          <cell r="AF150">
            <v>53760</v>
          </cell>
          <cell r="AG150">
            <v>11396461</v>
          </cell>
          <cell r="AH150">
            <v>0</v>
          </cell>
          <cell r="AI150">
            <v>11396461</v>
          </cell>
        </row>
        <row r="151">
          <cell r="A151">
            <v>142</v>
          </cell>
          <cell r="B151" t="str">
            <v xml:space="preserve">Hull                         </v>
          </cell>
          <cell r="C151">
            <v>1</v>
          </cell>
          <cell r="D151">
            <v>10627740.812809998</v>
          </cell>
          <cell r="E151">
            <v>3734246</v>
          </cell>
          <cell r="F151">
            <v>10359200.878399998</v>
          </cell>
          <cell r="G151">
            <v>8870225</v>
          </cell>
          <cell r="H151">
            <v>1488976</v>
          </cell>
          <cell r="I151">
            <v>0</v>
          </cell>
          <cell r="J151">
            <v>17.5</v>
          </cell>
          <cell r="K151">
            <v>1812860</v>
          </cell>
          <cell r="L151">
            <v>0</v>
          </cell>
          <cell r="M151">
            <v>0</v>
          </cell>
          <cell r="N151">
            <v>0</v>
          </cell>
          <cell r="O151">
            <v>0</v>
          </cell>
          <cell r="P151">
            <v>0</v>
          </cell>
          <cell r="Q151">
            <v>1042</v>
          </cell>
          <cell r="R151">
            <v>1002</v>
          </cell>
          <cell r="S151">
            <v>17.5</v>
          </cell>
          <cell r="T151">
            <v>36.047626103923598</v>
          </cell>
          <cell r="U151">
            <v>0</v>
          </cell>
          <cell r="V151">
            <v>3734246</v>
          </cell>
          <cell r="W151">
            <v>36.047626103923598</v>
          </cell>
          <cell r="X151">
            <v>0</v>
          </cell>
          <cell r="Y151">
            <v>0</v>
          </cell>
          <cell r="AA151">
            <v>0</v>
          </cell>
          <cell r="AB151">
            <v>0</v>
          </cell>
          <cell r="AC151">
            <v>0</v>
          </cell>
          <cell r="AD151">
            <v>0</v>
          </cell>
          <cell r="AE151">
            <v>20040</v>
          </cell>
          <cell r="AF151">
            <v>20040</v>
          </cell>
          <cell r="AG151">
            <v>3754286</v>
          </cell>
          <cell r="AH151">
            <v>0</v>
          </cell>
          <cell r="AI151">
            <v>3754286</v>
          </cell>
        </row>
        <row r="152">
          <cell r="A152">
            <v>143</v>
          </cell>
          <cell r="B152" t="str">
            <v xml:space="preserve">Huntington                   </v>
          </cell>
          <cell r="C152">
            <v>0</v>
          </cell>
          <cell r="D152">
            <v>328931.5</v>
          </cell>
          <cell r="E152">
            <v>257686</v>
          </cell>
          <cell r="F152">
            <v>328207.83999999997</v>
          </cell>
          <cell r="G152">
            <v>192141</v>
          </cell>
          <cell r="H152">
            <v>136067</v>
          </cell>
          <cell r="I152">
            <v>0</v>
          </cell>
          <cell r="J152">
            <v>42.15</v>
          </cell>
          <cell r="K152">
            <v>138340</v>
          </cell>
          <cell r="L152">
            <v>0</v>
          </cell>
          <cell r="M152">
            <v>0</v>
          </cell>
          <cell r="N152">
            <v>0</v>
          </cell>
          <cell r="O152">
            <v>0</v>
          </cell>
          <cell r="P152">
            <v>0</v>
          </cell>
          <cell r="Q152">
            <v>23</v>
          </cell>
          <cell r="R152">
            <v>23</v>
          </cell>
          <cell r="S152">
            <v>42.15</v>
          </cell>
          <cell r="T152">
            <v>78.513054410887946</v>
          </cell>
          <cell r="U152">
            <v>0</v>
          </cell>
          <cell r="V152">
            <v>257686</v>
          </cell>
          <cell r="W152">
            <v>78.513054410887932</v>
          </cell>
          <cell r="X152">
            <v>0</v>
          </cell>
          <cell r="Y152">
            <v>0</v>
          </cell>
          <cell r="AA152">
            <v>0</v>
          </cell>
          <cell r="AB152">
            <v>0</v>
          </cell>
          <cell r="AC152">
            <v>0</v>
          </cell>
          <cell r="AD152">
            <v>0</v>
          </cell>
          <cell r="AE152">
            <v>0</v>
          </cell>
          <cell r="AF152">
            <v>0</v>
          </cell>
          <cell r="AG152">
            <v>257686</v>
          </cell>
          <cell r="AH152">
            <v>0</v>
          </cell>
          <cell r="AI152">
            <v>257686</v>
          </cell>
        </row>
        <row r="153">
          <cell r="A153">
            <v>144</v>
          </cell>
          <cell r="B153" t="str">
            <v xml:space="preserve">Ipswich                      </v>
          </cell>
          <cell r="C153">
            <v>1</v>
          </cell>
          <cell r="D153">
            <v>18118176.856480002</v>
          </cell>
          <cell r="E153">
            <v>3079599.52940783</v>
          </cell>
          <cell r="F153">
            <v>17848954.323200006</v>
          </cell>
          <cell r="G153">
            <v>15154357</v>
          </cell>
          <cell r="H153">
            <v>2694597</v>
          </cell>
          <cell r="I153">
            <v>0</v>
          </cell>
          <cell r="J153">
            <v>17.5</v>
          </cell>
          <cell r="K153">
            <v>3123567</v>
          </cell>
          <cell r="L153">
            <v>0</v>
          </cell>
          <cell r="M153">
            <v>0</v>
          </cell>
          <cell r="N153">
            <v>0</v>
          </cell>
          <cell r="O153">
            <v>0</v>
          </cell>
          <cell r="P153">
            <v>0</v>
          </cell>
          <cell r="Q153">
            <v>1865</v>
          </cell>
          <cell r="R153">
            <v>1802</v>
          </cell>
          <cell r="S153">
            <v>17.5</v>
          </cell>
          <cell r="T153">
            <v>17.253669170999995</v>
          </cell>
          <cell r="U153">
            <v>0</v>
          </cell>
          <cell r="V153">
            <v>3079599.52940783</v>
          </cell>
          <cell r="W153">
            <v>17.253669170999995</v>
          </cell>
          <cell r="X153">
            <v>0</v>
          </cell>
          <cell r="Y153">
            <v>0</v>
          </cell>
          <cell r="AA153">
            <v>0</v>
          </cell>
          <cell r="AB153">
            <v>0</v>
          </cell>
          <cell r="AC153">
            <v>0</v>
          </cell>
          <cell r="AD153">
            <v>0</v>
          </cell>
          <cell r="AE153">
            <v>36040</v>
          </cell>
          <cell r="AF153">
            <v>36040</v>
          </cell>
          <cell r="AG153">
            <v>3115639.52940783</v>
          </cell>
          <cell r="AH153">
            <v>0</v>
          </cell>
          <cell r="AI153">
            <v>3115639.52940783</v>
          </cell>
        </row>
        <row r="154">
          <cell r="A154">
            <v>145</v>
          </cell>
          <cell r="B154" t="str">
            <v xml:space="preserve">Kingston                     </v>
          </cell>
          <cell r="C154">
            <v>1</v>
          </cell>
          <cell r="D154">
            <v>10093730.667000001</v>
          </cell>
          <cell r="E154">
            <v>4216164.5356259402</v>
          </cell>
          <cell r="F154">
            <v>10429935.11328</v>
          </cell>
          <cell r="G154">
            <v>6554360</v>
          </cell>
          <cell r="H154">
            <v>3875575</v>
          </cell>
          <cell r="I154">
            <v>0</v>
          </cell>
          <cell r="J154">
            <v>38.74</v>
          </cell>
          <cell r="K154">
            <v>4040557</v>
          </cell>
          <cell r="L154">
            <v>0</v>
          </cell>
          <cell r="M154">
            <v>0</v>
          </cell>
          <cell r="N154">
            <v>0</v>
          </cell>
          <cell r="O154">
            <v>0</v>
          </cell>
          <cell r="P154">
            <v>0</v>
          </cell>
          <cell r="Q154">
            <v>1092</v>
          </cell>
          <cell r="R154">
            <v>1104</v>
          </cell>
          <cell r="S154">
            <v>38.74</v>
          </cell>
          <cell r="T154">
            <v>40.423689024274701</v>
          </cell>
          <cell r="U154">
            <v>0</v>
          </cell>
          <cell r="V154">
            <v>4216164.5356259402</v>
          </cell>
          <cell r="W154">
            <v>40.423689024274694</v>
          </cell>
          <cell r="X154">
            <v>0</v>
          </cell>
          <cell r="Y154">
            <v>0</v>
          </cell>
          <cell r="AA154">
            <v>0</v>
          </cell>
          <cell r="AB154">
            <v>0</v>
          </cell>
          <cell r="AC154">
            <v>0</v>
          </cell>
          <cell r="AD154">
            <v>0</v>
          </cell>
          <cell r="AE154">
            <v>22080</v>
          </cell>
          <cell r="AF154">
            <v>22080</v>
          </cell>
          <cell r="AG154">
            <v>4238244.5356259402</v>
          </cell>
          <cell r="AH154">
            <v>0</v>
          </cell>
          <cell r="AI154">
            <v>4238244.5356259402</v>
          </cell>
        </row>
        <row r="155">
          <cell r="A155">
            <v>146</v>
          </cell>
          <cell r="B155" t="str">
            <v xml:space="preserve">Lakeville                    </v>
          </cell>
          <cell r="C155">
            <v>0</v>
          </cell>
          <cell r="D155">
            <v>196931.90000000002</v>
          </cell>
          <cell r="E155">
            <v>73946</v>
          </cell>
          <cell r="F155">
            <v>105367.36000000002</v>
          </cell>
          <cell r="G155">
            <v>69682</v>
          </cell>
          <cell r="H155">
            <v>35685</v>
          </cell>
          <cell r="I155">
            <v>0</v>
          </cell>
          <cell r="J155">
            <v>34.67</v>
          </cell>
          <cell r="K155">
            <v>36531</v>
          </cell>
          <cell r="L155">
            <v>0</v>
          </cell>
          <cell r="M155">
            <v>0</v>
          </cell>
          <cell r="N155">
            <v>0</v>
          </cell>
          <cell r="O155">
            <v>0</v>
          </cell>
          <cell r="P155">
            <v>0</v>
          </cell>
          <cell r="Q155">
            <v>13</v>
          </cell>
          <cell r="R155">
            <v>8</v>
          </cell>
          <cell r="S155">
            <v>34.67</v>
          </cell>
          <cell r="T155">
            <v>70.179228178441591</v>
          </cell>
          <cell r="U155">
            <v>0</v>
          </cell>
          <cell r="V155">
            <v>73946</v>
          </cell>
          <cell r="W155">
            <v>70.179228178441591</v>
          </cell>
          <cell r="X155">
            <v>0</v>
          </cell>
          <cell r="Y155">
            <v>0</v>
          </cell>
          <cell r="AA155">
            <v>0</v>
          </cell>
          <cell r="AB155">
            <v>0</v>
          </cell>
          <cell r="AC155">
            <v>0</v>
          </cell>
          <cell r="AD155">
            <v>0</v>
          </cell>
          <cell r="AE155">
            <v>0</v>
          </cell>
          <cell r="AF155">
            <v>0</v>
          </cell>
          <cell r="AG155">
            <v>73946</v>
          </cell>
          <cell r="AH155">
            <v>0</v>
          </cell>
          <cell r="AI155">
            <v>73946</v>
          </cell>
        </row>
        <row r="156">
          <cell r="A156">
            <v>147</v>
          </cell>
          <cell r="B156" t="str">
            <v xml:space="preserve">Lancaster                    </v>
          </cell>
          <cell r="C156">
            <v>0</v>
          </cell>
          <cell r="D156">
            <v>26399.920000000002</v>
          </cell>
          <cell r="E156">
            <v>7443</v>
          </cell>
          <cell r="F156">
            <v>26341.840000000004</v>
          </cell>
          <cell r="G156">
            <v>18085</v>
          </cell>
          <cell r="H156">
            <v>8257</v>
          </cell>
          <cell r="I156">
            <v>814</v>
          </cell>
          <cell r="J156">
            <v>32.72</v>
          </cell>
          <cell r="K156">
            <v>8619</v>
          </cell>
          <cell r="L156">
            <v>0</v>
          </cell>
          <cell r="M156">
            <v>0</v>
          </cell>
          <cell r="N156">
            <v>0</v>
          </cell>
          <cell r="O156">
            <v>0</v>
          </cell>
          <cell r="P156">
            <v>0</v>
          </cell>
          <cell r="Q156">
            <v>2</v>
          </cell>
          <cell r="R156">
            <v>2</v>
          </cell>
          <cell r="S156">
            <v>32.72</v>
          </cell>
          <cell r="T156">
            <v>31.345570392956603</v>
          </cell>
          <cell r="U156">
            <v>0</v>
          </cell>
          <cell r="V156">
            <v>8257</v>
          </cell>
          <cell r="W156">
            <v>31.345570392956599</v>
          </cell>
          <cell r="X156">
            <v>0</v>
          </cell>
          <cell r="Y156">
            <v>0</v>
          </cell>
          <cell r="AA156">
            <v>0</v>
          </cell>
          <cell r="AB156">
            <v>0</v>
          </cell>
          <cell r="AC156">
            <v>0</v>
          </cell>
          <cell r="AD156">
            <v>0</v>
          </cell>
          <cell r="AE156">
            <v>0</v>
          </cell>
          <cell r="AF156">
            <v>0</v>
          </cell>
          <cell r="AG156">
            <v>8257</v>
          </cell>
          <cell r="AH156">
            <v>0</v>
          </cell>
          <cell r="AI156">
            <v>8257</v>
          </cell>
        </row>
        <row r="157">
          <cell r="A157">
            <v>148</v>
          </cell>
          <cell r="B157" t="str">
            <v xml:space="preserve">Lanesborough                 </v>
          </cell>
          <cell r="C157">
            <v>1</v>
          </cell>
          <cell r="D157">
            <v>1924866.88</v>
          </cell>
          <cell r="E157">
            <v>752323</v>
          </cell>
          <cell r="F157">
            <v>1846691.1099999999</v>
          </cell>
          <cell r="G157">
            <v>1245633</v>
          </cell>
          <cell r="H157">
            <v>601058</v>
          </cell>
          <cell r="I157">
            <v>0</v>
          </cell>
          <cell r="J157">
            <v>34.11</v>
          </cell>
          <cell r="K157">
            <v>629906</v>
          </cell>
          <cell r="L157">
            <v>0</v>
          </cell>
          <cell r="M157">
            <v>0</v>
          </cell>
          <cell r="N157">
            <v>0</v>
          </cell>
          <cell r="O157">
            <v>0</v>
          </cell>
          <cell r="P157">
            <v>0</v>
          </cell>
          <cell r="Q157">
            <v>200</v>
          </cell>
          <cell r="R157">
            <v>188</v>
          </cell>
          <cell r="S157">
            <v>34.11</v>
          </cell>
          <cell r="T157">
            <v>40.738973395501972</v>
          </cell>
          <cell r="U157">
            <v>0</v>
          </cell>
          <cell r="V157">
            <v>752323</v>
          </cell>
          <cell r="W157">
            <v>40.738973395501972</v>
          </cell>
          <cell r="X157">
            <v>0</v>
          </cell>
          <cell r="Y157">
            <v>0</v>
          </cell>
          <cell r="AA157">
            <v>0</v>
          </cell>
          <cell r="AB157">
            <v>0</v>
          </cell>
          <cell r="AC157">
            <v>0</v>
          </cell>
          <cell r="AD157">
            <v>0</v>
          </cell>
          <cell r="AE157">
            <v>3760</v>
          </cell>
          <cell r="AF157">
            <v>3760</v>
          </cell>
          <cell r="AG157">
            <v>756083</v>
          </cell>
          <cell r="AH157">
            <v>0</v>
          </cell>
          <cell r="AI157">
            <v>756083</v>
          </cell>
        </row>
        <row r="158">
          <cell r="A158">
            <v>149</v>
          </cell>
          <cell r="B158" t="str">
            <v xml:space="preserve">Lawrence                     </v>
          </cell>
          <cell r="C158">
            <v>1</v>
          </cell>
          <cell r="D158">
            <v>186136094.67000002</v>
          </cell>
          <cell r="E158">
            <v>177628396</v>
          </cell>
          <cell r="F158">
            <v>185788081.69999999</v>
          </cell>
          <cell r="G158">
            <v>8809108</v>
          </cell>
          <cell r="H158">
            <v>176978974</v>
          </cell>
          <cell r="I158">
            <v>0</v>
          </cell>
          <cell r="J158">
            <v>87.01</v>
          </cell>
          <cell r="K158">
            <v>161654210</v>
          </cell>
          <cell r="L158">
            <v>0</v>
          </cell>
          <cell r="M158">
            <v>0</v>
          </cell>
          <cell r="N158">
            <v>0</v>
          </cell>
          <cell r="O158">
            <v>0</v>
          </cell>
          <cell r="P158">
            <v>0</v>
          </cell>
          <cell r="Q158">
            <v>15186</v>
          </cell>
          <cell r="R158">
            <v>15088</v>
          </cell>
          <cell r="S158">
            <v>87.01</v>
          </cell>
          <cell r="T158">
            <v>95.608068275781122</v>
          </cell>
          <cell r="U158">
            <v>0</v>
          </cell>
          <cell r="V158">
            <v>177628396</v>
          </cell>
          <cell r="W158">
            <v>95.608068275781122</v>
          </cell>
          <cell r="X158">
            <v>0</v>
          </cell>
          <cell r="Y158">
            <v>0</v>
          </cell>
          <cell r="AA158">
            <v>0</v>
          </cell>
          <cell r="AB158">
            <v>0</v>
          </cell>
          <cell r="AC158">
            <v>0</v>
          </cell>
          <cell r="AD158">
            <v>0</v>
          </cell>
          <cell r="AE158">
            <v>301760</v>
          </cell>
          <cell r="AF158">
            <v>301760</v>
          </cell>
          <cell r="AG158">
            <v>177930156</v>
          </cell>
          <cell r="AH158">
            <v>0</v>
          </cell>
          <cell r="AI158">
            <v>177930156</v>
          </cell>
        </row>
        <row r="159">
          <cell r="A159">
            <v>150</v>
          </cell>
          <cell r="B159" t="str">
            <v xml:space="preserve">Lee                          </v>
          </cell>
          <cell r="C159">
            <v>1</v>
          </cell>
          <cell r="D159">
            <v>6274000.4799999986</v>
          </cell>
          <cell r="E159">
            <v>1995699</v>
          </cell>
          <cell r="F159">
            <v>6504171.9400000004</v>
          </cell>
          <cell r="G159">
            <v>5485828</v>
          </cell>
          <cell r="H159">
            <v>1018344</v>
          </cell>
          <cell r="I159">
            <v>0</v>
          </cell>
          <cell r="J159">
            <v>17.5</v>
          </cell>
          <cell r="K159">
            <v>1138230</v>
          </cell>
          <cell r="L159">
            <v>0</v>
          </cell>
          <cell r="M159">
            <v>0</v>
          </cell>
          <cell r="N159">
            <v>0</v>
          </cell>
          <cell r="O159">
            <v>0</v>
          </cell>
          <cell r="P159">
            <v>0</v>
          </cell>
          <cell r="Q159">
            <v>601</v>
          </cell>
          <cell r="R159">
            <v>612</v>
          </cell>
          <cell r="S159">
            <v>17.5</v>
          </cell>
          <cell r="T159">
            <v>30.683367820070266</v>
          </cell>
          <cell r="U159">
            <v>0</v>
          </cell>
          <cell r="V159">
            <v>1995699</v>
          </cell>
          <cell r="W159">
            <v>30.683367820070266</v>
          </cell>
          <cell r="X159">
            <v>0</v>
          </cell>
          <cell r="Y159">
            <v>0</v>
          </cell>
          <cell r="AA159">
            <v>0</v>
          </cell>
          <cell r="AB159">
            <v>0</v>
          </cell>
          <cell r="AC159">
            <v>0</v>
          </cell>
          <cell r="AD159">
            <v>0</v>
          </cell>
          <cell r="AE159">
            <v>12240</v>
          </cell>
          <cell r="AF159">
            <v>12240</v>
          </cell>
          <cell r="AG159">
            <v>2007939</v>
          </cell>
          <cell r="AH159">
            <v>0</v>
          </cell>
          <cell r="AI159">
            <v>2007939</v>
          </cell>
        </row>
        <row r="160">
          <cell r="A160">
            <v>151</v>
          </cell>
          <cell r="B160" t="str">
            <v xml:space="preserve">Leicester                    </v>
          </cell>
          <cell r="C160">
            <v>1</v>
          </cell>
          <cell r="D160">
            <v>16315414.450000001</v>
          </cell>
          <cell r="E160">
            <v>9574112</v>
          </cell>
          <cell r="F160">
            <v>15935660.719999999</v>
          </cell>
          <cell r="G160">
            <v>8006828</v>
          </cell>
          <cell r="H160">
            <v>7928833</v>
          </cell>
          <cell r="I160">
            <v>0</v>
          </cell>
          <cell r="J160">
            <v>50.93</v>
          </cell>
          <cell r="K160">
            <v>8116032</v>
          </cell>
          <cell r="L160">
            <v>0</v>
          </cell>
          <cell r="M160">
            <v>0</v>
          </cell>
          <cell r="N160">
            <v>0</v>
          </cell>
          <cell r="O160">
            <v>0</v>
          </cell>
          <cell r="P160">
            <v>0</v>
          </cell>
          <cell r="Q160">
            <v>1598</v>
          </cell>
          <cell r="R160">
            <v>1585</v>
          </cell>
          <cell r="S160">
            <v>50.93</v>
          </cell>
          <cell r="T160">
            <v>60.079793164672758</v>
          </cell>
          <cell r="U160">
            <v>0</v>
          </cell>
          <cell r="V160">
            <v>9574112</v>
          </cell>
          <cell r="W160">
            <v>60.079793164672751</v>
          </cell>
          <cell r="X160">
            <v>0</v>
          </cell>
          <cell r="Y160">
            <v>0</v>
          </cell>
          <cell r="AA160">
            <v>0</v>
          </cell>
          <cell r="AB160">
            <v>0</v>
          </cell>
          <cell r="AC160">
            <v>0</v>
          </cell>
          <cell r="AD160">
            <v>0</v>
          </cell>
          <cell r="AE160">
            <v>31700</v>
          </cell>
          <cell r="AF160">
            <v>31700</v>
          </cell>
          <cell r="AG160">
            <v>9605812</v>
          </cell>
          <cell r="AH160">
            <v>0</v>
          </cell>
          <cell r="AI160">
            <v>9605812</v>
          </cell>
        </row>
        <row r="161">
          <cell r="A161">
            <v>152</v>
          </cell>
          <cell r="B161" t="str">
            <v xml:space="preserve">Lenox                        </v>
          </cell>
          <cell r="C161">
            <v>1</v>
          </cell>
          <cell r="D161">
            <v>5259228.0599999996</v>
          </cell>
          <cell r="E161">
            <v>1198130</v>
          </cell>
          <cell r="F161">
            <v>5241794.76</v>
          </cell>
          <cell r="G161">
            <v>4491858</v>
          </cell>
          <cell r="H161">
            <v>749937</v>
          </cell>
          <cell r="I161">
            <v>0</v>
          </cell>
          <cell r="J161">
            <v>17.5</v>
          </cell>
          <cell r="K161">
            <v>917314</v>
          </cell>
          <cell r="L161">
            <v>0</v>
          </cell>
          <cell r="M161">
            <v>0</v>
          </cell>
          <cell r="N161">
            <v>0</v>
          </cell>
          <cell r="O161">
            <v>0</v>
          </cell>
          <cell r="P161">
            <v>0</v>
          </cell>
          <cell r="Q161">
            <v>521</v>
          </cell>
          <cell r="R161">
            <v>523</v>
          </cell>
          <cell r="S161">
            <v>17.5</v>
          </cell>
          <cell r="T161">
            <v>22.857247466896244</v>
          </cell>
          <cell r="U161">
            <v>0</v>
          </cell>
          <cell r="V161">
            <v>1198130</v>
          </cell>
          <cell r="W161">
            <v>22.857247466896244</v>
          </cell>
          <cell r="X161">
            <v>0</v>
          </cell>
          <cell r="Y161">
            <v>0</v>
          </cell>
          <cell r="AA161">
            <v>0</v>
          </cell>
          <cell r="AB161">
            <v>0</v>
          </cell>
          <cell r="AC161">
            <v>0</v>
          </cell>
          <cell r="AD161">
            <v>0</v>
          </cell>
          <cell r="AE161">
            <v>10460</v>
          </cell>
          <cell r="AF161">
            <v>10460</v>
          </cell>
          <cell r="AG161">
            <v>1208590</v>
          </cell>
          <cell r="AH161">
            <v>0</v>
          </cell>
          <cell r="AI161">
            <v>1208590</v>
          </cell>
        </row>
        <row r="162">
          <cell r="A162">
            <v>153</v>
          </cell>
          <cell r="B162" t="str">
            <v xml:space="preserve">Leominster                   </v>
          </cell>
          <cell r="C162">
            <v>1</v>
          </cell>
          <cell r="D162">
            <v>68789894.089999989</v>
          </cell>
          <cell r="E162">
            <v>43547587</v>
          </cell>
          <cell r="F162">
            <v>69488787.129999995</v>
          </cell>
          <cell r="G162">
            <v>27478840</v>
          </cell>
          <cell r="H162">
            <v>42009947</v>
          </cell>
          <cell r="I162">
            <v>0</v>
          </cell>
          <cell r="J162">
            <v>59.92</v>
          </cell>
          <cell r="K162">
            <v>41637681</v>
          </cell>
          <cell r="L162">
            <v>0</v>
          </cell>
          <cell r="M162">
            <v>0</v>
          </cell>
          <cell r="N162">
            <v>0</v>
          </cell>
          <cell r="O162">
            <v>0</v>
          </cell>
          <cell r="P162">
            <v>0</v>
          </cell>
          <cell r="Q162">
            <v>6274</v>
          </cell>
          <cell r="R162">
            <v>6222</v>
          </cell>
          <cell r="S162">
            <v>59.92</v>
          </cell>
          <cell r="T162">
            <v>62.668509263992391</v>
          </cell>
          <cell r="U162">
            <v>0</v>
          </cell>
          <cell r="V162">
            <v>43547587</v>
          </cell>
          <cell r="W162">
            <v>62.668509263992391</v>
          </cell>
          <cell r="X162">
            <v>0</v>
          </cell>
          <cell r="Y162">
            <v>0</v>
          </cell>
          <cell r="AA162">
            <v>0</v>
          </cell>
          <cell r="AB162">
            <v>0</v>
          </cell>
          <cell r="AC162">
            <v>0</v>
          </cell>
          <cell r="AD162">
            <v>0</v>
          </cell>
          <cell r="AE162">
            <v>124440</v>
          </cell>
          <cell r="AF162">
            <v>124440</v>
          </cell>
          <cell r="AG162">
            <v>43672027</v>
          </cell>
          <cell r="AH162">
            <v>0</v>
          </cell>
          <cell r="AI162">
            <v>43672027</v>
          </cell>
        </row>
        <row r="163">
          <cell r="A163">
            <v>154</v>
          </cell>
          <cell r="B163" t="str">
            <v xml:space="preserve">Leverett                     </v>
          </cell>
          <cell r="C163">
            <v>1</v>
          </cell>
          <cell r="D163">
            <v>982131.53</v>
          </cell>
          <cell r="E163">
            <v>279816</v>
          </cell>
          <cell r="F163">
            <v>997887.19000000006</v>
          </cell>
          <cell r="G163">
            <v>851730</v>
          </cell>
          <cell r="H163">
            <v>146157</v>
          </cell>
          <cell r="I163">
            <v>0</v>
          </cell>
          <cell r="J163">
            <v>17.5</v>
          </cell>
          <cell r="K163">
            <v>174630</v>
          </cell>
          <cell r="L163">
            <v>0</v>
          </cell>
          <cell r="M163">
            <v>0</v>
          </cell>
          <cell r="N163">
            <v>0</v>
          </cell>
          <cell r="O163">
            <v>0</v>
          </cell>
          <cell r="P163">
            <v>0</v>
          </cell>
          <cell r="Q163">
            <v>104</v>
          </cell>
          <cell r="R163">
            <v>101</v>
          </cell>
          <cell r="S163">
            <v>17.5</v>
          </cell>
          <cell r="T163">
            <v>28.040844977677288</v>
          </cell>
          <cell r="U163">
            <v>0</v>
          </cell>
          <cell r="V163">
            <v>279816</v>
          </cell>
          <cell r="W163">
            <v>28.040844977677285</v>
          </cell>
          <cell r="X163">
            <v>0</v>
          </cell>
          <cell r="Y163">
            <v>0</v>
          </cell>
          <cell r="AA163">
            <v>0</v>
          </cell>
          <cell r="AB163">
            <v>0</v>
          </cell>
          <cell r="AC163">
            <v>0</v>
          </cell>
          <cell r="AD163">
            <v>0</v>
          </cell>
          <cell r="AE163">
            <v>2020</v>
          </cell>
          <cell r="AF163">
            <v>2020</v>
          </cell>
          <cell r="AG163">
            <v>281836</v>
          </cell>
          <cell r="AH163">
            <v>0</v>
          </cell>
          <cell r="AI163">
            <v>281836</v>
          </cell>
        </row>
        <row r="164">
          <cell r="A164">
            <v>155</v>
          </cell>
          <cell r="B164" t="str">
            <v xml:space="preserve">Lexington                    </v>
          </cell>
          <cell r="C164">
            <v>1</v>
          </cell>
          <cell r="D164">
            <v>67063773.197500005</v>
          </cell>
          <cell r="E164">
            <v>9968536</v>
          </cell>
          <cell r="F164">
            <v>69116723.419239998</v>
          </cell>
          <cell r="G164">
            <v>57950002</v>
          </cell>
          <cell r="H164">
            <v>11166721</v>
          </cell>
          <cell r="I164">
            <v>1198185</v>
          </cell>
          <cell r="J164">
            <v>17.5</v>
          </cell>
          <cell r="K164">
            <v>12095427</v>
          </cell>
          <cell r="L164">
            <v>0</v>
          </cell>
          <cell r="M164">
            <v>0</v>
          </cell>
          <cell r="N164">
            <v>0</v>
          </cell>
          <cell r="O164">
            <v>0</v>
          </cell>
          <cell r="P164">
            <v>0</v>
          </cell>
          <cell r="Q164">
            <v>6849</v>
          </cell>
          <cell r="R164">
            <v>6978</v>
          </cell>
          <cell r="S164">
            <v>17.5</v>
          </cell>
          <cell r="T164">
            <v>16.156322880449977</v>
          </cell>
          <cell r="U164">
            <v>0</v>
          </cell>
          <cell r="V164">
            <v>11166721</v>
          </cell>
          <cell r="W164">
            <v>16.156322880449977</v>
          </cell>
          <cell r="X164">
            <v>1</v>
          </cell>
          <cell r="Y164">
            <v>0</v>
          </cell>
          <cell r="AA164">
            <v>0</v>
          </cell>
          <cell r="AB164">
            <v>0</v>
          </cell>
          <cell r="AC164">
            <v>0</v>
          </cell>
          <cell r="AD164">
            <v>0</v>
          </cell>
          <cell r="AE164">
            <v>139560</v>
          </cell>
          <cell r="AF164">
            <v>0</v>
          </cell>
          <cell r="AG164">
            <v>11166721</v>
          </cell>
          <cell r="AH164">
            <v>0</v>
          </cell>
          <cell r="AI164">
            <v>11166721</v>
          </cell>
        </row>
        <row r="165">
          <cell r="A165">
            <v>156</v>
          </cell>
          <cell r="B165" t="str">
            <v xml:space="preserve">Leyden                       </v>
          </cell>
          <cell r="C165">
            <v>0</v>
          </cell>
          <cell r="D165">
            <v>0</v>
          </cell>
          <cell r="E165">
            <v>0</v>
          </cell>
          <cell r="F165">
            <v>0</v>
          </cell>
          <cell r="G165">
            <v>0</v>
          </cell>
          <cell r="H165">
            <v>0</v>
          </cell>
          <cell r="I165">
            <v>0</v>
          </cell>
          <cell r="J165">
            <v>17.5</v>
          </cell>
          <cell r="K165">
            <v>0</v>
          </cell>
          <cell r="L165">
            <v>0</v>
          </cell>
          <cell r="M165">
            <v>0</v>
          </cell>
          <cell r="N165">
            <v>0</v>
          </cell>
          <cell r="O165">
            <v>0</v>
          </cell>
          <cell r="P165">
            <v>0</v>
          </cell>
          <cell r="Q165">
            <v>0</v>
          </cell>
          <cell r="R165">
            <v>0</v>
          </cell>
          <cell r="S165">
            <v>17.5</v>
          </cell>
          <cell r="T165">
            <v>0</v>
          </cell>
          <cell r="U165">
            <v>0</v>
          </cell>
          <cell r="V165">
            <v>0</v>
          </cell>
          <cell r="W165">
            <v>0</v>
          </cell>
          <cell r="X165">
            <v>0</v>
          </cell>
          <cell r="Y165">
            <v>0</v>
          </cell>
          <cell r="AA165">
            <v>0</v>
          </cell>
          <cell r="AB165">
            <v>0</v>
          </cell>
          <cell r="AC165">
            <v>0</v>
          </cell>
          <cell r="AD165">
            <v>0</v>
          </cell>
          <cell r="AE165">
            <v>0</v>
          </cell>
          <cell r="AF165">
            <v>0</v>
          </cell>
          <cell r="AG165">
            <v>0</v>
          </cell>
          <cell r="AH165">
            <v>0</v>
          </cell>
          <cell r="AI165">
            <v>0</v>
          </cell>
        </row>
        <row r="166">
          <cell r="A166">
            <v>157</v>
          </cell>
          <cell r="B166" t="str">
            <v xml:space="preserve">Lincoln                      </v>
          </cell>
          <cell r="C166">
            <v>1</v>
          </cell>
          <cell r="D166">
            <v>5601678.0140399989</v>
          </cell>
          <cell r="E166">
            <v>857038</v>
          </cell>
          <cell r="F166">
            <v>6043300.8275599992</v>
          </cell>
          <cell r="G166">
            <v>5075534</v>
          </cell>
          <cell r="H166">
            <v>967767</v>
          </cell>
          <cell r="I166">
            <v>110729</v>
          </cell>
          <cell r="J166">
            <v>17.5</v>
          </cell>
          <cell r="K166">
            <v>1057578</v>
          </cell>
          <cell r="L166">
            <v>0</v>
          </cell>
          <cell r="M166">
            <v>0</v>
          </cell>
          <cell r="N166">
            <v>0</v>
          </cell>
          <cell r="O166">
            <v>0</v>
          </cell>
          <cell r="P166">
            <v>0</v>
          </cell>
          <cell r="Q166">
            <v>618</v>
          </cell>
          <cell r="R166">
            <v>664</v>
          </cell>
          <cell r="S166">
            <v>17.5</v>
          </cell>
          <cell r="T166">
            <v>16.013880950400061</v>
          </cell>
          <cell r="U166">
            <v>0</v>
          </cell>
          <cell r="V166">
            <v>967767</v>
          </cell>
          <cell r="W166">
            <v>16.013880950400061</v>
          </cell>
          <cell r="X166">
            <v>1</v>
          </cell>
          <cell r="Y166">
            <v>0</v>
          </cell>
          <cell r="AA166">
            <v>0</v>
          </cell>
          <cell r="AB166">
            <v>0</v>
          </cell>
          <cell r="AC166">
            <v>0</v>
          </cell>
          <cell r="AD166">
            <v>0</v>
          </cell>
          <cell r="AE166">
            <v>13280</v>
          </cell>
          <cell r="AF166">
            <v>0</v>
          </cell>
          <cell r="AG166">
            <v>967767</v>
          </cell>
          <cell r="AH166">
            <v>0</v>
          </cell>
          <cell r="AI166">
            <v>967767</v>
          </cell>
        </row>
        <row r="167">
          <cell r="A167">
            <v>158</v>
          </cell>
          <cell r="B167" t="str">
            <v xml:space="preserve">Littleton                    </v>
          </cell>
          <cell r="C167">
            <v>1</v>
          </cell>
          <cell r="D167">
            <v>15178691.897499997</v>
          </cell>
          <cell r="E167">
            <v>3809412.508446292</v>
          </cell>
          <cell r="F167">
            <v>14722352.576169997</v>
          </cell>
          <cell r="G167">
            <v>11747419</v>
          </cell>
          <cell r="H167">
            <v>2974934</v>
          </cell>
          <cell r="I167">
            <v>0</v>
          </cell>
          <cell r="J167">
            <v>21.9</v>
          </cell>
          <cell r="K167">
            <v>3224195</v>
          </cell>
          <cell r="L167">
            <v>0</v>
          </cell>
          <cell r="M167">
            <v>0</v>
          </cell>
          <cell r="N167">
            <v>0</v>
          </cell>
          <cell r="O167">
            <v>0</v>
          </cell>
          <cell r="P167">
            <v>0</v>
          </cell>
          <cell r="Q167">
            <v>1558</v>
          </cell>
          <cell r="R167">
            <v>1571</v>
          </cell>
          <cell r="S167">
            <v>21.9</v>
          </cell>
          <cell r="T167">
            <v>25.875025670912887</v>
          </cell>
          <cell r="U167">
            <v>0</v>
          </cell>
          <cell r="V167">
            <v>3809412.508446292</v>
          </cell>
          <cell r="W167">
            <v>25.875025670912891</v>
          </cell>
          <cell r="X167">
            <v>0</v>
          </cell>
          <cell r="Y167">
            <v>0</v>
          </cell>
          <cell r="AA167">
            <v>0</v>
          </cell>
          <cell r="AB167">
            <v>0</v>
          </cell>
          <cell r="AC167">
            <v>0</v>
          </cell>
          <cell r="AD167">
            <v>0</v>
          </cell>
          <cell r="AE167">
            <v>31420</v>
          </cell>
          <cell r="AF167">
            <v>31420</v>
          </cell>
          <cell r="AG167">
            <v>3840832.508446292</v>
          </cell>
          <cell r="AH167">
            <v>0</v>
          </cell>
          <cell r="AI167">
            <v>3840832.508446292</v>
          </cell>
        </row>
        <row r="168">
          <cell r="A168">
            <v>159</v>
          </cell>
          <cell r="B168" t="str">
            <v xml:space="preserve">Longmeadow                   </v>
          </cell>
          <cell r="C168">
            <v>1</v>
          </cell>
          <cell r="D168">
            <v>25612986.450000003</v>
          </cell>
          <cell r="E168">
            <v>4434186</v>
          </cell>
          <cell r="F168">
            <v>25829656.509999998</v>
          </cell>
          <cell r="G168">
            <v>21645644</v>
          </cell>
          <cell r="H168">
            <v>4184013</v>
          </cell>
          <cell r="I168">
            <v>0</v>
          </cell>
          <cell r="J168">
            <v>17.5</v>
          </cell>
          <cell r="K168">
            <v>4520190</v>
          </cell>
          <cell r="L168">
            <v>0</v>
          </cell>
          <cell r="M168">
            <v>0</v>
          </cell>
          <cell r="N168">
            <v>0</v>
          </cell>
          <cell r="O168">
            <v>0</v>
          </cell>
          <cell r="P168">
            <v>0</v>
          </cell>
          <cell r="Q168">
            <v>2811</v>
          </cell>
          <cell r="R168">
            <v>2791</v>
          </cell>
          <cell r="S168">
            <v>17.5</v>
          </cell>
          <cell r="T168">
            <v>17.167034328479346</v>
          </cell>
          <cell r="U168">
            <v>0</v>
          </cell>
          <cell r="V168">
            <v>4434186</v>
          </cell>
          <cell r="W168">
            <v>17.167034328479346</v>
          </cell>
          <cell r="X168">
            <v>0</v>
          </cell>
          <cell r="Y168">
            <v>0</v>
          </cell>
          <cell r="AA168">
            <v>0</v>
          </cell>
          <cell r="AB168">
            <v>0</v>
          </cell>
          <cell r="AC168">
            <v>0</v>
          </cell>
          <cell r="AD168">
            <v>0</v>
          </cell>
          <cell r="AE168">
            <v>55820</v>
          </cell>
          <cell r="AF168">
            <v>55820</v>
          </cell>
          <cell r="AG168">
            <v>4490006</v>
          </cell>
          <cell r="AH168">
            <v>0</v>
          </cell>
          <cell r="AI168">
            <v>4490006</v>
          </cell>
        </row>
        <row r="169">
          <cell r="A169">
            <v>160</v>
          </cell>
          <cell r="B169" t="str">
            <v xml:space="preserve">Lowell                       </v>
          </cell>
          <cell r="C169">
            <v>1</v>
          </cell>
          <cell r="D169">
            <v>177537953.73000002</v>
          </cell>
          <cell r="E169">
            <v>135511265</v>
          </cell>
          <cell r="F169">
            <v>183238361.64999998</v>
          </cell>
          <cell r="G169">
            <v>44649981</v>
          </cell>
          <cell r="H169">
            <v>138588381</v>
          </cell>
          <cell r="I169">
            <v>3077116</v>
          </cell>
          <cell r="J169">
            <v>73.709999999999994</v>
          </cell>
          <cell r="K169">
            <v>135064996</v>
          </cell>
          <cell r="L169">
            <v>0</v>
          </cell>
          <cell r="M169">
            <v>0</v>
          </cell>
          <cell r="N169">
            <v>0</v>
          </cell>
          <cell r="O169">
            <v>0</v>
          </cell>
          <cell r="P169">
            <v>0</v>
          </cell>
          <cell r="Q169">
            <v>15300</v>
          </cell>
          <cell r="R169">
            <v>15616</v>
          </cell>
          <cell r="S169">
            <v>73.709999999999994</v>
          </cell>
          <cell r="T169">
            <v>75.632842245509138</v>
          </cell>
          <cell r="U169">
            <v>0</v>
          </cell>
          <cell r="V169">
            <v>138588381</v>
          </cell>
          <cell r="W169">
            <v>75.632842245509138</v>
          </cell>
          <cell r="X169">
            <v>1</v>
          </cell>
          <cell r="Y169">
            <v>0</v>
          </cell>
          <cell r="AA169">
            <v>0</v>
          </cell>
          <cell r="AB169">
            <v>0</v>
          </cell>
          <cell r="AC169">
            <v>0</v>
          </cell>
          <cell r="AD169">
            <v>0</v>
          </cell>
          <cell r="AE169">
            <v>312320</v>
          </cell>
          <cell r="AF169">
            <v>0</v>
          </cell>
          <cell r="AG169">
            <v>138588381</v>
          </cell>
          <cell r="AH169">
            <v>0</v>
          </cell>
          <cell r="AI169">
            <v>138588381</v>
          </cell>
        </row>
        <row r="170">
          <cell r="A170">
            <v>161</v>
          </cell>
          <cell r="B170" t="str">
            <v xml:space="preserve">Ludlow                       </v>
          </cell>
          <cell r="C170">
            <v>1</v>
          </cell>
          <cell r="D170">
            <v>27187438.540000007</v>
          </cell>
          <cell r="E170">
            <v>13418728</v>
          </cell>
          <cell r="F170">
            <v>27123791.77</v>
          </cell>
          <cell r="G170">
            <v>15552535</v>
          </cell>
          <cell r="H170">
            <v>11571257</v>
          </cell>
          <cell r="I170">
            <v>0</v>
          </cell>
          <cell r="J170">
            <v>43.42</v>
          </cell>
          <cell r="K170">
            <v>11777150</v>
          </cell>
          <cell r="L170">
            <v>0</v>
          </cell>
          <cell r="M170">
            <v>0</v>
          </cell>
          <cell r="N170">
            <v>0</v>
          </cell>
          <cell r="O170">
            <v>0</v>
          </cell>
          <cell r="P170">
            <v>0</v>
          </cell>
          <cell r="Q170">
            <v>2680</v>
          </cell>
          <cell r="R170">
            <v>2651</v>
          </cell>
          <cell r="S170">
            <v>43.42</v>
          </cell>
          <cell r="T170">
            <v>49.472168617817111</v>
          </cell>
          <cell r="U170">
            <v>0</v>
          </cell>
          <cell r="V170">
            <v>13418728</v>
          </cell>
          <cell r="W170">
            <v>49.472168617817111</v>
          </cell>
          <cell r="X170">
            <v>0</v>
          </cell>
          <cell r="Y170">
            <v>0</v>
          </cell>
          <cell r="AA170">
            <v>0</v>
          </cell>
          <cell r="AB170">
            <v>0</v>
          </cell>
          <cell r="AC170">
            <v>0</v>
          </cell>
          <cell r="AD170">
            <v>0</v>
          </cell>
          <cell r="AE170">
            <v>53020</v>
          </cell>
          <cell r="AF170">
            <v>53020</v>
          </cell>
          <cell r="AG170">
            <v>13471748</v>
          </cell>
          <cell r="AH170">
            <v>0</v>
          </cell>
          <cell r="AI170">
            <v>13471748</v>
          </cell>
        </row>
        <row r="171">
          <cell r="A171">
            <v>162</v>
          </cell>
          <cell r="B171" t="str">
            <v xml:space="preserve">Lunenburg                    </v>
          </cell>
          <cell r="C171">
            <v>1</v>
          </cell>
          <cell r="D171">
            <v>15341249.750000002</v>
          </cell>
          <cell r="E171">
            <v>5834483</v>
          </cell>
          <cell r="F171">
            <v>15538424.619999999</v>
          </cell>
          <cell r="G171">
            <v>9289895</v>
          </cell>
          <cell r="H171">
            <v>6248530</v>
          </cell>
          <cell r="I171">
            <v>414047</v>
          </cell>
          <cell r="J171">
            <v>41.54</v>
          </cell>
          <cell r="K171">
            <v>6454662</v>
          </cell>
          <cell r="L171">
            <v>0</v>
          </cell>
          <cell r="M171">
            <v>0</v>
          </cell>
          <cell r="N171">
            <v>0</v>
          </cell>
          <cell r="O171">
            <v>0</v>
          </cell>
          <cell r="P171">
            <v>0</v>
          </cell>
          <cell r="Q171">
            <v>1647</v>
          </cell>
          <cell r="R171">
            <v>1632</v>
          </cell>
          <cell r="S171">
            <v>41.54</v>
          </cell>
          <cell r="T171">
            <v>40.213407425855252</v>
          </cell>
          <cell r="U171">
            <v>0</v>
          </cell>
          <cell r="V171">
            <v>6248530</v>
          </cell>
          <cell r="W171">
            <v>40.213407425855252</v>
          </cell>
          <cell r="X171">
            <v>1</v>
          </cell>
          <cell r="Y171">
            <v>0</v>
          </cell>
          <cell r="AA171">
            <v>0</v>
          </cell>
          <cell r="AB171">
            <v>0</v>
          </cell>
          <cell r="AC171">
            <v>0</v>
          </cell>
          <cell r="AD171">
            <v>0</v>
          </cell>
          <cell r="AE171">
            <v>32640</v>
          </cell>
          <cell r="AF171">
            <v>0</v>
          </cell>
          <cell r="AG171">
            <v>6248530</v>
          </cell>
          <cell r="AH171">
            <v>0</v>
          </cell>
          <cell r="AI171">
            <v>6248530</v>
          </cell>
        </row>
        <row r="172">
          <cell r="A172">
            <v>163</v>
          </cell>
          <cell r="B172" t="str">
            <v xml:space="preserve">Lynn                         </v>
          </cell>
          <cell r="C172">
            <v>1</v>
          </cell>
          <cell r="D172">
            <v>191949856.55000001</v>
          </cell>
          <cell r="E172">
            <v>147362682</v>
          </cell>
          <cell r="F172">
            <v>192172422.52999997</v>
          </cell>
          <cell r="G172">
            <v>46018423</v>
          </cell>
          <cell r="H172">
            <v>146154000</v>
          </cell>
          <cell r="I172">
            <v>0</v>
          </cell>
          <cell r="J172">
            <v>75.98</v>
          </cell>
          <cell r="K172">
            <v>146012607</v>
          </cell>
          <cell r="L172">
            <v>0</v>
          </cell>
          <cell r="M172">
            <v>0</v>
          </cell>
          <cell r="N172">
            <v>0</v>
          </cell>
          <cell r="O172">
            <v>0</v>
          </cell>
          <cell r="P172">
            <v>0</v>
          </cell>
          <cell r="Q172">
            <v>16036</v>
          </cell>
          <cell r="R172">
            <v>16463</v>
          </cell>
          <cell r="S172">
            <v>75.98</v>
          </cell>
          <cell r="T172">
            <v>76.68253335204497</v>
          </cell>
          <cell r="U172">
            <v>0</v>
          </cell>
          <cell r="V172">
            <v>147362682</v>
          </cell>
          <cell r="W172">
            <v>76.68253335204497</v>
          </cell>
          <cell r="X172">
            <v>0</v>
          </cell>
          <cell r="Y172">
            <v>0</v>
          </cell>
          <cell r="AA172">
            <v>0</v>
          </cell>
          <cell r="AB172">
            <v>0</v>
          </cell>
          <cell r="AC172">
            <v>0</v>
          </cell>
          <cell r="AD172">
            <v>0</v>
          </cell>
          <cell r="AE172">
            <v>329260</v>
          </cell>
          <cell r="AF172">
            <v>329260</v>
          </cell>
          <cell r="AG172">
            <v>147691942</v>
          </cell>
          <cell r="AH172">
            <v>0</v>
          </cell>
          <cell r="AI172">
            <v>147691942</v>
          </cell>
        </row>
        <row r="173">
          <cell r="A173">
            <v>164</v>
          </cell>
          <cell r="B173" t="str">
            <v xml:space="preserve">Lynnfield                    </v>
          </cell>
          <cell r="C173">
            <v>1</v>
          </cell>
          <cell r="D173">
            <v>19743094.595660001</v>
          </cell>
          <cell r="E173">
            <v>4089401</v>
          </cell>
          <cell r="F173">
            <v>20021615.672320001</v>
          </cell>
          <cell r="G173">
            <v>17054243</v>
          </cell>
          <cell r="H173">
            <v>2967373</v>
          </cell>
          <cell r="I173">
            <v>0</v>
          </cell>
          <cell r="J173">
            <v>17.5</v>
          </cell>
          <cell r="K173">
            <v>3503783</v>
          </cell>
          <cell r="L173">
            <v>0</v>
          </cell>
          <cell r="M173">
            <v>0</v>
          </cell>
          <cell r="N173">
            <v>0</v>
          </cell>
          <cell r="O173">
            <v>0</v>
          </cell>
          <cell r="P173">
            <v>0</v>
          </cell>
          <cell r="Q173">
            <v>2104</v>
          </cell>
          <cell r="R173">
            <v>2126</v>
          </cell>
          <cell r="S173">
            <v>17.5</v>
          </cell>
          <cell r="T173">
            <v>20.424930070222157</v>
          </cell>
          <cell r="U173">
            <v>0</v>
          </cell>
          <cell r="V173">
            <v>4089401</v>
          </cell>
          <cell r="W173">
            <v>20.424930070222157</v>
          </cell>
          <cell r="X173">
            <v>0</v>
          </cell>
          <cell r="Y173">
            <v>0</v>
          </cell>
          <cell r="AA173">
            <v>0</v>
          </cell>
          <cell r="AB173">
            <v>0</v>
          </cell>
          <cell r="AC173">
            <v>0</v>
          </cell>
          <cell r="AD173">
            <v>0</v>
          </cell>
          <cell r="AE173">
            <v>42520</v>
          </cell>
          <cell r="AF173">
            <v>42520</v>
          </cell>
          <cell r="AG173">
            <v>4131921</v>
          </cell>
          <cell r="AH173">
            <v>0</v>
          </cell>
          <cell r="AI173">
            <v>4131921</v>
          </cell>
        </row>
        <row r="174">
          <cell r="A174">
            <v>165</v>
          </cell>
          <cell r="B174" t="str">
            <v xml:space="preserve">Malden                       </v>
          </cell>
          <cell r="C174">
            <v>1</v>
          </cell>
          <cell r="D174">
            <v>84059175.637440011</v>
          </cell>
          <cell r="E174">
            <v>48438759</v>
          </cell>
          <cell r="F174">
            <v>84148786.035580009</v>
          </cell>
          <cell r="G174">
            <v>37450081</v>
          </cell>
          <cell r="H174">
            <v>46698705</v>
          </cell>
          <cell r="I174">
            <v>0</v>
          </cell>
          <cell r="J174">
            <v>54.04</v>
          </cell>
          <cell r="K174">
            <v>45474004</v>
          </cell>
          <cell r="L174">
            <v>0</v>
          </cell>
          <cell r="M174">
            <v>0</v>
          </cell>
          <cell r="N174">
            <v>0</v>
          </cell>
          <cell r="O174">
            <v>0</v>
          </cell>
          <cell r="P174">
            <v>0</v>
          </cell>
          <cell r="Q174">
            <v>7395</v>
          </cell>
          <cell r="R174">
            <v>7412</v>
          </cell>
          <cell r="S174">
            <v>54.04</v>
          </cell>
          <cell r="T174">
            <v>57.563229705439831</v>
          </cell>
          <cell r="U174">
            <v>0</v>
          </cell>
          <cell r="V174">
            <v>48438759</v>
          </cell>
          <cell r="W174">
            <v>57.563229705439838</v>
          </cell>
          <cell r="X174">
            <v>0</v>
          </cell>
          <cell r="Y174">
            <v>0</v>
          </cell>
          <cell r="AA174">
            <v>0</v>
          </cell>
          <cell r="AB174">
            <v>0</v>
          </cell>
          <cell r="AC174">
            <v>0</v>
          </cell>
          <cell r="AD174">
            <v>0</v>
          </cell>
          <cell r="AE174">
            <v>148240</v>
          </cell>
          <cell r="AF174">
            <v>148240</v>
          </cell>
          <cell r="AG174">
            <v>48586999</v>
          </cell>
          <cell r="AH174">
            <v>0</v>
          </cell>
          <cell r="AI174">
            <v>48586999</v>
          </cell>
        </row>
        <row r="175">
          <cell r="A175">
            <v>166</v>
          </cell>
          <cell r="B175" t="str">
            <v xml:space="preserve">Manchester                   </v>
          </cell>
          <cell r="C175">
            <v>0</v>
          </cell>
          <cell r="D175">
            <v>0</v>
          </cell>
          <cell r="E175">
            <v>0</v>
          </cell>
          <cell r="F175">
            <v>0</v>
          </cell>
          <cell r="G175">
            <v>0</v>
          </cell>
          <cell r="H175">
            <v>0</v>
          </cell>
          <cell r="I175">
            <v>0</v>
          </cell>
          <cell r="J175">
            <v>17.5</v>
          </cell>
          <cell r="K175">
            <v>0</v>
          </cell>
          <cell r="L175">
            <v>0</v>
          </cell>
          <cell r="M175">
            <v>0</v>
          </cell>
          <cell r="N175">
            <v>0</v>
          </cell>
          <cell r="O175">
            <v>0</v>
          </cell>
          <cell r="P175">
            <v>0</v>
          </cell>
          <cell r="Q175">
            <v>0</v>
          </cell>
          <cell r="R175">
            <v>0</v>
          </cell>
          <cell r="S175">
            <v>17.5</v>
          </cell>
          <cell r="T175">
            <v>0</v>
          </cell>
          <cell r="U175">
            <v>0</v>
          </cell>
          <cell r="V175">
            <v>0</v>
          </cell>
          <cell r="W175">
            <v>0</v>
          </cell>
          <cell r="X175">
            <v>0</v>
          </cell>
          <cell r="Y175">
            <v>0</v>
          </cell>
          <cell r="AA175">
            <v>0</v>
          </cell>
          <cell r="AB175">
            <v>0</v>
          </cell>
          <cell r="AC175">
            <v>0</v>
          </cell>
          <cell r="AD175">
            <v>0</v>
          </cell>
          <cell r="AE175">
            <v>0</v>
          </cell>
          <cell r="AF175">
            <v>0</v>
          </cell>
          <cell r="AG175">
            <v>0</v>
          </cell>
          <cell r="AH175">
            <v>0</v>
          </cell>
          <cell r="AI175">
            <v>0</v>
          </cell>
        </row>
        <row r="176">
          <cell r="A176">
            <v>167</v>
          </cell>
          <cell r="B176" t="str">
            <v xml:space="preserve">Mansfield                    </v>
          </cell>
          <cell r="C176">
            <v>1</v>
          </cell>
          <cell r="D176">
            <v>40931631.918399997</v>
          </cell>
          <cell r="E176">
            <v>18388239</v>
          </cell>
          <cell r="F176">
            <v>40048769.469539993</v>
          </cell>
          <cell r="G176">
            <v>26782990</v>
          </cell>
          <cell r="H176">
            <v>13265779</v>
          </cell>
          <cell r="I176">
            <v>0</v>
          </cell>
          <cell r="J176">
            <v>34.590000000000003</v>
          </cell>
          <cell r="K176">
            <v>13852869</v>
          </cell>
          <cell r="L176">
            <v>0</v>
          </cell>
          <cell r="M176">
            <v>0</v>
          </cell>
          <cell r="N176">
            <v>0</v>
          </cell>
          <cell r="O176">
            <v>0</v>
          </cell>
          <cell r="P176">
            <v>0</v>
          </cell>
          <cell r="Q176">
            <v>4171</v>
          </cell>
          <cell r="R176">
            <v>4034</v>
          </cell>
          <cell r="S176">
            <v>34.590000000000003</v>
          </cell>
          <cell r="T176">
            <v>45.914616712470021</v>
          </cell>
          <cell r="U176">
            <v>0</v>
          </cell>
          <cell r="V176">
            <v>18388239</v>
          </cell>
          <cell r="W176">
            <v>45.914616712470021</v>
          </cell>
          <cell r="X176">
            <v>0</v>
          </cell>
          <cell r="Y176">
            <v>0</v>
          </cell>
          <cell r="AA176">
            <v>0</v>
          </cell>
          <cell r="AB176">
            <v>0</v>
          </cell>
          <cell r="AC176">
            <v>0</v>
          </cell>
          <cell r="AD176">
            <v>0</v>
          </cell>
          <cell r="AE176">
            <v>80680</v>
          </cell>
          <cell r="AF176">
            <v>80680</v>
          </cell>
          <cell r="AG176">
            <v>18468919</v>
          </cell>
          <cell r="AH176">
            <v>0</v>
          </cell>
          <cell r="AI176">
            <v>18468919</v>
          </cell>
        </row>
        <row r="177">
          <cell r="A177">
            <v>168</v>
          </cell>
          <cell r="B177" t="str">
            <v xml:space="preserve">Marblehead                   </v>
          </cell>
          <cell r="C177">
            <v>1</v>
          </cell>
          <cell r="D177">
            <v>30592758.849999998</v>
          </cell>
          <cell r="E177">
            <v>5464064</v>
          </cell>
          <cell r="F177">
            <v>30713624.370000001</v>
          </cell>
          <cell r="G177">
            <v>25791220</v>
          </cell>
          <cell r="H177">
            <v>4922404</v>
          </cell>
          <cell r="I177">
            <v>0</v>
          </cell>
          <cell r="J177">
            <v>17.5</v>
          </cell>
          <cell r="K177">
            <v>5374884</v>
          </cell>
          <cell r="L177">
            <v>0</v>
          </cell>
          <cell r="M177">
            <v>0</v>
          </cell>
          <cell r="N177">
            <v>0</v>
          </cell>
          <cell r="O177">
            <v>0</v>
          </cell>
          <cell r="P177">
            <v>0</v>
          </cell>
          <cell r="Q177">
            <v>3308</v>
          </cell>
          <cell r="R177">
            <v>3283</v>
          </cell>
          <cell r="S177">
            <v>17.5</v>
          </cell>
          <cell r="T177">
            <v>17.790358878443236</v>
          </cell>
          <cell r="U177">
            <v>0</v>
          </cell>
          <cell r="V177">
            <v>5464064</v>
          </cell>
          <cell r="W177">
            <v>17.790358878443236</v>
          </cell>
          <cell r="X177">
            <v>0</v>
          </cell>
          <cell r="Y177">
            <v>0</v>
          </cell>
          <cell r="AA177">
            <v>0</v>
          </cell>
          <cell r="AB177">
            <v>0</v>
          </cell>
          <cell r="AC177">
            <v>0</v>
          </cell>
          <cell r="AD177">
            <v>0</v>
          </cell>
          <cell r="AE177">
            <v>65660</v>
          </cell>
          <cell r="AF177">
            <v>65660</v>
          </cell>
          <cell r="AG177">
            <v>5529724</v>
          </cell>
          <cell r="AH177">
            <v>0</v>
          </cell>
          <cell r="AI177">
            <v>5529724</v>
          </cell>
        </row>
        <row r="178">
          <cell r="A178">
            <v>169</v>
          </cell>
          <cell r="B178" t="str">
            <v xml:space="preserve">Marion                       </v>
          </cell>
          <cell r="C178">
            <v>1</v>
          </cell>
          <cell r="D178">
            <v>4014302.5699999994</v>
          </cell>
          <cell r="E178">
            <v>670258</v>
          </cell>
          <cell r="F178">
            <v>4098862.3900000006</v>
          </cell>
          <cell r="G178">
            <v>3430610</v>
          </cell>
          <cell r="H178">
            <v>668252</v>
          </cell>
          <cell r="I178">
            <v>0</v>
          </cell>
          <cell r="J178">
            <v>17.5</v>
          </cell>
          <cell r="K178">
            <v>717301</v>
          </cell>
          <cell r="L178">
            <v>0</v>
          </cell>
          <cell r="M178">
            <v>0</v>
          </cell>
          <cell r="N178">
            <v>0</v>
          </cell>
          <cell r="O178">
            <v>0</v>
          </cell>
          <cell r="P178">
            <v>0</v>
          </cell>
          <cell r="Q178">
            <v>439</v>
          </cell>
          <cell r="R178">
            <v>445</v>
          </cell>
          <cell r="S178">
            <v>17.5</v>
          </cell>
          <cell r="T178">
            <v>16.352293300580893</v>
          </cell>
          <cell r="U178">
            <v>0</v>
          </cell>
          <cell r="V178">
            <v>670258</v>
          </cell>
          <cell r="W178">
            <v>16.352293300580893</v>
          </cell>
          <cell r="X178">
            <v>0</v>
          </cell>
          <cell r="Y178">
            <v>0</v>
          </cell>
          <cell r="AA178">
            <v>0</v>
          </cell>
          <cell r="AB178">
            <v>0</v>
          </cell>
          <cell r="AC178">
            <v>0</v>
          </cell>
          <cell r="AD178">
            <v>0</v>
          </cell>
          <cell r="AE178">
            <v>8900</v>
          </cell>
          <cell r="AF178">
            <v>8900</v>
          </cell>
          <cell r="AG178">
            <v>679158</v>
          </cell>
          <cell r="AH178">
            <v>0</v>
          </cell>
          <cell r="AI178">
            <v>679158</v>
          </cell>
        </row>
        <row r="179">
          <cell r="A179">
            <v>170</v>
          </cell>
          <cell r="B179" t="str">
            <v xml:space="preserve">Marlborough                  </v>
          </cell>
          <cell r="C179">
            <v>1</v>
          </cell>
          <cell r="D179">
            <v>55409404.919719994</v>
          </cell>
          <cell r="E179">
            <v>22916101</v>
          </cell>
          <cell r="F179">
            <v>54854523.918049991</v>
          </cell>
          <cell r="G179">
            <v>32033812</v>
          </cell>
          <cell r="H179">
            <v>22820712</v>
          </cell>
          <cell r="I179">
            <v>0</v>
          </cell>
          <cell r="J179">
            <v>41.97</v>
          </cell>
          <cell r="K179">
            <v>23022444</v>
          </cell>
          <cell r="L179">
            <v>0</v>
          </cell>
          <cell r="M179">
            <v>0</v>
          </cell>
          <cell r="N179">
            <v>0</v>
          </cell>
          <cell r="O179">
            <v>0</v>
          </cell>
          <cell r="P179">
            <v>0</v>
          </cell>
          <cell r="Q179">
            <v>4976</v>
          </cell>
          <cell r="R179">
            <v>5023</v>
          </cell>
          <cell r="S179">
            <v>41.97</v>
          </cell>
          <cell r="T179">
            <v>41.776136885693418</v>
          </cell>
          <cell r="U179">
            <v>0</v>
          </cell>
          <cell r="V179">
            <v>22916101</v>
          </cell>
          <cell r="W179">
            <v>41.776136885693418</v>
          </cell>
          <cell r="X179">
            <v>0</v>
          </cell>
          <cell r="Y179">
            <v>0</v>
          </cell>
          <cell r="AA179">
            <v>0</v>
          </cell>
          <cell r="AB179">
            <v>0</v>
          </cell>
          <cell r="AC179">
            <v>0</v>
          </cell>
          <cell r="AD179">
            <v>0</v>
          </cell>
          <cell r="AE179">
            <v>100460</v>
          </cell>
          <cell r="AF179">
            <v>100460</v>
          </cell>
          <cell r="AG179">
            <v>23016561</v>
          </cell>
          <cell r="AH179">
            <v>0</v>
          </cell>
          <cell r="AI179">
            <v>23016561</v>
          </cell>
        </row>
        <row r="180">
          <cell r="A180">
            <v>171</v>
          </cell>
          <cell r="B180" t="str">
            <v xml:space="preserve">Marshfield                   </v>
          </cell>
          <cell r="C180">
            <v>1</v>
          </cell>
          <cell r="D180">
            <v>40254049.280549996</v>
          </cell>
          <cell r="E180">
            <v>14068193</v>
          </cell>
          <cell r="F180">
            <v>40243211.142080009</v>
          </cell>
          <cell r="G180">
            <v>32583596</v>
          </cell>
          <cell r="H180">
            <v>7659615</v>
          </cell>
          <cell r="I180">
            <v>0</v>
          </cell>
          <cell r="J180">
            <v>19.84</v>
          </cell>
          <cell r="K180">
            <v>7984253</v>
          </cell>
          <cell r="L180">
            <v>0</v>
          </cell>
          <cell r="M180">
            <v>0</v>
          </cell>
          <cell r="N180">
            <v>0</v>
          </cell>
          <cell r="O180">
            <v>0</v>
          </cell>
          <cell r="P180">
            <v>0</v>
          </cell>
          <cell r="Q180">
            <v>4193</v>
          </cell>
          <cell r="R180">
            <v>4166</v>
          </cell>
          <cell r="S180">
            <v>19.84</v>
          </cell>
          <cell r="T180">
            <v>34.957928556773894</v>
          </cell>
          <cell r="U180">
            <v>0</v>
          </cell>
          <cell r="V180">
            <v>14068193</v>
          </cell>
          <cell r="W180">
            <v>34.957928556773894</v>
          </cell>
          <cell r="X180">
            <v>0</v>
          </cell>
          <cell r="Y180">
            <v>0</v>
          </cell>
          <cell r="AA180">
            <v>0</v>
          </cell>
          <cell r="AB180">
            <v>0</v>
          </cell>
          <cell r="AC180">
            <v>0</v>
          </cell>
          <cell r="AD180">
            <v>0</v>
          </cell>
          <cell r="AE180">
            <v>83320</v>
          </cell>
          <cell r="AF180">
            <v>83320</v>
          </cell>
          <cell r="AG180">
            <v>14151513</v>
          </cell>
          <cell r="AH180">
            <v>0</v>
          </cell>
          <cell r="AI180">
            <v>14151513</v>
          </cell>
        </row>
        <row r="181">
          <cell r="A181">
            <v>172</v>
          </cell>
          <cell r="B181" t="str">
            <v xml:space="preserve">Mashpee                      </v>
          </cell>
          <cell r="C181">
            <v>1</v>
          </cell>
          <cell r="D181">
            <v>16578175.300000003</v>
          </cell>
          <cell r="E181">
            <v>4402061</v>
          </cell>
          <cell r="F181">
            <v>16891753.790000003</v>
          </cell>
          <cell r="G181">
            <v>14239849</v>
          </cell>
          <cell r="H181">
            <v>2651905</v>
          </cell>
          <cell r="I181">
            <v>0</v>
          </cell>
          <cell r="J181">
            <v>17.5</v>
          </cell>
          <cell r="K181">
            <v>2956057</v>
          </cell>
          <cell r="L181">
            <v>0</v>
          </cell>
          <cell r="M181">
            <v>0</v>
          </cell>
          <cell r="N181">
            <v>0</v>
          </cell>
          <cell r="O181">
            <v>0</v>
          </cell>
          <cell r="P181">
            <v>0</v>
          </cell>
          <cell r="Q181">
            <v>1688</v>
          </cell>
          <cell r="R181">
            <v>1663</v>
          </cell>
          <cell r="S181">
            <v>17.5</v>
          </cell>
          <cell r="T181">
            <v>26.060414180356101</v>
          </cell>
          <cell r="U181">
            <v>0</v>
          </cell>
          <cell r="V181">
            <v>4402061</v>
          </cell>
          <cell r="W181">
            <v>26.060414180356101</v>
          </cell>
          <cell r="X181">
            <v>0</v>
          </cell>
          <cell r="Y181">
            <v>0</v>
          </cell>
          <cell r="AA181">
            <v>0</v>
          </cell>
          <cell r="AB181">
            <v>0</v>
          </cell>
          <cell r="AC181">
            <v>0</v>
          </cell>
          <cell r="AD181">
            <v>0</v>
          </cell>
          <cell r="AE181">
            <v>33260</v>
          </cell>
          <cell r="AF181">
            <v>33260</v>
          </cell>
          <cell r="AG181">
            <v>4435321</v>
          </cell>
          <cell r="AH181">
            <v>0</v>
          </cell>
          <cell r="AI181">
            <v>4435321</v>
          </cell>
        </row>
        <row r="182">
          <cell r="A182">
            <v>173</v>
          </cell>
          <cell r="B182" t="str">
            <v xml:space="preserve">Mattapoisett                 </v>
          </cell>
          <cell r="C182">
            <v>1</v>
          </cell>
          <cell r="D182">
            <v>4686148.55</v>
          </cell>
          <cell r="E182">
            <v>772515</v>
          </cell>
          <cell r="F182">
            <v>4517988.9499999983</v>
          </cell>
          <cell r="G182">
            <v>3792704</v>
          </cell>
          <cell r="H182">
            <v>725285</v>
          </cell>
          <cell r="I182">
            <v>0</v>
          </cell>
          <cell r="J182">
            <v>17.5</v>
          </cell>
          <cell r="K182">
            <v>790648</v>
          </cell>
          <cell r="L182">
            <v>0</v>
          </cell>
          <cell r="M182">
            <v>0</v>
          </cell>
          <cell r="N182">
            <v>0</v>
          </cell>
          <cell r="O182">
            <v>0</v>
          </cell>
          <cell r="P182">
            <v>0</v>
          </cell>
          <cell r="Q182">
            <v>510</v>
          </cell>
          <cell r="R182">
            <v>490</v>
          </cell>
          <cell r="S182">
            <v>17.5</v>
          </cell>
          <cell r="T182">
            <v>17.098647397090254</v>
          </cell>
          <cell r="U182">
            <v>0</v>
          </cell>
          <cell r="V182">
            <v>772515</v>
          </cell>
          <cell r="W182">
            <v>17.098647397090254</v>
          </cell>
          <cell r="X182">
            <v>0</v>
          </cell>
          <cell r="Y182">
            <v>0</v>
          </cell>
          <cell r="AA182">
            <v>0</v>
          </cell>
          <cell r="AB182">
            <v>0</v>
          </cell>
          <cell r="AC182">
            <v>0</v>
          </cell>
          <cell r="AD182">
            <v>0</v>
          </cell>
          <cell r="AE182">
            <v>9800</v>
          </cell>
          <cell r="AF182">
            <v>9800</v>
          </cell>
          <cell r="AG182">
            <v>782315</v>
          </cell>
          <cell r="AH182">
            <v>0</v>
          </cell>
          <cell r="AI182">
            <v>782315</v>
          </cell>
        </row>
        <row r="183">
          <cell r="A183">
            <v>174</v>
          </cell>
          <cell r="B183" t="str">
            <v xml:space="preserve">Maynard                      </v>
          </cell>
          <cell r="C183">
            <v>1</v>
          </cell>
          <cell r="D183">
            <v>13850824.283779997</v>
          </cell>
          <cell r="E183">
            <v>4438905</v>
          </cell>
          <cell r="F183">
            <v>14059518.789270002</v>
          </cell>
          <cell r="G183">
            <v>9431396</v>
          </cell>
          <cell r="H183">
            <v>4628123</v>
          </cell>
          <cell r="I183">
            <v>189218</v>
          </cell>
          <cell r="J183">
            <v>34.08</v>
          </cell>
          <cell r="K183">
            <v>4791484</v>
          </cell>
          <cell r="L183">
            <v>0</v>
          </cell>
          <cell r="M183">
            <v>0</v>
          </cell>
          <cell r="N183">
            <v>0</v>
          </cell>
          <cell r="O183">
            <v>0</v>
          </cell>
          <cell r="P183">
            <v>0</v>
          </cell>
          <cell r="Q183">
            <v>1384</v>
          </cell>
          <cell r="R183">
            <v>1405</v>
          </cell>
          <cell r="S183">
            <v>34.08</v>
          </cell>
          <cell r="T183">
            <v>32.918075428954999</v>
          </cell>
          <cell r="U183">
            <v>0</v>
          </cell>
          <cell r="V183">
            <v>4628123</v>
          </cell>
          <cell r="W183">
            <v>32.918075428954999</v>
          </cell>
          <cell r="X183">
            <v>1</v>
          </cell>
          <cell r="Y183">
            <v>0</v>
          </cell>
          <cell r="AA183">
            <v>0</v>
          </cell>
          <cell r="AB183">
            <v>0</v>
          </cell>
          <cell r="AC183">
            <v>0</v>
          </cell>
          <cell r="AD183">
            <v>0</v>
          </cell>
          <cell r="AE183">
            <v>28100</v>
          </cell>
          <cell r="AF183">
            <v>0</v>
          </cell>
          <cell r="AG183">
            <v>4628123</v>
          </cell>
          <cell r="AH183">
            <v>0</v>
          </cell>
          <cell r="AI183">
            <v>4628123</v>
          </cell>
        </row>
        <row r="184">
          <cell r="A184">
            <v>175</v>
          </cell>
          <cell r="B184" t="str">
            <v xml:space="preserve">Medfield                     </v>
          </cell>
          <cell r="C184">
            <v>1</v>
          </cell>
          <cell r="D184">
            <v>23395043.4848</v>
          </cell>
          <cell r="E184">
            <v>5925859</v>
          </cell>
          <cell r="F184">
            <v>23253777.20984</v>
          </cell>
          <cell r="G184">
            <v>19830565</v>
          </cell>
          <cell r="H184">
            <v>3423212</v>
          </cell>
          <cell r="I184">
            <v>0</v>
          </cell>
          <cell r="J184">
            <v>17.5</v>
          </cell>
          <cell r="K184">
            <v>4069411</v>
          </cell>
          <cell r="L184">
            <v>0</v>
          </cell>
          <cell r="M184">
            <v>0</v>
          </cell>
          <cell r="N184">
            <v>0</v>
          </cell>
          <cell r="O184">
            <v>0</v>
          </cell>
          <cell r="P184">
            <v>0</v>
          </cell>
          <cell r="Q184">
            <v>2538</v>
          </cell>
          <cell r="R184">
            <v>2495</v>
          </cell>
          <cell r="S184">
            <v>17.5</v>
          </cell>
          <cell r="T184">
            <v>25.483425537819425</v>
          </cell>
          <cell r="U184">
            <v>0</v>
          </cell>
          <cell r="V184">
            <v>5925859</v>
          </cell>
          <cell r="W184">
            <v>25.483425537819425</v>
          </cell>
          <cell r="X184">
            <v>0</v>
          </cell>
          <cell r="Y184">
            <v>0</v>
          </cell>
          <cell r="AA184">
            <v>0</v>
          </cell>
          <cell r="AB184">
            <v>0</v>
          </cell>
          <cell r="AC184">
            <v>0</v>
          </cell>
          <cell r="AD184">
            <v>0</v>
          </cell>
          <cell r="AE184">
            <v>49900</v>
          </cell>
          <cell r="AF184">
            <v>49900</v>
          </cell>
          <cell r="AG184">
            <v>5975759</v>
          </cell>
          <cell r="AH184">
            <v>0</v>
          </cell>
          <cell r="AI184">
            <v>5975759</v>
          </cell>
        </row>
        <row r="185">
          <cell r="A185">
            <v>176</v>
          </cell>
          <cell r="B185" t="str">
            <v xml:space="preserve">Medford                      </v>
          </cell>
          <cell r="C185">
            <v>1</v>
          </cell>
          <cell r="D185">
            <v>52826959.864799984</v>
          </cell>
          <cell r="E185">
            <v>11454441</v>
          </cell>
          <cell r="F185">
            <v>53575422.423319995</v>
          </cell>
          <cell r="G185">
            <v>44891675</v>
          </cell>
          <cell r="H185">
            <v>8683747</v>
          </cell>
          <cell r="I185">
            <v>0</v>
          </cell>
          <cell r="J185">
            <v>17.5</v>
          </cell>
          <cell r="K185">
            <v>9375699</v>
          </cell>
          <cell r="L185">
            <v>0</v>
          </cell>
          <cell r="M185">
            <v>0</v>
          </cell>
          <cell r="N185">
            <v>0</v>
          </cell>
          <cell r="O185">
            <v>0</v>
          </cell>
          <cell r="P185">
            <v>0</v>
          </cell>
          <cell r="Q185">
            <v>4896</v>
          </cell>
          <cell r="R185">
            <v>4817</v>
          </cell>
          <cell r="S185">
            <v>17.5</v>
          </cell>
          <cell r="T185">
            <v>21.380029278153071</v>
          </cell>
          <cell r="U185">
            <v>0</v>
          </cell>
          <cell r="V185">
            <v>11454441</v>
          </cell>
          <cell r="W185">
            <v>21.380029278153071</v>
          </cell>
          <cell r="X185">
            <v>0</v>
          </cell>
          <cell r="Y185">
            <v>0</v>
          </cell>
          <cell r="AA185">
            <v>0</v>
          </cell>
          <cell r="AB185">
            <v>0</v>
          </cell>
          <cell r="AC185">
            <v>0</v>
          </cell>
          <cell r="AD185">
            <v>0</v>
          </cell>
          <cell r="AE185">
            <v>96340</v>
          </cell>
          <cell r="AF185">
            <v>96340</v>
          </cell>
          <cell r="AG185">
            <v>11550781</v>
          </cell>
          <cell r="AH185">
            <v>0</v>
          </cell>
          <cell r="AI185">
            <v>11550781</v>
          </cell>
        </row>
        <row r="186">
          <cell r="A186">
            <v>177</v>
          </cell>
          <cell r="B186" t="str">
            <v xml:space="preserve">Medway                       </v>
          </cell>
          <cell r="C186">
            <v>1</v>
          </cell>
          <cell r="D186">
            <v>21958660.335269995</v>
          </cell>
          <cell r="E186">
            <v>10175519</v>
          </cell>
          <cell r="F186">
            <v>21801549.408149999</v>
          </cell>
          <cell r="G186">
            <v>14505365</v>
          </cell>
          <cell r="H186">
            <v>7296184</v>
          </cell>
          <cell r="I186">
            <v>0</v>
          </cell>
          <cell r="J186">
            <v>34.32</v>
          </cell>
          <cell r="K186">
            <v>7482292</v>
          </cell>
          <cell r="L186">
            <v>0</v>
          </cell>
          <cell r="M186">
            <v>0</v>
          </cell>
          <cell r="N186">
            <v>0</v>
          </cell>
          <cell r="O186">
            <v>0</v>
          </cell>
          <cell r="P186">
            <v>0</v>
          </cell>
          <cell r="Q186">
            <v>2331</v>
          </cell>
          <cell r="R186">
            <v>2290</v>
          </cell>
          <cell r="S186">
            <v>34.32</v>
          </cell>
          <cell r="T186">
            <v>46.673375407878673</v>
          </cell>
          <cell r="U186">
            <v>0</v>
          </cell>
          <cell r="V186">
            <v>10175519</v>
          </cell>
          <cell r="W186">
            <v>46.673375407878673</v>
          </cell>
          <cell r="X186">
            <v>0</v>
          </cell>
          <cell r="Y186">
            <v>0</v>
          </cell>
          <cell r="AA186">
            <v>0</v>
          </cell>
          <cell r="AB186">
            <v>0</v>
          </cell>
          <cell r="AC186">
            <v>0</v>
          </cell>
          <cell r="AD186">
            <v>0</v>
          </cell>
          <cell r="AE186">
            <v>45800</v>
          </cell>
          <cell r="AF186">
            <v>45800</v>
          </cell>
          <cell r="AG186">
            <v>10221319</v>
          </cell>
          <cell r="AH186">
            <v>0</v>
          </cell>
          <cell r="AI186">
            <v>10221319</v>
          </cell>
        </row>
        <row r="187">
          <cell r="A187">
            <v>178</v>
          </cell>
          <cell r="B187" t="str">
            <v xml:space="preserve">Melrose                      </v>
          </cell>
          <cell r="C187">
            <v>1</v>
          </cell>
          <cell r="D187">
            <v>36086251.428580001</v>
          </cell>
          <cell r="E187">
            <v>7960596</v>
          </cell>
          <cell r="F187">
            <v>36017412.116479993</v>
          </cell>
          <cell r="G187">
            <v>29909276</v>
          </cell>
          <cell r="H187">
            <v>6108136</v>
          </cell>
          <cell r="I187">
            <v>0</v>
          </cell>
          <cell r="J187">
            <v>17.5</v>
          </cell>
          <cell r="K187">
            <v>6303047</v>
          </cell>
          <cell r="L187">
            <v>0</v>
          </cell>
          <cell r="M187">
            <v>0</v>
          </cell>
          <cell r="N187">
            <v>0</v>
          </cell>
          <cell r="O187">
            <v>0</v>
          </cell>
          <cell r="P187">
            <v>0</v>
          </cell>
          <cell r="Q187">
            <v>3732</v>
          </cell>
          <cell r="R187">
            <v>3736</v>
          </cell>
          <cell r="S187">
            <v>17.5</v>
          </cell>
          <cell r="T187">
            <v>22.102076557459217</v>
          </cell>
          <cell r="U187">
            <v>0</v>
          </cell>
          <cell r="V187">
            <v>7960596</v>
          </cell>
          <cell r="W187">
            <v>22.102076557459217</v>
          </cell>
          <cell r="X187">
            <v>0</v>
          </cell>
          <cell r="Y187">
            <v>0</v>
          </cell>
          <cell r="AA187">
            <v>0</v>
          </cell>
          <cell r="AB187">
            <v>0</v>
          </cell>
          <cell r="AC187">
            <v>0</v>
          </cell>
          <cell r="AD187">
            <v>0</v>
          </cell>
          <cell r="AE187">
            <v>74720</v>
          </cell>
          <cell r="AF187">
            <v>74720</v>
          </cell>
          <cell r="AG187">
            <v>8035316</v>
          </cell>
          <cell r="AH187">
            <v>0</v>
          </cell>
          <cell r="AI187">
            <v>8035316</v>
          </cell>
        </row>
        <row r="188">
          <cell r="A188">
            <v>179</v>
          </cell>
          <cell r="B188" t="str">
            <v xml:space="preserve">Mendon                       </v>
          </cell>
          <cell r="C188">
            <v>0</v>
          </cell>
          <cell r="D188">
            <v>26877.483239999998</v>
          </cell>
          <cell r="E188">
            <v>12050</v>
          </cell>
          <cell r="F188">
            <v>53506.747079999994</v>
          </cell>
          <cell r="G188">
            <v>35758</v>
          </cell>
          <cell r="H188">
            <v>17749</v>
          </cell>
          <cell r="I188">
            <v>5699</v>
          </cell>
          <cell r="J188">
            <v>31.12</v>
          </cell>
          <cell r="K188">
            <v>16651</v>
          </cell>
          <cell r="L188">
            <v>0</v>
          </cell>
          <cell r="M188">
            <v>0</v>
          </cell>
          <cell r="N188">
            <v>0</v>
          </cell>
          <cell r="O188">
            <v>0</v>
          </cell>
          <cell r="P188">
            <v>0</v>
          </cell>
          <cell r="Q188">
            <v>2</v>
          </cell>
          <cell r="R188">
            <v>4</v>
          </cell>
          <cell r="S188">
            <v>31.12</v>
          </cell>
          <cell r="T188">
            <v>33.171517553595223</v>
          </cell>
          <cell r="U188">
            <v>0</v>
          </cell>
          <cell r="V188">
            <v>17749</v>
          </cell>
          <cell r="W188">
            <v>33.17151755359523</v>
          </cell>
          <cell r="X188">
            <v>0</v>
          </cell>
          <cell r="Y188">
            <v>0</v>
          </cell>
          <cell r="AA188">
            <v>0</v>
          </cell>
          <cell r="AB188">
            <v>0</v>
          </cell>
          <cell r="AC188">
            <v>0</v>
          </cell>
          <cell r="AD188">
            <v>0</v>
          </cell>
          <cell r="AE188">
            <v>0</v>
          </cell>
          <cell r="AF188">
            <v>0</v>
          </cell>
          <cell r="AG188">
            <v>17749</v>
          </cell>
          <cell r="AH188">
            <v>0</v>
          </cell>
          <cell r="AI188">
            <v>17749</v>
          </cell>
        </row>
        <row r="189">
          <cell r="A189">
            <v>180</v>
          </cell>
          <cell r="B189" t="str">
            <v xml:space="preserve">Merrimac                     </v>
          </cell>
          <cell r="C189">
            <v>0</v>
          </cell>
          <cell r="D189">
            <v>39599.880000000005</v>
          </cell>
          <cell r="E189">
            <v>39014.69999999999</v>
          </cell>
          <cell r="F189">
            <v>52683.680000000008</v>
          </cell>
          <cell r="G189">
            <v>33603</v>
          </cell>
          <cell r="H189">
            <v>19081</v>
          </cell>
          <cell r="I189">
            <v>0</v>
          </cell>
          <cell r="J189">
            <v>37.03</v>
          </cell>
          <cell r="K189">
            <v>19509</v>
          </cell>
          <cell r="L189">
            <v>0</v>
          </cell>
          <cell r="M189">
            <v>0</v>
          </cell>
          <cell r="N189">
            <v>0</v>
          </cell>
          <cell r="O189">
            <v>0</v>
          </cell>
          <cell r="P189">
            <v>0</v>
          </cell>
          <cell r="Q189">
            <v>3</v>
          </cell>
          <cell r="R189">
            <v>4</v>
          </cell>
          <cell r="S189">
            <v>37.03</v>
          </cell>
          <cell r="T189">
            <v>74.054621848739473</v>
          </cell>
          <cell r="U189">
            <v>0</v>
          </cell>
          <cell r="V189">
            <v>39014.69999999999</v>
          </cell>
          <cell r="W189">
            <v>74.054621848739473</v>
          </cell>
          <cell r="X189">
            <v>0</v>
          </cell>
          <cell r="Y189">
            <v>0</v>
          </cell>
          <cell r="AA189">
            <v>0</v>
          </cell>
          <cell r="AB189">
            <v>0</v>
          </cell>
          <cell r="AC189">
            <v>0</v>
          </cell>
          <cell r="AD189">
            <v>0</v>
          </cell>
          <cell r="AE189">
            <v>0</v>
          </cell>
          <cell r="AF189">
            <v>0</v>
          </cell>
          <cell r="AG189">
            <v>39014.69999999999</v>
          </cell>
          <cell r="AH189">
            <v>0</v>
          </cell>
          <cell r="AI189">
            <v>39014.69999999999</v>
          </cell>
        </row>
        <row r="190">
          <cell r="A190">
            <v>181</v>
          </cell>
          <cell r="B190" t="str">
            <v xml:space="preserve">Methuen                      </v>
          </cell>
          <cell r="C190">
            <v>1</v>
          </cell>
          <cell r="D190">
            <v>75476679.289999992</v>
          </cell>
          <cell r="E190">
            <v>41119363</v>
          </cell>
          <cell r="F190">
            <v>76096298.539999992</v>
          </cell>
          <cell r="G190">
            <v>34413526</v>
          </cell>
          <cell r="H190">
            <v>41682773</v>
          </cell>
          <cell r="I190">
            <v>563410</v>
          </cell>
          <cell r="J190">
            <v>55.43</v>
          </cell>
          <cell r="K190">
            <v>42180178</v>
          </cell>
          <cell r="L190">
            <v>0</v>
          </cell>
          <cell r="M190">
            <v>0</v>
          </cell>
          <cell r="N190">
            <v>0</v>
          </cell>
          <cell r="O190">
            <v>0</v>
          </cell>
          <cell r="P190">
            <v>0</v>
          </cell>
          <cell r="Q190">
            <v>7112</v>
          </cell>
          <cell r="R190">
            <v>7155</v>
          </cell>
          <cell r="S190">
            <v>55.43</v>
          </cell>
          <cell r="T190">
            <v>54.776347601308707</v>
          </cell>
          <cell r="U190">
            <v>0</v>
          </cell>
          <cell r="V190">
            <v>41682773</v>
          </cell>
          <cell r="W190">
            <v>54.776347601308707</v>
          </cell>
          <cell r="X190">
            <v>1</v>
          </cell>
          <cell r="Y190">
            <v>0</v>
          </cell>
          <cell r="AA190">
            <v>0</v>
          </cell>
          <cell r="AB190">
            <v>0</v>
          </cell>
          <cell r="AC190">
            <v>0</v>
          </cell>
          <cell r="AD190">
            <v>0</v>
          </cell>
          <cell r="AE190">
            <v>143100</v>
          </cell>
          <cell r="AF190">
            <v>0</v>
          </cell>
          <cell r="AG190">
            <v>41682773</v>
          </cell>
          <cell r="AH190">
            <v>0</v>
          </cell>
          <cell r="AI190">
            <v>41682773</v>
          </cell>
        </row>
        <row r="191">
          <cell r="A191">
            <v>182</v>
          </cell>
          <cell r="B191" t="str">
            <v xml:space="preserve">Middleborough                </v>
          </cell>
          <cell r="C191">
            <v>1</v>
          </cell>
          <cell r="D191">
            <v>32000342.629999999</v>
          </cell>
          <cell r="E191">
            <v>17539709</v>
          </cell>
          <cell r="F191">
            <v>31055481.599999998</v>
          </cell>
          <cell r="G191">
            <v>15873064</v>
          </cell>
          <cell r="H191">
            <v>15182418</v>
          </cell>
          <cell r="I191">
            <v>0</v>
          </cell>
          <cell r="J191">
            <v>49.77</v>
          </cell>
          <cell r="K191">
            <v>15456313</v>
          </cell>
          <cell r="L191">
            <v>0</v>
          </cell>
          <cell r="M191">
            <v>0</v>
          </cell>
          <cell r="N191">
            <v>0</v>
          </cell>
          <cell r="O191">
            <v>0</v>
          </cell>
          <cell r="P191">
            <v>0</v>
          </cell>
          <cell r="Q191">
            <v>3217</v>
          </cell>
          <cell r="R191">
            <v>3096</v>
          </cell>
          <cell r="S191">
            <v>49.77</v>
          </cell>
          <cell r="T191">
            <v>56.478625016718468</v>
          </cell>
          <cell r="U191">
            <v>0</v>
          </cell>
          <cell r="V191">
            <v>17539709</v>
          </cell>
          <cell r="W191">
            <v>56.478625016718468</v>
          </cell>
          <cell r="X191">
            <v>0</v>
          </cell>
          <cell r="Y191">
            <v>0</v>
          </cell>
          <cell r="AA191">
            <v>0</v>
          </cell>
          <cell r="AB191">
            <v>0</v>
          </cell>
          <cell r="AC191">
            <v>0</v>
          </cell>
          <cell r="AD191">
            <v>0</v>
          </cell>
          <cell r="AE191">
            <v>61920</v>
          </cell>
          <cell r="AF191">
            <v>61920</v>
          </cell>
          <cell r="AG191">
            <v>17601629</v>
          </cell>
          <cell r="AH191">
            <v>0</v>
          </cell>
          <cell r="AI191">
            <v>17601629</v>
          </cell>
        </row>
        <row r="192">
          <cell r="A192">
            <v>183</v>
          </cell>
          <cell r="B192" t="str">
            <v xml:space="preserve">Middlefield                  </v>
          </cell>
          <cell r="C192">
            <v>0</v>
          </cell>
          <cell r="D192">
            <v>13199.960000000001</v>
          </cell>
          <cell r="E192">
            <v>13199.960000000001</v>
          </cell>
          <cell r="F192">
            <v>26341.840000000004</v>
          </cell>
          <cell r="G192">
            <v>21994</v>
          </cell>
          <cell r="H192">
            <v>4348</v>
          </cell>
          <cell r="I192">
            <v>0</v>
          </cell>
          <cell r="J192">
            <v>17.5</v>
          </cell>
          <cell r="K192">
            <v>4610</v>
          </cell>
          <cell r="L192">
            <v>0</v>
          </cell>
          <cell r="M192">
            <v>0</v>
          </cell>
          <cell r="N192">
            <v>0</v>
          </cell>
          <cell r="O192">
            <v>0</v>
          </cell>
          <cell r="P192">
            <v>0</v>
          </cell>
          <cell r="Q192">
            <v>1</v>
          </cell>
          <cell r="R192">
            <v>2</v>
          </cell>
          <cell r="S192">
            <v>17.5</v>
          </cell>
          <cell r="T192">
            <v>50.110242868379729</v>
          </cell>
          <cell r="U192">
            <v>0</v>
          </cell>
          <cell r="V192">
            <v>13199.960000000001</v>
          </cell>
          <cell r="W192">
            <v>50.110242868379729</v>
          </cell>
          <cell r="X192">
            <v>0</v>
          </cell>
          <cell r="Y192">
            <v>0</v>
          </cell>
          <cell r="AA192">
            <v>0</v>
          </cell>
          <cell r="AB192">
            <v>0</v>
          </cell>
          <cell r="AC192">
            <v>0</v>
          </cell>
          <cell r="AD192">
            <v>0</v>
          </cell>
          <cell r="AE192">
            <v>0</v>
          </cell>
          <cell r="AF192">
            <v>0</v>
          </cell>
          <cell r="AG192">
            <v>13199.960000000001</v>
          </cell>
          <cell r="AH192">
            <v>0</v>
          </cell>
          <cell r="AI192">
            <v>13199.960000000001</v>
          </cell>
        </row>
        <row r="193">
          <cell r="A193">
            <v>184</v>
          </cell>
          <cell r="B193" t="str">
            <v xml:space="preserve">Middleton                    </v>
          </cell>
          <cell r="C193">
            <v>1</v>
          </cell>
          <cell r="D193">
            <v>6509297.9842300005</v>
          </cell>
          <cell r="E193">
            <v>1568751</v>
          </cell>
          <cell r="F193">
            <v>6306838.4600999998</v>
          </cell>
          <cell r="G193">
            <v>5335900</v>
          </cell>
          <cell r="H193">
            <v>970938</v>
          </cell>
          <cell r="I193">
            <v>0</v>
          </cell>
          <cell r="J193">
            <v>17.5</v>
          </cell>
          <cell r="K193">
            <v>1103697</v>
          </cell>
          <cell r="L193">
            <v>0</v>
          </cell>
          <cell r="M193">
            <v>0</v>
          </cell>
          <cell r="N193">
            <v>0</v>
          </cell>
          <cell r="O193">
            <v>0</v>
          </cell>
          <cell r="P193">
            <v>0</v>
          </cell>
          <cell r="Q193">
            <v>729</v>
          </cell>
          <cell r="R193">
            <v>686</v>
          </cell>
          <cell r="S193">
            <v>17.5</v>
          </cell>
          <cell r="T193">
            <v>24.873809753090239</v>
          </cell>
          <cell r="U193">
            <v>0</v>
          </cell>
          <cell r="V193">
            <v>1568751</v>
          </cell>
          <cell r="W193">
            <v>24.873809753090239</v>
          </cell>
          <cell r="X193">
            <v>0</v>
          </cell>
          <cell r="Y193">
            <v>0</v>
          </cell>
          <cell r="AA193">
            <v>0</v>
          </cell>
          <cell r="AB193">
            <v>0</v>
          </cell>
          <cell r="AC193">
            <v>0</v>
          </cell>
          <cell r="AD193">
            <v>0</v>
          </cell>
          <cell r="AE193">
            <v>13720</v>
          </cell>
          <cell r="AF193">
            <v>13720</v>
          </cell>
          <cell r="AG193">
            <v>1582471</v>
          </cell>
          <cell r="AH193">
            <v>0</v>
          </cell>
          <cell r="AI193">
            <v>1582471</v>
          </cell>
        </row>
        <row r="194">
          <cell r="A194">
            <v>185</v>
          </cell>
          <cell r="B194" t="str">
            <v xml:space="preserve">Milford                      </v>
          </cell>
          <cell r="C194">
            <v>1</v>
          </cell>
          <cell r="D194">
            <v>44418717.093200006</v>
          </cell>
          <cell r="E194">
            <v>20844437</v>
          </cell>
          <cell r="F194">
            <v>45013216.029600002</v>
          </cell>
          <cell r="G194">
            <v>23074476</v>
          </cell>
          <cell r="H194">
            <v>21938740</v>
          </cell>
          <cell r="I194">
            <v>1094303</v>
          </cell>
          <cell r="J194">
            <v>50.11</v>
          </cell>
          <cell r="K194">
            <v>22556123</v>
          </cell>
          <cell r="L194">
            <v>0</v>
          </cell>
          <cell r="M194">
            <v>0</v>
          </cell>
          <cell r="N194">
            <v>0</v>
          </cell>
          <cell r="O194">
            <v>0</v>
          </cell>
          <cell r="P194">
            <v>0</v>
          </cell>
          <cell r="Q194">
            <v>4221</v>
          </cell>
          <cell r="R194">
            <v>4187</v>
          </cell>
          <cell r="S194">
            <v>50.11</v>
          </cell>
          <cell r="T194">
            <v>48.738441584741295</v>
          </cell>
          <cell r="U194">
            <v>0</v>
          </cell>
          <cell r="V194">
            <v>21938740</v>
          </cell>
          <cell r="W194">
            <v>48.738441584741288</v>
          </cell>
          <cell r="X194">
            <v>1</v>
          </cell>
          <cell r="Y194">
            <v>0</v>
          </cell>
          <cell r="AA194">
            <v>0</v>
          </cell>
          <cell r="AB194">
            <v>0</v>
          </cell>
          <cell r="AC194">
            <v>0</v>
          </cell>
          <cell r="AD194">
            <v>0</v>
          </cell>
          <cell r="AE194">
            <v>83740</v>
          </cell>
          <cell r="AF194">
            <v>0</v>
          </cell>
          <cell r="AG194">
            <v>21938740</v>
          </cell>
          <cell r="AH194">
            <v>0</v>
          </cell>
          <cell r="AI194">
            <v>21938740</v>
          </cell>
        </row>
        <row r="195">
          <cell r="A195">
            <v>186</v>
          </cell>
          <cell r="B195" t="str">
            <v xml:space="preserve">Millbury                     </v>
          </cell>
          <cell r="C195">
            <v>1</v>
          </cell>
          <cell r="D195">
            <v>17130949.16</v>
          </cell>
          <cell r="E195">
            <v>6922982.8450512495</v>
          </cell>
          <cell r="F195">
            <v>17429845.489999998</v>
          </cell>
          <cell r="G195">
            <v>10571252</v>
          </cell>
          <cell r="H195">
            <v>6858593</v>
          </cell>
          <cell r="I195">
            <v>0</v>
          </cell>
          <cell r="J195">
            <v>40.47</v>
          </cell>
          <cell r="K195">
            <v>7053858</v>
          </cell>
          <cell r="L195">
            <v>0</v>
          </cell>
          <cell r="M195">
            <v>0</v>
          </cell>
          <cell r="N195">
            <v>0</v>
          </cell>
          <cell r="O195">
            <v>0</v>
          </cell>
          <cell r="P195">
            <v>0</v>
          </cell>
          <cell r="Q195">
            <v>1757</v>
          </cell>
          <cell r="R195">
            <v>1753</v>
          </cell>
          <cell r="S195">
            <v>40.47</v>
          </cell>
          <cell r="T195">
            <v>39.719129174284205</v>
          </cell>
          <cell r="U195">
            <v>0</v>
          </cell>
          <cell r="V195">
            <v>6922982.8450512495</v>
          </cell>
          <cell r="W195">
            <v>39.719129174284205</v>
          </cell>
          <cell r="X195">
            <v>0</v>
          </cell>
          <cell r="Y195">
            <v>0</v>
          </cell>
          <cell r="AA195">
            <v>0</v>
          </cell>
          <cell r="AB195">
            <v>0</v>
          </cell>
          <cell r="AC195">
            <v>0</v>
          </cell>
          <cell r="AD195">
            <v>0</v>
          </cell>
          <cell r="AE195">
            <v>35060</v>
          </cell>
          <cell r="AF195">
            <v>35060</v>
          </cell>
          <cell r="AG195">
            <v>6958042.8450512495</v>
          </cell>
          <cell r="AH195">
            <v>0</v>
          </cell>
          <cell r="AI195">
            <v>6958042.8450512495</v>
          </cell>
        </row>
        <row r="196">
          <cell r="A196">
            <v>187</v>
          </cell>
          <cell r="B196" t="str">
            <v xml:space="preserve">Millis                       </v>
          </cell>
          <cell r="C196">
            <v>1</v>
          </cell>
          <cell r="D196">
            <v>12205625.68949</v>
          </cell>
          <cell r="E196">
            <v>4657396.5320735266</v>
          </cell>
          <cell r="F196">
            <v>11856222.087119998</v>
          </cell>
          <cell r="G196">
            <v>8209954</v>
          </cell>
          <cell r="H196">
            <v>3646268</v>
          </cell>
          <cell r="I196">
            <v>0</v>
          </cell>
          <cell r="J196">
            <v>32.14</v>
          </cell>
          <cell r="K196">
            <v>3810590</v>
          </cell>
          <cell r="L196">
            <v>0</v>
          </cell>
          <cell r="M196">
            <v>0</v>
          </cell>
          <cell r="N196">
            <v>0</v>
          </cell>
          <cell r="O196">
            <v>0</v>
          </cell>
          <cell r="P196">
            <v>0</v>
          </cell>
          <cell r="Q196">
            <v>1277</v>
          </cell>
          <cell r="R196">
            <v>1241</v>
          </cell>
          <cell r="S196">
            <v>32.14</v>
          </cell>
          <cell r="T196">
            <v>39.282298339646381</v>
          </cell>
          <cell r="U196">
            <v>0</v>
          </cell>
          <cell r="V196">
            <v>4657396.5320735266</v>
          </cell>
          <cell r="W196">
            <v>39.282298339646381</v>
          </cell>
          <cell r="X196">
            <v>0</v>
          </cell>
          <cell r="Y196">
            <v>0</v>
          </cell>
          <cell r="AA196">
            <v>0</v>
          </cell>
          <cell r="AB196">
            <v>0</v>
          </cell>
          <cell r="AC196">
            <v>0</v>
          </cell>
          <cell r="AD196">
            <v>0</v>
          </cell>
          <cell r="AE196">
            <v>24820</v>
          </cell>
          <cell r="AF196">
            <v>24820</v>
          </cell>
          <cell r="AG196">
            <v>4682216.5320735266</v>
          </cell>
          <cell r="AH196">
            <v>0</v>
          </cell>
          <cell r="AI196">
            <v>4682216.5320735266</v>
          </cell>
        </row>
        <row r="197">
          <cell r="A197">
            <v>188</v>
          </cell>
          <cell r="B197" t="str">
            <v xml:space="preserve">Millville                    </v>
          </cell>
          <cell r="C197">
            <v>0</v>
          </cell>
          <cell r="D197">
            <v>79199.760000000009</v>
          </cell>
          <cell r="E197">
            <v>48727</v>
          </cell>
          <cell r="F197">
            <v>118538.28</v>
          </cell>
          <cell r="G197">
            <v>48101</v>
          </cell>
          <cell r="H197">
            <v>70437</v>
          </cell>
          <cell r="I197">
            <v>21710</v>
          </cell>
          <cell r="J197">
            <v>58.6</v>
          </cell>
          <cell r="K197">
            <v>69463</v>
          </cell>
          <cell r="L197">
            <v>0</v>
          </cell>
          <cell r="M197">
            <v>0</v>
          </cell>
          <cell r="N197">
            <v>0</v>
          </cell>
          <cell r="O197">
            <v>0</v>
          </cell>
          <cell r="P197">
            <v>0</v>
          </cell>
          <cell r="Q197">
            <v>6</v>
          </cell>
          <cell r="R197">
            <v>9</v>
          </cell>
          <cell r="S197">
            <v>58.6</v>
          </cell>
          <cell r="T197">
            <v>59.421310989158947</v>
          </cell>
          <cell r="U197">
            <v>0</v>
          </cell>
          <cell r="V197">
            <v>70437</v>
          </cell>
          <cell r="W197">
            <v>59.421310989158947</v>
          </cell>
          <cell r="X197">
            <v>0</v>
          </cell>
          <cell r="Y197">
            <v>0</v>
          </cell>
          <cell r="AA197">
            <v>0</v>
          </cell>
          <cell r="AB197">
            <v>0</v>
          </cell>
          <cell r="AC197">
            <v>0</v>
          </cell>
          <cell r="AD197">
            <v>0</v>
          </cell>
          <cell r="AE197">
            <v>0</v>
          </cell>
          <cell r="AF197">
            <v>0</v>
          </cell>
          <cell r="AG197">
            <v>70437</v>
          </cell>
          <cell r="AH197">
            <v>0</v>
          </cell>
          <cell r="AI197">
            <v>70437</v>
          </cell>
        </row>
        <row r="198">
          <cell r="A198">
            <v>189</v>
          </cell>
          <cell r="B198" t="str">
            <v xml:space="preserve">Milton                       </v>
          </cell>
          <cell r="C198">
            <v>1</v>
          </cell>
          <cell r="D198">
            <v>36501504.885839999</v>
          </cell>
          <cell r="E198">
            <v>6060521.6424181247</v>
          </cell>
          <cell r="F198">
            <v>37238061.294160001</v>
          </cell>
          <cell r="G198">
            <v>30935054</v>
          </cell>
          <cell r="H198">
            <v>6303007</v>
          </cell>
          <cell r="I198">
            <v>242485.35758187529</v>
          </cell>
          <cell r="J198">
            <v>17.5</v>
          </cell>
          <cell r="K198">
            <v>6516661</v>
          </cell>
          <cell r="L198">
            <v>0</v>
          </cell>
          <cell r="M198">
            <v>0</v>
          </cell>
          <cell r="N198">
            <v>0</v>
          </cell>
          <cell r="O198">
            <v>0</v>
          </cell>
          <cell r="P198">
            <v>0</v>
          </cell>
          <cell r="Q198">
            <v>3860</v>
          </cell>
          <cell r="R198">
            <v>3917</v>
          </cell>
          <cell r="S198">
            <v>17.5</v>
          </cell>
          <cell r="T198">
            <v>16.926249060631125</v>
          </cell>
          <cell r="U198">
            <v>0</v>
          </cell>
          <cell r="V198">
            <v>6303007</v>
          </cell>
          <cell r="W198">
            <v>16.926249060631125</v>
          </cell>
          <cell r="X198">
            <v>1</v>
          </cell>
          <cell r="Y198">
            <v>0</v>
          </cell>
          <cell r="AA198">
            <v>0</v>
          </cell>
          <cell r="AB198">
            <v>0</v>
          </cell>
          <cell r="AC198">
            <v>0</v>
          </cell>
          <cell r="AD198">
            <v>0</v>
          </cell>
          <cell r="AE198">
            <v>78340</v>
          </cell>
          <cell r="AF198">
            <v>0</v>
          </cell>
          <cell r="AG198">
            <v>6303007</v>
          </cell>
          <cell r="AH198">
            <v>0</v>
          </cell>
          <cell r="AI198">
            <v>6303007</v>
          </cell>
        </row>
        <row r="199">
          <cell r="A199">
            <v>190</v>
          </cell>
          <cell r="B199" t="str">
            <v xml:space="preserve">Monroe                       </v>
          </cell>
          <cell r="C199">
            <v>0</v>
          </cell>
          <cell r="D199">
            <v>57396.78</v>
          </cell>
          <cell r="E199">
            <v>49377.140000000007</v>
          </cell>
          <cell r="F199">
            <v>64197.68</v>
          </cell>
          <cell r="G199">
            <v>43424</v>
          </cell>
          <cell r="H199">
            <v>20774</v>
          </cell>
          <cell r="I199">
            <v>0</v>
          </cell>
          <cell r="J199">
            <v>23.39</v>
          </cell>
          <cell r="K199">
            <v>15016</v>
          </cell>
          <cell r="L199">
            <v>0</v>
          </cell>
          <cell r="M199">
            <v>0</v>
          </cell>
          <cell r="N199">
            <v>0</v>
          </cell>
          <cell r="O199">
            <v>0</v>
          </cell>
          <cell r="P199">
            <v>0</v>
          </cell>
          <cell r="Q199">
            <v>8</v>
          </cell>
          <cell r="R199">
            <v>9</v>
          </cell>
          <cell r="S199">
            <v>23.39</v>
          </cell>
          <cell r="T199">
            <v>76.914212476214104</v>
          </cell>
          <cell r="U199">
            <v>0</v>
          </cell>
          <cell r="V199">
            <v>49377.140000000007</v>
          </cell>
          <cell r="W199">
            <v>76.914212476214104</v>
          </cell>
          <cell r="X199">
            <v>0</v>
          </cell>
          <cell r="Y199">
            <v>0</v>
          </cell>
          <cell r="AA199">
            <v>0</v>
          </cell>
          <cell r="AB199">
            <v>0</v>
          </cell>
          <cell r="AC199">
            <v>0</v>
          </cell>
          <cell r="AD199">
            <v>0</v>
          </cell>
          <cell r="AE199">
            <v>0</v>
          </cell>
          <cell r="AF199">
            <v>0</v>
          </cell>
          <cell r="AG199">
            <v>49377.140000000007</v>
          </cell>
          <cell r="AH199">
            <v>0</v>
          </cell>
          <cell r="AI199">
            <v>49377.140000000007</v>
          </cell>
        </row>
        <row r="200">
          <cell r="A200">
            <v>191</v>
          </cell>
          <cell r="B200" t="str">
            <v xml:space="preserve">Monson                       </v>
          </cell>
          <cell r="C200">
            <v>1</v>
          </cell>
          <cell r="D200">
            <v>10642912.68</v>
          </cell>
          <cell r="E200">
            <v>7399425</v>
          </cell>
          <cell r="F200">
            <v>10115062.609999999</v>
          </cell>
          <cell r="G200">
            <v>5466989</v>
          </cell>
          <cell r="H200">
            <v>4648074</v>
          </cell>
          <cell r="I200">
            <v>0</v>
          </cell>
          <cell r="J200">
            <v>46.75</v>
          </cell>
          <cell r="K200">
            <v>4728792</v>
          </cell>
          <cell r="L200">
            <v>0</v>
          </cell>
          <cell r="M200">
            <v>0</v>
          </cell>
          <cell r="N200">
            <v>0</v>
          </cell>
          <cell r="O200">
            <v>0</v>
          </cell>
          <cell r="P200">
            <v>0</v>
          </cell>
          <cell r="Q200">
            <v>1096</v>
          </cell>
          <cell r="R200">
            <v>1028</v>
          </cell>
          <cell r="S200">
            <v>46.75</v>
          </cell>
          <cell r="T200">
            <v>73.152537807178248</v>
          </cell>
          <cell r="U200">
            <v>0</v>
          </cell>
          <cell r="V200">
            <v>7399425</v>
          </cell>
          <cell r="W200">
            <v>73.152537807178248</v>
          </cell>
          <cell r="X200">
            <v>0</v>
          </cell>
          <cell r="Y200">
            <v>0</v>
          </cell>
          <cell r="AA200">
            <v>0</v>
          </cell>
          <cell r="AB200">
            <v>0</v>
          </cell>
          <cell r="AC200">
            <v>0</v>
          </cell>
          <cell r="AD200">
            <v>0</v>
          </cell>
          <cell r="AE200">
            <v>20560</v>
          </cell>
          <cell r="AF200">
            <v>20560</v>
          </cell>
          <cell r="AG200">
            <v>7419985</v>
          </cell>
          <cell r="AH200">
            <v>0</v>
          </cell>
          <cell r="AI200">
            <v>7419985</v>
          </cell>
        </row>
        <row r="201">
          <cell r="A201">
            <v>192</v>
          </cell>
          <cell r="B201" t="str">
            <v xml:space="preserve">Montague                     </v>
          </cell>
          <cell r="C201">
            <v>0</v>
          </cell>
          <cell r="D201">
            <v>0</v>
          </cell>
          <cell r="E201">
            <v>0</v>
          </cell>
          <cell r="F201">
            <v>0</v>
          </cell>
          <cell r="G201">
            <v>0</v>
          </cell>
          <cell r="H201">
            <v>0</v>
          </cell>
          <cell r="I201">
            <v>0</v>
          </cell>
          <cell r="J201">
            <v>47.94</v>
          </cell>
          <cell r="K201">
            <v>0</v>
          </cell>
          <cell r="L201">
            <v>0</v>
          </cell>
          <cell r="M201">
            <v>0</v>
          </cell>
          <cell r="N201">
            <v>0</v>
          </cell>
          <cell r="O201">
            <v>0</v>
          </cell>
          <cell r="P201">
            <v>0</v>
          </cell>
          <cell r="Q201">
            <v>0</v>
          </cell>
          <cell r="R201">
            <v>0</v>
          </cell>
          <cell r="S201">
            <v>47.94</v>
          </cell>
          <cell r="T201">
            <v>0</v>
          </cell>
          <cell r="U201">
            <v>0</v>
          </cell>
          <cell r="V201">
            <v>0</v>
          </cell>
          <cell r="W201">
            <v>0</v>
          </cell>
          <cell r="X201">
            <v>0</v>
          </cell>
          <cell r="Y201">
            <v>0</v>
          </cell>
          <cell r="AA201">
            <v>0</v>
          </cell>
          <cell r="AB201">
            <v>0</v>
          </cell>
          <cell r="AC201">
            <v>0</v>
          </cell>
          <cell r="AD201">
            <v>0</v>
          </cell>
          <cell r="AE201">
            <v>0</v>
          </cell>
          <cell r="AF201">
            <v>0</v>
          </cell>
          <cell r="AG201">
            <v>0</v>
          </cell>
          <cell r="AH201">
            <v>0</v>
          </cell>
          <cell r="AI201">
            <v>0</v>
          </cell>
        </row>
        <row r="202">
          <cell r="A202">
            <v>193</v>
          </cell>
          <cell r="B202" t="str">
            <v xml:space="preserve">Monterey                     </v>
          </cell>
          <cell r="C202">
            <v>0</v>
          </cell>
          <cell r="D202">
            <v>0</v>
          </cell>
          <cell r="E202">
            <v>0</v>
          </cell>
          <cell r="F202">
            <v>0</v>
          </cell>
          <cell r="G202">
            <v>0</v>
          </cell>
          <cell r="H202">
            <v>0</v>
          </cell>
          <cell r="I202">
            <v>0</v>
          </cell>
          <cell r="J202">
            <v>17.5</v>
          </cell>
          <cell r="K202">
            <v>0</v>
          </cell>
          <cell r="L202">
            <v>0</v>
          </cell>
          <cell r="M202">
            <v>0</v>
          </cell>
          <cell r="N202">
            <v>0</v>
          </cell>
          <cell r="O202">
            <v>0</v>
          </cell>
          <cell r="P202">
            <v>0</v>
          </cell>
          <cell r="Q202">
            <v>0</v>
          </cell>
          <cell r="R202">
            <v>0</v>
          </cell>
          <cell r="S202">
            <v>17.5</v>
          </cell>
          <cell r="T202">
            <v>0</v>
          </cell>
          <cell r="U202">
            <v>0</v>
          </cell>
          <cell r="V202">
            <v>0</v>
          </cell>
          <cell r="W202">
            <v>0</v>
          </cell>
          <cell r="X202">
            <v>0</v>
          </cell>
          <cell r="Y202">
            <v>0</v>
          </cell>
          <cell r="AA202">
            <v>0</v>
          </cell>
          <cell r="AB202">
            <v>0</v>
          </cell>
          <cell r="AC202">
            <v>0</v>
          </cell>
          <cell r="AD202">
            <v>0</v>
          </cell>
          <cell r="AE202">
            <v>0</v>
          </cell>
          <cell r="AF202">
            <v>0</v>
          </cell>
          <cell r="AG202">
            <v>0</v>
          </cell>
          <cell r="AH202">
            <v>0</v>
          </cell>
          <cell r="AI202">
            <v>0</v>
          </cell>
        </row>
        <row r="203">
          <cell r="A203">
            <v>194</v>
          </cell>
          <cell r="B203" t="str">
            <v xml:space="preserve">Montgomery                   </v>
          </cell>
          <cell r="C203">
            <v>0</v>
          </cell>
          <cell r="D203">
            <v>39599.880000000005</v>
          </cell>
          <cell r="E203">
            <v>21042</v>
          </cell>
          <cell r="F203">
            <v>65854.600000000006</v>
          </cell>
          <cell r="G203">
            <v>56554</v>
          </cell>
          <cell r="H203">
            <v>9301</v>
          </cell>
          <cell r="I203">
            <v>0</v>
          </cell>
          <cell r="J203">
            <v>17.5</v>
          </cell>
          <cell r="K203">
            <v>11525</v>
          </cell>
          <cell r="L203">
            <v>0</v>
          </cell>
          <cell r="M203">
            <v>0</v>
          </cell>
          <cell r="N203">
            <v>0</v>
          </cell>
          <cell r="O203">
            <v>0</v>
          </cell>
          <cell r="P203">
            <v>0</v>
          </cell>
          <cell r="Q203">
            <v>3</v>
          </cell>
          <cell r="R203">
            <v>5</v>
          </cell>
          <cell r="S203">
            <v>17.5</v>
          </cell>
          <cell r="T203">
            <v>31.95220986840706</v>
          </cell>
          <cell r="U203">
            <v>0</v>
          </cell>
          <cell r="V203">
            <v>21042</v>
          </cell>
          <cell r="W203">
            <v>31.952209868407063</v>
          </cell>
          <cell r="X203">
            <v>0</v>
          </cell>
          <cell r="Y203">
            <v>0</v>
          </cell>
          <cell r="AA203">
            <v>0</v>
          </cell>
          <cell r="AB203">
            <v>0</v>
          </cell>
          <cell r="AC203">
            <v>0</v>
          </cell>
          <cell r="AD203">
            <v>0</v>
          </cell>
          <cell r="AE203">
            <v>0</v>
          </cell>
          <cell r="AF203">
            <v>0</v>
          </cell>
          <cell r="AG203">
            <v>21042</v>
          </cell>
          <cell r="AH203">
            <v>0</v>
          </cell>
          <cell r="AI203">
            <v>21042</v>
          </cell>
        </row>
        <row r="204">
          <cell r="A204">
            <v>195</v>
          </cell>
          <cell r="B204" t="str">
            <v xml:space="preserve">Mount Washington             </v>
          </cell>
          <cell r="C204">
            <v>0</v>
          </cell>
          <cell r="D204">
            <v>89843.44</v>
          </cell>
          <cell r="E204">
            <v>32776</v>
          </cell>
          <cell r="F204">
            <v>57421.64</v>
          </cell>
          <cell r="G204">
            <v>51679</v>
          </cell>
          <cell r="H204">
            <v>5743</v>
          </cell>
          <cell r="I204">
            <v>0</v>
          </cell>
          <cell r="J204">
            <v>17.5</v>
          </cell>
          <cell r="K204">
            <v>10049</v>
          </cell>
          <cell r="L204">
            <v>0</v>
          </cell>
          <cell r="M204">
            <v>0</v>
          </cell>
          <cell r="N204">
            <v>0</v>
          </cell>
          <cell r="O204">
            <v>0</v>
          </cell>
          <cell r="P204">
            <v>0</v>
          </cell>
          <cell r="Q204">
            <v>11</v>
          </cell>
          <cell r="R204">
            <v>7</v>
          </cell>
          <cell r="S204">
            <v>17.5</v>
          </cell>
          <cell r="T204">
            <v>57.079526115938172</v>
          </cell>
          <cell r="U204">
            <v>0</v>
          </cell>
          <cell r="V204">
            <v>32776</v>
          </cell>
          <cell r="W204">
            <v>57.079526115938172</v>
          </cell>
          <cell r="X204">
            <v>0</v>
          </cell>
          <cell r="Y204">
            <v>0</v>
          </cell>
          <cell r="AA204">
            <v>0</v>
          </cell>
          <cell r="AB204">
            <v>0</v>
          </cell>
          <cell r="AC204">
            <v>0</v>
          </cell>
          <cell r="AD204">
            <v>0</v>
          </cell>
          <cell r="AE204">
            <v>0</v>
          </cell>
          <cell r="AF204">
            <v>0</v>
          </cell>
          <cell r="AG204">
            <v>32776</v>
          </cell>
          <cell r="AH204">
            <v>0</v>
          </cell>
          <cell r="AI204">
            <v>32776</v>
          </cell>
        </row>
        <row r="205">
          <cell r="A205">
            <v>196</v>
          </cell>
          <cell r="B205" t="str">
            <v xml:space="preserve">Nahant                       </v>
          </cell>
          <cell r="C205">
            <v>1</v>
          </cell>
          <cell r="D205">
            <v>2552657.5399999991</v>
          </cell>
          <cell r="E205">
            <v>484943</v>
          </cell>
          <cell r="F205">
            <v>2541982.4700000002</v>
          </cell>
          <cell r="G205">
            <v>2180473</v>
          </cell>
          <cell r="H205">
            <v>361509</v>
          </cell>
          <cell r="I205">
            <v>0</v>
          </cell>
          <cell r="J205">
            <v>17.5</v>
          </cell>
          <cell r="K205">
            <v>444847</v>
          </cell>
          <cell r="L205">
            <v>0</v>
          </cell>
          <cell r="M205">
            <v>0</v>
          </cell>
          <cell r="N205">
            <v>0</v>
          </cell>
          <cell r="O205">
            <v>0</v>
          </cell>
          <cell r="P205">
            <v>0</v>
          </cell>
          <cell r="Q205">
            <v>282</v>
          </cell>
          <cell r="R205">
            <v>272</v>
          </cell>
          <cell r="S205">
            <v>17.5</v>
          </cell>
          <cell r="T205">
            <v>19.077354219519851</v>
          </cell>
          <cell r="U205">
            <v>0</v>
          </cell>
          <cell r="V205">
            <v>484943</v>
          </cell>
          <cell r="W205">
            <v>19.077354219519851</v>
          </cell>
          <cell r="X205">
            <v>0</v>
          </cell>
          <cell r="Y205">
            <v>0</v>
          </cell>
          <cell r="AA205">
            <v>0</v>
          </cell>
          <cell r="AB205">
            <v>0</v>
          </cell>
          <cell r="AC205">
            <v>0</v>
          </cell>
          <cell r="AD205">
            <v>0</v>
          </cell>
          <cell r="AE205">
            <v>5440</v>
          </cell>
          <cell r="AF205">
            <v>5440</v>
          </cell>
          <cell r="AG205">
            <v>490383</v>
          </cell>
          <cell r="AH205">
            <v>0</v>
          </cell>
          <cell r="AI205">
            <v>490383</v>
          </cell>
        </row>
        <row r="206">
          <cell r="A206">
            <v>197</v>
          </cell>
          <cell r="B206" t="str">
            <v xml:space="preserve">Nantucket                    </v>
          </cell>
          <cell r="C206">
            <v>1</v>
          </cell>
          <cell r="D206">
            <v>15206451.73</v>
          </cell>
          <cell r="E206">
            <v>2980944</v>
          </cell>
          <cell r="F206">
            <v>15743715.589999998</v>
          </cell>
          <cell r="G206">
            <v>12702303</v>
          </cell>
          <cell r="H206">
            <v>3041413</v>
          </cell>
          <cell r="I206">
            <v>60469</v>
          </cell>
          <cell r="J206">
            <v>17.5</v>
          </cell>
          <cell r="K206">
            <v>2755150</v>
          </cell>
          <cell r="L206">
            <v>0</v>
          </cell>
          <cell r="M206">
            <v>0</v>
          </cell>
          <cell r="N206">
            <v>0</v>
          </cell>
          <cell r="O206">
            <v>0</v>
          </cell>
          <cell r="P206">
            <v>0</v>
          </cell>
          <cell r="Q206">
            <v>1552</v>
          </cell>
          <cell r="R206">
            <v>1566</v>
          </cell>
          <cell r="S206">
            <v>17.5</v>
          </cell>
          <cell r="T206">
            <v>19.318266914906843</v>
          </cell>
          <cell r="U206">
            <v>0</v>
          </cell>
          <cell r="V206">
            <v>3041413</v>
          </cell>
          <cell r="W206">
            <v>19.31826691490684</v>
          </cell>
          <cell r="X206">
            <v>1</v>
          </cell>
          <cell r="Y206">
            <v>0</v>
          </cell>
          <cell r="AA206">
            <v>0</v>
          </cell>
          <cell r="AB206">
            <v>0</v>
          </cell>
          <cell r="AC206">
            <v>0</v>
          </cell>
          <cell r="AD206">
            <v>0</v>
          </cell>
          <cell r="AE206">
            <v>31320</v>
          </cell>
          <cell r="AF206">
            <v>0</v>
          </cell>
          <cell r="AG206">
            <v>3041413</v>
          </cell>
          <cell r="AH206">
            <v>0</v>
          </cell>
          <cell r="AI206">
            <v>3041413</v>
          </cell>
        </row>
        <row r="207">
          <cell r="A207">
            <v>198</v>
          </cell>
          <cell r="B207" t="str">
            <v xml:space="preserve">Natick                       </v>
          </cell>
          <cell r="C207">
            <v>1</v>
          </cell>
          <cell r="D207">
            <v>51546022.215100005</v>
          </cell>
          <cell r="E207">
            <v>8816665</v>
          </cell>
          <cell r="F207">
            <v>52558195.004939988</v>
          </cell>
          <cell r="G207">
            <v>43672884</v>
          </cell>
          <cell r="H207">
            <v>8885311</v>
          </cell>
          <cell r="I207">
            <v>68646</v>
          </cell>
          <cell r="J207">
            <v>17.5</v>
          </cell>
          <cell r="K207">
            <v>9197684</v>
          </cell>
          <cell r="L207">
            <v>0</v>
          </cell>
          <cell r="M207">
            <v>0</v>
          </cell>
          <cell r="N207">
            <v>0</v>
          </cell>
          <cell r="O207">
            <v>0</v>
          </cell>
          <cell r="P207">
            <v>0</v>
          </cell>
          <cell r="Q207">
            <v>5417</v>
          </cell>
          <cell r="R207">
            <v>5476</v>
          </cell>
          <cell r="S207">
            <v>17.5</v>
          </cell>
          <cell r="T207">
            <v>16.90566237893988</v>
          </cell>
          <cell r="U207">
            <v>0</v>
          </cell>
          <cell r="V207">
            <v>8885311</v>
          </cell>
          <cell r="W207">
            <v>16.905662378939883</v>
          </cell>
          <cell r="X207">
            <v>1</v>
          </cell>
          <cell r="Y207">
            <v>0</v>
          </cell>
          <cell r="AA207">
            <v>0</v>
          </cell>
          <cell r="AB207">
            <v>0</v>
          </cell>
          <cell r="AC207">
            <v>0</v>
          </cell>
          <cell r="AD207">
            <v>0</v>
          </cell>
          <cell r="AE207">
            <v>109520</v>
          </cell>
          <cell r="AF207">
            <v>40874</v>
          </cell>
          <cell r="AG207">
            <v>8926185</v>
          </cell>
          <cell r="AH207">
            <v>0</v>
          </cell>
          <cell r="AI207">
            <v>8926185</v>
          </cell>
        </row>
        <row r="208">
          <cell r="A208">
            <v>199</v>
          </cell>
          <cell r="B208" t="str">
            <v xml:space="preserve">Needham                      </v>
          </cell>
          <cell r="C208">
            <v>1</v>
          </cell>
          <cell r="D208">
            <v>51969545.140780009</v>
          </cell>
          <cell r="E208">
            <v>8373789.7644304372</v>
          </cell>
          <cell r="F208">
            <v>52228570.584080003</v>
          </cell>
          <cell r="G208">
            <v>44234797</v>
          </cell>
          <cell r="H208">
            <v>7993774</v>
          </cell>
          <cell r="I208">
            <v>0</v>
          </cell>
          <cell r="J208">
            <v>17.5</v>
          </cell>
          <cell r="K208">
            <v>9140000</v>
          </cell>
          <cell r="L208">
            <v>0</v>
          </cell>
          <cell r="M208">
            <v>0</v>
          </cell>
          <cell r="N208">
            <v>0</v>
          </cell>
          <cell r="O208">
            <v>0</v>
          </cell>
          <cell r="P208">
            <v>0</v>
          </cell>
          <cell r="Q208">
            <v>5362</v>
          </cell>
          <cell r="R208">
            <v>5411</v>
          </cell>
          <cell r="S208">
            <v>17.5</v>
          </cell>
          <cell r="T208">
            <v>16.032967532492425</v>
          </cell>
          <cell r="U208">
            <v>0</v>
          </cell>
          <cell r="V208">
            <v>8373789.7644304372</v>
          </cell>
          <cell r="W208">
            <v>16.032967532492428</v>
          </cell>
          <cell r="X208">
            <v>0</v>
          </cell>
          <cell r="Y208">
            <v>0</v>
          </cell>
          <cell r="AA208">
            <v>0</v>
          </cell>
          <cell r="AB208">
            <v>0</v>
          </cell>
          <cell r="AC208">
            <v>0</v>
          </cell>
          <cell r="AD208">
            <v>0</v>
          </cell>
          <cell r="AE208">
            <v>108220</v>
          </cell>
          <cell r="AF208">
            <v>108220</v>
          </cell>
          <cell r="AG208">
            <v>8482009.7644304372</v>
          </cell>
          <cell r="AH208">
            <v>0</v>
          </cell>
          <cell r="AI208">
            <v>8482009.7644304372</v>
          </cell>
        </row>
        <row r="209">
          <cell r="A209">
            <v>200</v>
          </cell>
          <cell r="B209" t="str">
            <v xml:space="preserve">New Ashford                  </v>
          </cell>
          <cell r="C209">
            <v>0</v>
          </cell>
          <cell r="D209">
            <v>217953.86999999997</v>
          </cell>
          <cell r="E209">
            <v>179597</v>
          </cell>
          <cell r="F209">
            <v>232405.55000000002</v>
          </cell>
          <cell r="G209">
            <v>195357</v>
          </cell>
          <cell r="H209">
            <v>37049</v>
          </cell>
          <cell r="I209">
            <v>0</v>
          </cell>
          <cell r="J209">
            <v>17.5</v>
          </cell>
          <cell r="K209">
            <v>40671</v>
          </cell>
          <cell r="L209">
            <v>0</v>
          </cell>
          <cell r="M209">
            <v>0</v>
          </cell>
          <cell r="N209">
            <v>0</v>
          </cell>
          <cell r="O209">
            <v>0</v>
          </cell>
          <cell r="P209">
            <v>0</v>
          </cell>
          <cell r="Q209">
            <v>26</v>
          </cell>
          <cell r="R209">
            <v>27</v>
          </cell>
          <cell r="S209">
            <v>17.5</v>
          </cell>
          <cell r="T209">
            <v>77.277414416308048</v>
          </cell>
          <cell r="U209">
            <v>0</v>
          </cell>
          <cell r="V209">
            <v>179597</v>
          </cell>
          <cell r="W209">
            <v>77.277414416308034</v>
          </cell>
          <cell r="X209">
            <v>0</v>
          </cell>
          <cell r="Y209">
            <v>0</v>
          </cell>
          <cell r="AA209">
            <v>0</v>
          </cell>
          <cell r="AB209">
            <v>0</v>
          </cell>
          <cell r="AC209">
            <v>0</v>
          </cell>
          <cell r="AD209">
            <v>0</v>
          </cell>
          <cell r="AE209">
            <v>0</v>
          </cell>
          <cell r="AF209">
            <v>0</v>
          </cell>
          <cell r="AG209">
            <v>179597</v>
          </cell>
          <cell r="AH209">
            <v>0</v>
          </cell>
          <cell r="AI209">
            <v>179597</v>
          </cell>
        </row>
        <row r="210">
          <cell r="A210">
            <v>201</v>
          </cell>
          <cell r="B210" t="str">
            <v xml:space="preserve">New Bedford                  </v>
          </cell>
          <cell r="C210">
            <v>1</v>
          </cell>
          <cell r="D210">
            <v>149495329.88</v>
          </cell>
          <cell r="E210">
            <v>125128363</v>
          </cell>
          <cell r="F210">
            <v>157744521.90000004</v>
          </cell>
          <cell r="G210">
            <v>25358897</v>
          </cell>
          <cell r="H210">
            <v>132385625</v>
          </cell>
          <cell r="I210">
            <v>7257262</v>
          </cell>
          <cell r="J210">
            <v>77.39</v>
          </cell>
          <cell r="K210">
            <v>122078485</v>
          </cell>
          <cell r="L210">
            <v>0</v>
          </cell>
          <cell r="M210">
            <v>0</v>
          </cell>
          <cell r="N210">
            <v>0</v>
          </cell>
          <cell r="O210">
            <v>0</v>
          </cell>
          <cell r="P210">
            <v>0</v>
          </cell>
          <cell r="Q210">
            <v>13211</v>
          </cell>
          <cell r="R210">
            <v>13469</v>
          </cell>
          <cell r="S210">
            <v>77.39</v>
          </cell>
          <cell r="T210">
            <v>83.924071280221085</v>
          </cell>
          <cell r="U210">
            <v>0</v>
          </cell>
          <cell r="V210">
            <v>132385625</v>
          </cell>
          <cell r="W210">
            <v>83.924071280221085</v>
          </cell>
          <cell r="X210">
            <v>1</v>
          </cell>
          <cell r="Y210">
            <v>0</v>
          </cell>
          <cell r="AA210">
            <v>0</v>
          </cell>
          <cell r="AB210">
            <v>0</v>
          </cell>
          <cell r="AC210">
            <v>0</v>
          </cell>
          <cell r="AD210">
            <v>0</v>
          </cell>
          <cell r="AE210">
            <v>269380</v>
          </cell>
          <cell r="AF210">
            <v>0</v>
          </cell>
          <cell r="AG210">
            <v>132385625</v>
          </cell>
          <cell r="AH210">
            <v>0</v>
          </cell>
          <cell r="AI210">
            <v>132385625</v>
          </cell>
        </row>
        <row r="211">
          <cell r="A211">
            <v>202</v>
          </cell>
          <cell r="B211" t="str">
            <v xml:space="preserve">New Braintree                </v>
          </cell>
          <cell r="C211">
            <v>0</v>
          </cell>
          <cell r="D211">
            <v>13199.960000000001</v>
          </cell>
          <cell r="E211">
            <v>5704</v>
          </cell>
          <cell r="F211">
            <v>0</v>
          </cell>
          <cell r="G211">
            <v>0</v>
          </cell>
          <cell r="H211">
            <v>0</v>
          </cell>
          <cell r="I211">
            <v>0</v>
          </cell>
          <cell r="J211">
            <v>42.54</v>
          </cell>
          <cell r="K211">
            <v>0</v>
          </cell>
          <cell r="L211">
            <v>0</v>
          </cell>
          <cell r="M211">
            <v>0</v>
          </cell>
          <cell r="N211">
            <v>0</v>
          </cell>
          <cell r="O211">
            <v>0</v>
          </cell>
          <cell r="P211">
            <v>0</v>
          </cell>
          <cell r="Q211">
            <v>1</v>
          </cell>
          <cell r="R211">
            <v>0</v>
          </cell>
          <cell r="S211">
            <v>42.54</v>
          </cell>
          <cell r="T211">
            <v>0</v>
          </cell>
          <cell r="U211">
            <v>0</v>
          </cell>
          <cell r="V211">
            <v>5704</v>
          </cell>
          <cell r="W211">
            <v>0</v>
          </cell>
          <cell r="X211">
            <v>0</v>
          </cell>
          <cell r="Y211">
            <v>0</v>
          </cell>
          <cell r="AA211">
            <v>0</v>
          </cell>
          <cell r="AB211">
            <v>0</v>
          </cell>
          <cell r="AC211">
            <v>0</v>
          </cell>
          <cell r="AD211">
            <v>0</v>
          </cell>
          <cell r="AE211">
            <v>0</v>
          </cell>
          <cell r="AF211">
            <v>0</v>
          </cell>
          <cell r="AG211">
            <v>5704</v>
          </cell>
          <cell r="AH211">
            <v>5704</v>
          </cell>
          <cell r="AI211">
            <v>0</v>
          </cell>
        </row>
        <row r="212">
          <cell r="A212">
            <v>203</v>
          </cell>
          <cell r="B212" t="str">
            <v xml:space="preserve">Newbury                      </v>
          </cell>
          <cell r="C212">
            <v>0</v>
          </cell>
          <cell r="D212">
            <v>26986.020340000003</v>
          </cell>
          <cell r="E212">
            <v>16844</v>
          </cell>
          <cell r="F212">
            <v>53983.259600000005</v>
          </cell>
          <cell r="G212">
            <v>46879</v>
          </cell>
          <cell r="H212">
            <v>7104</v>
          </cell>
          <cell r="I212">
            <v>0</v>
          </cell>
          <cell r="J212">
            <v>17.5</v>
          </cell>
          <cell r="K212">
            <v>9447</v>
          </cell>
          <cell r="L212">
            <v>0</v>
          </cell>
          <cell r="M212">
            <v>0</v>
          </cell>
          <cell r="N212">
            <v>0</v>
          </cell>
          <cell r="O212">
            <v>0</v>
          </cell>
          <cell r="P212">
            <v>0</v>
          </cell>
          <cell r="Q212">
            <v>2</v>
          </cell>
          <cell r="R212">
            <v>4</v>
          </cell>
          <cell r="S212">
            <v>17.5</v>
          </cell>
          <cell r="T212">
            <v>31.20226552603355</v>
          </cell>
          <cell r="U212">
            <v>0</v>
          </cell>
          <cell r="V212">
            <v>16844</v>
          </cell>
          <cell r="W212">
            <v>31.202265526033553</v>
          </cell>
          <cell r="X212">
            <v>0</v>
          </cell>
          <cell r="Y212">
            <v>0</v>
          </cell>
          <cell r="AA212">
            <v>0</v>
          </cell>
          <cell r="AB212">
            <v>0</v>
          </cell>
          <cell r="AC212">
            <v>0</v>
          </cell>
          <cell r="AD212">
            <v>0</v>
          </cell>
          <cell r="AE212">
            <v>0</v>
          </cell>
          <cell r="AF212">
            <v>0</v>
          </cell>
          <cell r="AG212">
            <v>16844</v>
          </cell>
          <cell r="AH212">
            <v>0</v>
          </cell>
          <cell r="AI212">
            <v>16844</v>
          </cell>
        </row>
        <row r="213">
          <cell r="A213">
            <v>204</v>
          </cell>
          <cell r="B213" t="str">
            <v xml:space="preserve">Newburyport                  </v>
          </cell>
          <cell r="C213">
            <v>1</v>
          </cell>
          <cell r="D213">
            <v>22958152.764539998</v>
          </cell>
          <cell r="E213">
            <v>3720116.6660889401</v>
          </cell>
          <cell r="F213">
            <v>22075387.820000004</v>
          </cell>
          <cell r="G213">
            <v>18739567</v>
          </cell>
          <cell r="H213">
            <v>3335821</v>
          </cell>
          <cell r="I213">
            <v>0</v>
          </cell>
          <cell r="J213">
            <v>17.5</v>
          </cell>
          <cell r="K213">
            <v>3863193</v>
          </cell>
          <cell r="L213">
            <v>0</v>
          </cell>
          <cell r="M213">
            <v>0</v>
          </cell>
          <cell r="N213">
            <v>0</v>
          </cell>
          <cell r="O213">
            <v>0</v>
          </cell>
          <cell r="P213">
            <v>0</v>
          </cell>
          <cell r="Q213">
            <v>2445</v>
          </cell>
          <cell r="R213">
            <v>2385</v>
          </cell>
          <cell r="S213">
            <v>17.5</v>
          </cell>
          <cell r="T213">
            <v>16.851874569191324</v>
          </cell>
          <cell r="U213">
            <v>0</v>
          </cell>
          <cell r="V213">
            <v>3720116.6660889401</v>
          </cell>
          <cell r="W213">
            <v>16.851874569191324</v>
          </cell>
          <cell r="X213">
            <v>0</v>
          </cell>
          <cell r="Y213">
            <v>0</v>
          </cell>
          <cell r="AA213">
            <v>0</v>
          </cell>
          <cell r="AB213">
            <v>0</v>
          </cell>
          <cell r="AC213">
            <v>0</v>
          </cell>
          <cell r="AD213">
            <v>0</v>
          </cell>
          <cell r="AE213">
            <v>47700</v>
          </cell>
          <cell r="AF213">
            <v>47700</v>
          </cell>
          <cell r="AG213">
            <v>3767816.6660889401</v>
          </cell>
          <cell r="AH213">
            <v>0</v>
          </cell>
          <cell r="AI213">
            <v>3767816.6660889401</v>
          </cell>
        </row>
        <row r="214">
          <cell r="A214">
            <v>205</v>
          </cell>
          <cell r="B214" t="str">
            <v xml:space="preserve">New Marlborough              </v>
          </cell>
          <cell r="C214">
            <v>0</v>
          </cell>
          <cell r="D214">
            <v>0</v>
          </cell>
          <cell r="E214">
            <v>0</v>
          </cell>
          <cell r="F214">
            <v>13170.920000000002</v>
          </cell>
          <cell r="G214">
            <v>10902</v>
          </cell>
          <cell r="H214">
            <v>2269</v>
          </cell>
          <cell r="I214">
            <v>2269</v>
          </cell>
          <cell r="J214">
            <v>17.5</v>
          </cell>
          <cell r="K214">
            <v>2305</v>
          </cell>
          <cell r="L214">
            <v>0</v>
          </cell>
          <cell r="M214">
            <v>0</v>
          </cell>
          <cell r="N214">
            <v>0</v>
          </cell>
          <cell r="O214">
            <v>0</v>
          </cell>
          <cell r="P214">
            <v>0</v>
          </cell>
          <cell r="Q214">
            <v>0</v>
          </cell>
          <cell r="R214">
            <v>1</v>
          </cell>
          <cell r="S214">
            <v>17.5</v>
          </cell>
          <cell r="T214">
            <v>17.22734630534541</v>
          </cell>
          <cell r="U214">
            <v>0</v>
          </cell>
          <cell r="V214">
            <v>2269</v>
          </cell>
          <cell r="W214">
            <v>17.22734630534541</v>
          </cell>
          <cell r="X214">
            <v>0</v>
          </cell>
          <cell r="Y214">
            <v>0</v>
          </cell>
          <cell r="AA214">
            <v>0</v>
          </cell>
          <cell r="AB214">
            <v>0</v>
          </cell>
          <cell r="AC214">
            <v>0</v>
          </cell>
          <cell r="AD214">
            <v>0</v>
          </cell>
          <cell r="AE214">
            <v>0</v>
          </cell>
          <cell r="AF214">
            <v>0</v>
          </cell>
          <cell r="AG214">
            <v>2269</v>
          </cell>
          <cell r="AH214">
            <v>0</v>
          </cell>
          <cell r="AI214">
            <v>2269</v>
          </cell>
        </row>
        <row r="215">
          <cell r="A215">
            <v>206</v>
          </cell>
          <cell r="B215" t="str">
            <v xml:space="preserve">New Salem                    </v>
          </cell>
          <cell r="C215">
            <v>0</v>
          </cell>
          <cell r="D215">
            <v>0</v>
          </cell>
          <cell r="E215">
            <v>0</v>
          </cell>
          <cell r="F215">
            <v>0</v>
          </cell>
          <cell r="G215">
            <v>0</v>
          </cell>
          <cell r="H215">
            <v>0</v>
          </cell>
          <cell r="I215">
            <v>0</v>
          </cell>
          <cell r="J215">
            <v>47.73</v>
          </cell>
          <cell r="K215">
            <v>0</v>
          </cell>
          <cell r="L215">
            <v>0</v>
          </cell>
          <cell r="M215">
            <v>0</v>
          </cell>
          <cell r="N215">
            <v>0</v>
          </cell>
          <cell r="O215">
            <v>0</v>
          </cell>
          <cell r="P215">
            <v>0</v>
          </cell>
          <cell r="Q215">
            <v>0</v>
          </cell>
          <cell r="R215">
            <v>0</v>
          </cell>
          <cell r="S215">
            <v>47.73</v>
          </cell>
          <cell r="T215">
            <v>0</v>
          </cell>
          <cell r="U215">
            <v>0</v>
          </cell>
          <cell r="V215">
            <v>0</v>
          </cell>
          <cell r="W215">
            <v>0</v>
          </cell>
          <cell r="X215">
            <v>0</v>
          </cell>
          <cell r="Y215">
            <v>0</v>
          </cell>
          <cell r="AA215">
            <v>0</v>
          </cell>
          <cell r="AB215">
            <v>0</v>
          </cell>
          <cell r="AC215">
            <v>0</v>
          </cell>
          <cell r="AD215">
            <v>0</v>
          </cell>
          <cell r="AE215">
            <v>0</v>
          </cell>
          <cell r="AF215">
            <v>0</v>
          </cell>
          <cell r="AG215">
            <v>0</v>
          </cell>
          <cell r="AH215">
            <v>0</v>
          </cell>
          <cell r="AI215">
            <v>0</v>
          </cell>
        </row>
        <row r="216">
          <cell r="A216">
            <v>207</v>
          </cell>
          <cell r="B216" t="str">
            <v xml:space="preserve">Newton                       </v>
          </cell>
          <cell r="C216">
            <v>1</v>
          </cell>
          <cell r="D216">
            <v>126316298.67331998</v>
          </cell>
          <cell r="E216">
            <v>20226057</v>
          </cell>
          <cell r="F216">
            <v>126430397.79993999</v>
          </cell>
          <cell r="G216">
            <v>106307855</v>
          </cell>
          <cell r="H216">
            <v>20122543</v>
          </cell>
          <cell r="I216">
            <v>0</v>
          </cell>
          <cell r="J216">
            <v>17.5</v>
          </cell>
          <cell r="K216">
            <v>22125320</v>
          </cell>
          <cell r="L216">
            <v>0</v>
          </cell>
          <cell r="M216">
            <v>0</v>
          </cell>
          <cell r="N216">
            <v>0</v>
          </cell>
          <cell r="O216">
            <v>0</v>
          </cell>
          <cell r="P216">
            <v>0</v>
          </cell>
          <cell r="Q216">
            <v>12711</v>
          </cell>
          <cell r="R216">
            <v>12730</v>
          </cell>
          <cell r="S216">
            <v>17.5</v>
          </cell>
          <cell r="T216">
            <v>15.997780084505594</v>
          </cell>
          <cell r="U216">
            <v>0</v>
          </cell>
          <cell r="V216">
            <v>20226057</v>
          </cell>
          <cell r="W216">
            <v>15.997780084505596</v>
          </cell>
          <cell r="X216">
            <v>0</v>
          </cell>
          <cell r="Y216">
            <v>0</v>
          </cell>
          <cell r="AA216">
            <v>0</v>
          </cell>
          <cell r="AB216">
            <v>0</v>
          </cell>
          <cell r="AC216">
            <v>0</v>
          </cell>
          <cell r="AD216">
            <v>0</v>
          </cell>
          <cell r="AE216">
            <v>254600</v>
          </cell>
          <cell r="AF216">
            <v>254600</v>
          </cell>
          <cell r="AG216">
            <v>20480657</v>
          </cell>
          <cell r="AH216">
            <v>0</v>
          </cell>
          <cell r="AI216">
            <v>20480657</v>
          </cell>
        </row>
        <row r="217">
          <cell r="A217">
            <v>208</v>
          </cell>
          <cell r="B217" t="str">
            <v xml:space="preserve">Norfolk                      </v>
          </cell>
          <cell r="C217">
            <v>1</v>
          </cell>
          <cell r="D217">
            <v>7167206.0455</v>
          </cell>
          <cell r="E217">
            <v>3332480</v>
          </cell>
          <cell r="F217">
            <v>7797859.3176300004</v>
          </cell>
          <cell r="G217">
            <v>6517988</v>
          </cell>
          <cell r="H217">
            <v>1279871</v>
          </cell>
          <cell r="I217">
            <v>0</v>
          </cell>
          <cell r="J217">
            <v>17.5</v>
          </cell>
          <cell r="K217">
            <v>1364625</v>
          </cell>
          <cell r="L217">
            <v>0</v>
          </cell>
          <cell r="M217">
            <v>0</v>
          </cell>
          <cell r="N217">
            <v>0</v>
          </cell>
          <cell r="O217">
            <v>0</v>
          </cell>
          <cell r="P217">
            <v>0</v>
          </cell>
          <cell r="Q217">
            <v>803</v>
          </cell>
          <cell r="R217">
            <v>865</v>
          </cell>
          <cell r="S217">
            <v>17.5</v>
          </cell>
          <cell r="T217">
            <v>42.735831261608851</v>
          </cell>
          <cell r="U217">
            <v>0</v>
          </cell>
          <cell r="V217">
            <v>3332480</v>
          </cell>
          <cell r="W217">
            <v>42.735831261608844</v>
          </cell>
          <cell r="X217">
            <v>0</v>
          </cell>
          <cell r="Y217">
            <v>0</v>
          </cell>
          <cell r="AA217">
            <v>0</v>
          </cell>
          <cell r="AB217">
            <v>0</v>
          </cell>
          <cell r="AC217">
            <v>0</v>
          </cell>
          <cell r="AD217">
            <v>0</v>
          </cell>
          <cell r="AE217">
            <v>17300</v>
          </cell>
          <cell r="AF217">
            <v>17300</v>
          </cell>
          <cell r="AG217">
            <v>3349780</v>
          </cell>
          <cell r="AH217">
            <v>0</v>
          </cell>
          <cell r="AI217">
            <v>3349780</v>
          </cell>
        </row>
        <row r="218">
          <cell r="A218">
            <v>209</v>
          </cell>
          <cell r="B218" t="str">
            <v xml:space="preserve">North Adams                  </v>
          </cell>
          <cell r="C218">
            <v>1</v>
          </cell>
          <cell r="D218">
            <v>16664714.390000004</v>
          </cell>
          <cell r="E218">
            <v>13595418</v>
          </cell>
          <cell r="F218">
            <v>16484834.819999997</v>
          </cell>
          <cell r="G218">
            <v>5104211</v>
          </cell>
          <cell r="H218">
            <v>11380624</v>
          </cell>
          <cell r="I218">
            <v>0</v>
          </cell>
          <cell r="J218">
            <v>69.53</v>
          </cell>
          <cell r="K218">
            <v>11461906</v>
          </cell>
          <cell r="L218">
            <v>0</v>
          </cell>
          <cell r="M218">
            <v>0</v>
          </cell>
          <cell r="N218">
            <v>0</v>
          </cell>
          <cell r="O218">
            <v>0</v>
          </cell>
          <cell r="P218">
            <v>0</v>
          </cell>
          <cell r="Q218">
            <v>1545</v>
          </cell>
          <cell r="R218">
            <v>1477</v>
          </cell>
          <cell r="S218">
            <v>69.53</v>
          </cell>
          <cell r="T218">
            <v>82.472273143468485</v>
          </cell>
          <cell r="U218">
            <v>0</v>
          </cell>
          <cell r="V218">
            <v>13595418</v>
          </cell>
          <cell r="W218">
            <v>82.472273143468499</v>
          </cell>
          <cell r="X218">
            <v>0</v>
          </cell>
          <cell r="Y218">
            <v>0</v>
          </cell>
          <cell r="AA218">
            <v>0</v>
          </cell>
          <cell r="AB218">
            <v>0</v>
          </cell>
          <cell r="AC218">
            <v>0</v>
          </cell>
          <cell r="AD218">
            <v>0</v>
          </cell>
          <cell r="AE218">
            <v>29540</v>
          </cell>
          <cell r="AF218">
            <v>29540</v>
          </cell>
          <cell r="AG218">
            <v>13624958</v>
          </cell>
          <cell r="AH218">
            <v>0</v>
          </cell>
          <cell r="AI218">
            <v>13624958</v>
          </cell>
        </row>
        <row r="219">
          <cell r="A219">
            <v>210</v>
          </cell>
          <cell r="B219" t="str">
            <v xml:space="preserve">Northampton                  </v>
          </cell>
          <cell r="C219">
            <v>1</v>
          </cell>
          <cell r="D219">
            <v>27323757.340000004</v>
          </cell>
          <cell r="E219">
            <v>7162729</v>
          </cell>
          <cell r="F219">
            <v>27410585.139999997</v>
          </cell>
          <cell r="G219">
            <v>22881084</v>
          </cell>
          <cell r="H219">
            <v>4529501</v>
          </cell>
          <cell r="I219">
            <v>0</v>
          </cell>
          <cell r="J219">
            <v>17.5</v>
          </cell>
          <cell r="K219">
            <v>4796852</v>
          </cell>
          <cell r="L219">
            <v>0</v>
          </cell>
          <cell r="M219">
            <v>0</v>
          </cell>
          <cell r="N219">
            <v>0</v>
          </cell>
          <cell r="O219">
            <v>0</v>
          </cell>
          <cell r="P219">
            <v>0</v>
          </cell>
          <cell r="Q219">
            <v>2767</v>
          </cell>
          <cell r="R219">
            <v>2742</v>
          </cell>
          <cell r="S219">
            <v>17.5</v>
          </cell>
          <cell r="T219">
            <v>26.131251716868682</v>
          </cell>
          <cell r="U219">
            <v>0</v>
          </cell>
          <cell r="V219">
            <v>7162729</v>
          </cell>
          <cell r="W219">
            <v>26.131251716868679</v>
          </cell>
          <cell r="X219">
            <v>0</v>
          </cell>
          <cell r="Y219">
            <v>0</v>
          </cell>
          <cell r="AA219">
            <v>0</v>
          </cell>
          <cell r="AB219">
            <v>0</v>
          </cell>
          <cell r="AC219">
            <v>0</v>
          </cell>
          <cell r="AD219">
            <v>0</v>
          </cell>
          <cell r="AE219">
            <v>54840</v>
          </cell>
          <cell r="AF219">
            <v>54840</v>
          </cell>
          <cell r="AG219">
            <v>7217569</v>
          </cell>
          <cell r="AH219">
            <v>0</v>
          </cell>
          <cell r="AI219">
            <v>7217569</v>
          </cell>
        </row>
        <row r="220">
          <cell r="A220">
            <v>211</v>
          </cell>
          <cell r="B220" t="str">
            <v xml:space="preserve">North Andover                </v>
          </cell>
          <cell r="C220">
            <v>1</v>
          </cell>
          <cell r="D220">
            <v>45462873.919999987</v>
          </cell>
          <cell r="E220">
            <v>7921497</v>
          </cell>
          <cell r="F220">
            <v>44605186.620000005</v>
          </cell>
          <cell r="G220">
            <v>37376290</v>
          </cell>
          <cell r="H220">
            <v>7228897</v>
          </cell>
          <cell r="I220">
            <v>0</v>
          </cell>
          <cell r="J220">
            <v>17.5</v>
          </cell>
          <cell r="K220">
            <v>7805908</v>
          </cell>
          <cell r="L220">
            <v>0</v>
          </cell>
          <cell r="M220">
            <v>0</v>
          </cell>
          <cell r="N220">
            <v>0</v>
          </cell>
          <cell r="O220">
            <v>0</v>
          </cell>
          <cell r="P220">
            <v>0</v>
          </cell>
          <cell r="Q220">
            <v>4834</v>
          </cell>
          <cell r="R220">
            <v>4736</v>
          </cell>
          <cell r="S220">
            <v>17.5</v>
          </cell>
          <cell r="T220">
            <v>17.759138791380309</v>
          </cell>
          <cell r="U220">
            <v>0</v>
          </cell>
          <cell r="V220">
            <v>7921497</v>
          </cell>
          <cell r="W220">
            <v>17.759138791380309</v>
          </cell>
          <cell r="X220">
            <v>0</v>
          </cell>
          <cell r="Y220">
            <v>0</v>
          </cell>
          <cell r="AA220">
            <v>0</v>
          </cell>
          <cell r="AB220">
            <v>0</v>
          </cell>
          <cell r="AC220">
            <v>0</v>
          </cell>
          <cell r="AD220">
            <v>0</v>
          </cell>
          <cell r="AE220">
            <v>94720</v>
          </cell>
          <cell r="AF220">
            <v>94720</v>
          </cell>
          <cell r="AG220">
            <v>8016217</v>
          </cell>
          <cell r="AH220">
            <v>0</v>
          </cell>
          <cell r="AI220">
            <v>8016217</v>
          </cell>
        </row>
        <row r="221">
          <cell r="A221">
            <v>212</v>
          </cell>
          <cell r="B221" t="str">
            <v xml:space="preserve">North Attleborough           </v>
          </cell>
          <cell r="C221">
            <v>1</v>
          </cell>
          <cell r="D221">
            <v>42858323.110000007</v>
          </cell>
          <cell r="E221">
            <v>20055686</v>
          </cell>
          <cell r="F221">
            <v>41721975.079999998</v>
          </cell>
          <cell r="G221">
            <v>25332851</v>
          </cell>
          <cell r="H221">
            <v>16389124</v>
          </cell>
          <cell r="I221">
            <v>0</v>
          </cell>
          <cell r="J221">
            <v>39.36</v>
          </cell>
          <cell r="K221">
            <v>16421769</v>
          </cell>
          <cell r="L221">
            <v>0</v>
          </cell>
          <cell r="M221">
            <v>0</v>
          </cell>
          <cell r="N221">
            <v>0</v>
          </cell>
          <cell r="O221">
            <v>0</v>
          </cell>
          <cell r="P221">
            <v>0</v>
          </cell>
          <cell r="Q221">
            <v>4558</v>
          </cell>
          <cell r="R221">
            <v>4395</v>
          </cell>
          <cell r="S221">
            <v>39.36</v>
          </cell>
          <cell r="T221">
            <v>48.069838404208163</v>
          </cell>
          <cell r="U221">
            <v>0</v>
          </cell>
          <cell r="V221">
            <v>20055686</v>
          </cell>
          <cell r="W221">
            <v>48.06983840420817</v>
          </cell>
          <cell r="X221">
            <v>0</v>
          </cell>
          <cell r="Y221">
            <v>0</v>
          </cell>
          <cell r="AA221">
            <v>0</v>
          </cell>
          <cell r="AB221">
            <v>0</v>
          </cell>
          <cell r="AC221">
            <v>0</v>
          </cell>
          <cell r="AD221">
            <v>0</v>
          </cell>
          <cell r="AE221">
            <v>87900</v>
          </cell>
          <cell r="AF221">
            <v>87900</v>
          </cell>
          <cell r="AG221">
            <v>20143586</v>
          </cell>
          <cell r="AH221">
            <v>0</v>
          </cell>
          <cell r="AI221">
            <v>20143586</v>
          </cell>
        </row>
        <row r="222">
          <cell r="A222">
            <v>213</v>
          </cell>
          <cell r="B222" t="str">
            <v xml:space="preserve">Northborough                 </v>
          </cell>
          <cell r="C222">
            <v>1</v>
          </cell>
          <cell r="D222">
            <v>15526446.370000001</v>
          </cell>
          <cell r="E222">
            <v>3756435.0384160001</v>
          </cell>
          <cell r="F222">
            <v>15196910.26</v>
          </cell>
          <cell r="G222">
            <v>12866074</v>
          </cell>
          <cell r="H222">
            <v>2330836</v>
          </cell>
          <cell r="I222">
            <v>0</v>
          </cell>
          <cell r="J222">
            <v>17.5</v>
          </cell>
          <cell r="K222">
            <v>2659459</v>
          </cell>
          <cell r="L222">
            <v>0</v>
          </cell>
          <cell r="M222">
            <v>0</v>
          </cell>
          <cell r="N222">
            <v>0</v>
          </cell>
          <cell r="O222">
            <v>0</v>
          </cell>
          <cell r="P222">
            <v>0</v>
          </cell>
          <cell r="Q222">
            <v>1755</v>
          </cell>
          <cell r="R222">
            <v>1697</v>
          </cell>
          <cell r="S222">
            <v>17.5</v>
          </cell>
          <cell r="T222">
            <v>24.718412980981832</v>
          </cell>
          <cell r="U222">
            <v>0</v>
          </cell>
          <cell r="V222">
            <v>3756435.0384160001</v>
          </cell>
          <cell r="W222">
            <v>24.718412980981832</v>
          </cell>
          <cell r="X222">
            <v>0</v>
          </cell>
          <cell r="Y222">
            <v>0</v>
          </cell>
          <cell r="AA222">
            <v>0</v>
          </cell>
          <cell r="AB222">
            <v>0</v>
          </cell>
          <cell r="AC222">
            <v>0</v>
          </cell>
          <cell r="AD222">
            <v>0</v>
          </cell>
          <cell r="AE222">
            <v>33940</v>
          </cell>
          <cell r="AF222">
            <v>33940</v>
          </cell>
          <cell r="AG222">
            <v>3790375.0384160001</v>
          </cell>
          <cell r="AH222">
            <v>0</v>
          </cell>
          <cell r="AI222">
            <v>3790375.0384160001</v>
          </cell>
        </row>
        <row r="223">
          <cell r="A223">
            <v>214</v>
          </cell>
          <cell r="B223" t="str">
            <v xml:space="preserve">Northbridge                  </v>
          </cell>
          <cell r="C223">
            <v>1</v>
          </cell>
          <cell r="D223">
            <v>24091597.779999997</v>
          </cell>
          <cell r="E223">
            <v>15275081</v>
          </cell>
          <cell r="F223">
            <v>23427188.930000003</v>
          </cell>
          <cell r="G223">
            <v>10848805</v>
          </cell>
          <cell r="H223">
            <v>12578384</v>
          </cell>
          <cell r="I223">
            <v>0</v>
          </cell>
          <cell r="J223">
            <v>50.44</v>
          </cell>
          <cell r="K223">
            <v>11816674</v>
          </cell>
          <cell r="L223">
            <v>0</v>
          </cell>
          <cell r="M223">
            <v>0</v>
          </cell>
          <cell r="N223">
            <v>0</v>
          </cell>
          <cell r="O223">
            <v>0</v>
          </cell>
          <cell r="P223">
            <v>0</v>
          </cell>
          <cell r="Q223">
            <v>2435</v>
          </cell>
          <cell r="R223">
            <v>2342</v>
          </cell>
          <cell r="S223">
            <v>50.44</v>
          </cell>
          <cell r="T223">
            <v>65.202363995277679</v>
          </cell>
          <cell r="U223">
            <v>0</v>
          </cell>
          <cell r="V223">
            <v>15275081</v>
          </cell>
          <cell r="W223">
            <v>65.202363995277679</v>
          </cell>
          <cell r="X223">
            <v>0</v>
          </cell>
          <cell r="Y223">
            <v>0</v>
          </cell>
          <cell r="AA223">
            <v>0</v>
          </cell>
          <cell r="AB223">
            <v>0</v>
          </cell>
          <cell r="AC223">
            <v>0</v>
          </cell>
          <cell r="AD223">
            <v>0</v>
          </cell>
          <cell r="AE223">
            <v>46840</v>
          </cell>
          <cell r="AF223">
            <v>46840</v>
          </cell>
          <cell r="AG223">
            <v>15321921</v>
          </cell>
          <cell r="AH223">
            <v>0</v>
          </cell>
          <cell r="AI223">
            <v>15321921</v>
          </cell>
        </row>
        <row r="224">
          <cell r="A224">
            <v>215</v>
          </cell>
          <cell r="B224" t="str">
            <v xml:space="preserve">North Brookfield             </v>
          </cell>
          <cell r="C224">
            <v>1</v>
          </cell>
          <cell r="D224">
            <v>6330664.1299999999</v>
          </cell>
          <cell r="E224">
            <v>4203088</v>
          </cell>
          <cell r="F224">
            <v>6192391.8499999996</v>
          </cell>
          <cell r="G224">
            <v>2932226</v>
          </cell>
          <cell r="H224">
            <v>3260166</v>
          </cell>
          <cell r="I224">
            <v>0</v>
          </cell>
          <cell r="J224">
            <v>53.39</v>
          </cell>
          <cell r="K224">
            <v>3306118</v>
          </cell>
          <cell r="L224">
            <v>0</v>
          </cell>
          <cell r="M224">
            <v>0</v>
          </cell>
          <cell r="N224">
            <v>0</v>
          </cell>
          <cell r="O224">
            <v>0</v>
          </cell>
          <cell r="P224">
            <v>0</v>
          </cell>
          <cell r="Q224">
            <v>635</v>
          </cell>
          <cell r="R224">
            <v>606</v>
          </cell>
          <cell r="S224">
            <v>53.39</v>
          </cell>
          <cell r="T224">
            <v>67.875032811432959</v>
          </cell>
          <cell r="U224">
            <v>0</v>
          </cell>
          <cell r="V224">
            <v>4203088</v>
          </cell>
          <cell r="W224">
            <v>67.875032811432959</v>
          </cell>
          <cell r="X224">
            <v>0</v>
          </cell>
          <cell r="Y224">
            <v>0</v>
          </cell>
          <cell r="AA224">
            <v>0</v>
          </cell>
          <cell r="AB224">
            <v>0</v>
          </cell>
          <cell r="AC224">
            <v>0</v>
          </cell>
          <cell r="AD224">
            <v>0</v>
          </cell>
          <cell r="AE224">
            <v>12120</v>
          </cell>
          <cell r="AF224">
            <v>12120</v>
          </cell>
          <cell r="AG224">
            <v>4215208</v>
          </cell>
          <cell r="AH224">
            <v>0</v>
          </cell>
          <cell r="AI224">
            <v>4215208</v>
          </cell>
        </row>
        <row r="225">
          <cell r="A225">
            <v>216</v>
          </cell>
          <cell r="B225" t="str">
            <v xml:space="preserve">Northfield                   </v>
          </cell>
          <cell r="C225">
            <v>0</v>
          </cell>
          <cell r="D225">
            <v>26399.920000000002</v>
          </cell>
          <cell r="E225">
            <v>9265</v>
          </cell>
          <cell r="F225">
            <v>13170.920000000002</v>
          </cell>
          <cell r="G225">
            <v>9134</v>
          </cell>
          <cell r="H225">
            <v>4037</v>
          </cell>
          <cell r="I225">
            <v>0</v>
          </cell>
          <cell r="J225">
            <v>31.04</v>
          </cell>
          <cell r="K225">
            <v>4088</v>
          </cell>
          <cell r="L225">
            <v>0</v>
          </cell>
          <cell r="M225">
            <v>0</v>
          </cell>
          <cell r="N225">
            <v>0</v>
          </cell>
          <cell r="O225">
            <v>0</v>
          </cell>
          <cell r="P225">
            <v>0</v>
          </cell>
          <cell r="Q225">
            <v>2</v>
          </cell>
          <cell r="R225">
            <v>1</v>
          </cell>
          <cell r="S225">
            <v>31.04</v>
          </cell>
          <cell r="T225">
            <v>70.344364706489742</v>
          </cell>
          <cell r="U225">
            <v>0</v>
          </cell>
          <cell r="V225">
            <v>9265</v>
          </cell>
          <cell r="W225">
            <v>70.344364706489742</v>
          </cell>
          <cell r="X225">
            <v>0</v>
          </cell>
          <cell r="Y225">
            <v>0</v>
          </cell>
          <cell r="AA225">
            <v>0</v>
          </cell>
          <cell r="AB225">
            <v>0</v>
          </cell>
          <cell r="AC225">
            <v>0</v>
          </cell>
          <cell r="AD225">
            <v>0</v>
          </cell>
          <cell r="AE225">
            <v>0</v>
          </cell>
          <cell r="AF225">
            <v>0</v>
          </cell>
          <cell r="AG225">
            <v>9265</v>
          </cell>
          <cell r="AH225">
            <v>0</v>
          </cell>
          <cell r="AI225">
            <v>9265</v>
          </cell>
        </row>
        <row r="226">
          <cell r="A226">
            <v>217</v>
          </cell>
          <cell r="B226" t="str">
            <v xml:space="preserve">North Reading                </v>
          </cell>
          <cell r="C226">
            <v>1</v>
          </cell>
          <cell r="D226">
            <v>23928340.855640002</v>
          </cell>
          <cell r="E226">
            <v>6802307</v>
          </cell>
          <cell r="F226">
            <v>23635143.14844</v>
          </cell>
          <cell r="G226">
            <v>19885752</v>
          </cell>
          <cell r="H226">
            <v>3749391</v>
          </cell>
          <cell r="I226">
            <v>0</v>
          </cell>
          <cell r="J226">
            <v>17.5</v>
          </cell>
          <cell r="K226">
            <v>4136150</v>
          </cell>
          <cell r="L226">
            <v>0</v>
          </cell>
          <cell r="M226">
            <v>0</v>
          </cell>
          <cell r="N226">
            <v>0</v>
          </cell>
          <cell r="O226">
            <v>0</v>
          </cell>
          <cell r="P226">
            <v>0</v>
          </cell>
          <cell r="Q226">
            <v>2501</v>
          </cell>
          <cell r="R226">
            <v>2466</v>
          </cell>
          <cell r="S226">
            <v>17.5</v>
          </cell>
          <cell r="T226">
            <v>28.780477263362698</v>
          </cell>
          <cell r="U226">
            <v>0</v>
          </cell>
          <cell r="V226">
            <v>6802307</v>
          </cell>
          <cell r="W226">
            <v>28.780477263362695</v>
          </cell>
          <cell r="X226">
            <v>0</v>
          </cell>
          <cell r="Y226">
            <v>0</v>
          </cell>
          <cell r="AA226">
            <v>0</v>
          </cell>
          <cell r="AB226">
            <v>0</v>
          </cell>
          <cell r="AC226">
            <v>0</v>
          </cell>
          <cell r="AD226">
            <v>0</v>
          </cell>
          <cell r="AE226">
            <v>49320</v>
          </cell>
          <cell r="AF226">
            <v>49320</v>
          </cell>
          <cell r="AG226">
            <v>6851627</v>
          </cell>
          <cell r="AH226">
            <v>0</v>
          </cell>
          <cell r="AI226">
            <v>6851627</v>
          </cell>
        </row>
        <row r="227">
          <cell r="A227">
            <v>218</v>
          </cell>
          <cell r="B227" t="str">
            <v xml:space="preserve">Norton                       </v>
          </cell>
          <cell r="C227">
            <v>1</v>
          </cell>
          <cell r="D227">
            <v>24716889.330000006</v>
          </cell>
          <cell r="E227">
            <v>12461075</v>
          </cell>
          <cell r="F227">
            <v>24673640</v>
          </cell>
          <cell r="G227">
            <v>15998388</v>
          </cell>
          <cell r="H227">
            <v>8675252</v>
          </cell>
          <cell r="I227">
            <v>0</v>
          </cell>
          <cell r="J227">
            <v>36.200000000000003</v>
          </cell>
          <cell r="K227">
            <v>8931858</v>
          </cell>
          <cell r="L227">
            <v>0</v>
          </cell>
          <cell r="M227">
            <v>0</v>
          </cell>
          <cell r="N227">
            <v>0</v>
          </cell>
          <cell r="O227">
            <v>0</v>
          </cell>
          <cell r="P227">
            <v>0</v>
          </cell>
          <cell r="Q227">
            <v>2611</v>
          </cell>
          <cell r="R227">
            <v>2583</v>
          </cell>
          <cell r="S227">
            <v>36.200000000000003</v>
          </cell>
          <cell r="T227">
            <v>50.503594119067962</v>
          </cell>
          <cell r="U227">
            <v>0</v>
          </cell>
          <cell r="V227">
            <v>12461075</v>
          </cell>
          <cell r="W227">
            <v>50.503594119067962</v>
          </cell>
          <cell r="X227">
            <v>0</v>
          </cell>
          <cell r="Y227">
            <v>0</v>
          </cell>
          <cell r="AA227">
            <v>0</v>
          </cell>
          <cell r="AB227">
            <v>0</v>
          </cell>
          <cell r="AC227">
            <v>0</v>
          </cell>
          <cell r="AD227">
            <v>0</v>
          </cell>
          <cell r="AE227">
            <v>51660</v>
          </cell>
          <cell r="AF227">
            <v>51660</v>
          </cell>
          <cell r="AG227">
            <v>12512735</v>
          </cell>
          <cell r="AH227">
            <v>0</v>
          </cell>
          <cell r="AI227">
            <v>12512735</v>
          </cell>
        </row>
        <row r="228">
          <cell r="A228">
            <v>219</v>
          </cell>
          <cell r="B228" t="str">
            <v xml:space="preserve">Norwell                      </v>
          </cell>
          <cell r="C228">
            <v>1</v>
          </cell>
          <cell r="D228">
            <v>20603272.396599997</v>
          </cell>
          <cell r="E228">
            <v>3417652.9436770314</v>
          </cell>
          <cell r="F228">
            <v>20258808.089429993</v>
          </cell>
          <cell r="G228">
            <v>17130464</v>
          </cell>
          <cell r="H228">
            <v>3128344</v>
          </cell>
          <cell r="I228">
            <v>0</v>
          </cell>
          <cell r="J228">
            <v>17.5</v>
          </cell>
          <cell r="K228">
            <v>3545291</v>
          </cell>
          <cell r="L228">
            <v>0</v>
          </cell>
          <cell r="M228">
            <v>0</v>
          </cell>
          <cell r="N228">
            <v>0</v>
          </cell>
          <cell r="O228">
            <v>0</v>
          </cell>
          <cell r="P228">
            <v>0</v>
          </cell>
          <cell r="Q228">
            <v>2202</v>
          </cell>
          <cell r="R228">
            <v>2151</v>
          </cell>
          <cell r="S228">
            <v>17.5</v>
          </cell>
          <cell r="T228">
            <v>16.869960604741539</v>
          </cell>
          <cell r="U228">
            <v>0</v>
          </cell>
          <cell r="V228">
            <v>3417652.9436770314</v>
          </cell>
          <cell r="W228">
            <v>16.869960604741536</v>
          </cell>
          <cell r="X228">
            <v>0</v>
          </cell>
          <cell r="Y228">
            <v>0</v>
          </cell>
          <cell r="AA228">
            <v>0</v>
          </cell>
          <cell r="AB228">
            <v>0</v>
          </cell>
          <cell r="AC228">
            <v>0</v>
          </cell>
          <cell r="AD228">
            <v>0</v>
          </cell>
          <cell r="AE228">
            <v>43020</v>
          </cell>
          <cell r="AF228">
            <v>43020</v>
          </cell>
          <cell r="AG228">
            <v>3460672.9436770314</v>
          </cell>
          <cell r="AH228">
            <v>0</v>
          </cell>
          <cell r="AI228">
            <v>3460672.9436770314</v>
          </cell>
        </row>
        <row r="229">
          <cell r="A229">
            <v>220</v>
          </cell>
          <cell r="B229" t="str">
            <v xml:space="preserve">Norwood                      </v>
          </cell>
          <cell r="C229">
            <v>1</v>
          </cell>
          <cell r="D229">
            <v>36030240.360470004</v>
          </cell>
          <cell r="E229">
            <v>5751026.3884928748</v>
          </cell>
          <cell r="F229">
            <v>36087087.065760002</v>
          </cell>
          <cell r="G229">
            <v>30689662</v>
          </cell>
          <cell r="H229">
            <v>5397425</v>
          </cell>
          <cell r="I229">
            <v>0</v>
          </cell>
          <cell r="J229">
            <v>17.5</v>
          </cell>
          <cell r="K229">
            <v>6315240</v>
          </cell>
          <cell r="L229">
            <v>0</v>
          </cell>
          <cell r="M229">
            <v>0</v>
          </cell>
          <cell r="N229">
            <v>0</v>
          </cell>
          <cell r="O229">
            <v>0</v>
          </cell>
          <cell r="P229">
            <v>0</v>
          </cell>
          <cell r="Q229">
            <v>3492</v>
          </cell>
          <cell r="R229">
            <v>3470</v>
          </cell>
          <cell r="S229">
            <v>17.5</v>
          </cell>
          <cell r="T229">
            <v>15.936521498709547</v>
          </cell>
          <cell r="U229">
            <v>0</v>
          </cell>
          <cell r="V229">
            <v>5751026.3884928748</v>
          </cell>
          <cell r="W229">
            <v>15.936521498709547</v>
          </cell>
          <cell r="X229">
            <v>0</v>
          </cell>
          <cell r="Y229">
            <v>0</v>
          </cell>
          <cell r="AA229">
            <v>0</v>
          </cell>
          <cell r="AB229">
            <v>0</v>
          </cell>
          <cell r="AC229">
            <v>0</v>
          </cell>
          <cell r="AD229">
            <v>0</v>
          </cell>
          <cell r="AE229">
            <v>69400</v>
          </cell>
          <cell r="AF229">
            <v>69400</v>
          </cell>
          <cell r="AG229">
            <v>5820426.3884928748</v>
          </cell>
          <cell r="AH229">
            <v>0</v>
          </cell>
          <cell r="AI229">
            <v>5820426.3884928748</v>
          </cell>
        </row>
        <row r="230">
          <cell r="A230">
            <v>221</v>
          </cell>
          <cell r="B230" t="str">
            <v xml:space="preserve">Oak Bluffs                   </v>
          </cell>
          <cell r="C230">
            <v>1</v>
          </cell>
          <cell r="D230">
            <v>4306524.25</v>
          </cell>
          <cell r="E230">
            <v>885807</v>
          </cell>
          <cell r="F230">
            <v>4345993.05</v>
          </cell>
          <cell r="G230">
            <v>3494124</v>
          </cell>
          <cell r="H230">
            <v>851869</v>
          </cell>
          <cell r="I230">
            <v>0</v>
          </cell>
          <cell r="J230">
            <v>17.5</v>
          </cell>
          <cell r="K230">
            <v>760549</v>
          </cell>
          <cell r="L230">
            <v>0</v>
          </cell>
          <cell r="M230">
            <v>0</v>
          </cell>
          <cell r="N230">
            <v>0</v>
          </cell>
          <cell r="O230">
            <v>0</v>
          </cell>
          <cell r="P230">
            <v>0</v>
          </cell>
          <cell r="Q230">
            <v>434</v>
          </cell>
          <cell r="R230">
            <v>445</v>
          </cell>
          <cell r="S230">
            <v>17.5</v>
          </cell>
          <cell r="T230">
            <v>20.382154085589256</v>
          </cell>
          <cell r="U230">
            <v>0</v>
          </cell>
          <cell r="V230">
            <v>885807</v>
          </cell>
          <cell r="W230">
            <v>20.382154085589253</v>
          </cell>
          <cell r="X230">
            <v>0</v>
          </cell>
          <cell r="Y230">
            <v>0</v>
          </cell>
          <cell r="AA230">
            <v>0</v>
          </cell>
          <cell r="AB230">
            <v>0</v>
          </cell>
          <cell r="AC230">
            <v>0</v>
          </cell>
          <cell r="AD230">
            <v>0</v>
          </cell>
          <cell r="AE230">
            <v>8900</v>
          </cell>
          <cell r="AF230">
            <v>8900</v>
          </cell>
          <cell r="AG230">
            <v>894707</v>
          </cell>
          <cell r="AH230">
            <v>0</v>
          </cell>
          <cell r="AI230">
            <v>894707</v>
          </cell>
        </row>
        <row r="231">
          <cell r="A231">
            <v>222</v>
          </cell>
          <cell r="B231" t="str">
            <v xml:space="preserve">Oakham                       </v>
          </cell>
          <cell r="C231">
            <v>0</v>
          </cell>
          <cell r="D231">
            <v>13199.960000000001</v>
          </cell>
          <cell r="E231">
            <v>5880</v>
          </cell>
          <cell r="F231">
            <v>13170.920000000002</v>
          </cell>
          <cell r="G231">
            <v>7638</v>
          </cell>
          <cell r="H231">
            <v>5533</v>
          </cell>
          <cell r="I231">
            <v>0</v>
          </cell>
          <cell r="J231">
            <v>41.39</v>
          </cell>
          <cell r="K231">
            <v>5451</v>
          </cell>
          <cell r="L231">
            <v>0</v>
          </cell>
          <cell r="M231">
            <v>0</v>
          </cell>
          <cell r="N231">
            <v>0</v>
          </cell>
          <cell r="O231">
            <v>0</v>
          </cell>
          <cell r="P231">
            <v>0</v>
          </cell>
          <cell r="Q231">
            <v>1</v>
          </cell>
          <cell r="R231">
            <v>1</v>
          </cell>
          <cell r="S231">
            <v>41.39</v>
          </cell>
          <cell r="T231">
            <v>44.643806203363162</v>
          </cell>
          <cell r="U231">
            <v>0</v>
          </cell>
          <cell r="V231">
            <v>5880</v>
          </cell>
          <cell r="W231">
            <v>44.643806203363162</v>
          </cell>
          <cell r="X231">
            <v>0</v>
          </cell>
          <cell r="Y231">
            <v>0</v>
          </cell>
          <cell r="AA231">
            <v>0</v>
          </cell>
          <cell r="AB231">
            <v>0</v>
          </cell>
          <cell r="AC231">
            <v>0</v>
          </cell>
          <cell r="AD231">
            <v>0</v>
          </cell>
          <cell r="AE231">
            <v>0</v>
          </cell>
          <cell r="AF231">
            <v>0</v>
          </cell>
          <cell r="AG231">
            <v>5880</v>
          </cell>
          <cell r="AH231">
            <v>0</v>
          </cell>
          <cell r="AI231">
            <v>5880</v>
          </cell>
        </row>
        <row r="232">
          <cell r="A232">
            <v>223</v>
          </cell>
          <cell r="B232" t="str">
            <v xml:space="preserve">Orange                       </v>
          </cell>
          <cell r="C232">
            <v>1</v>
          </cell>
          <cell r="D232">
            <v>6497667.1399999978</v>
          </cell>
          <cell r="E232">
            <v>5189379</v>
          </cell>
          <cell r="F232">
            <v>6410831.3199999994</v>
          </cell>
          <cell r="G232">
            <v>1880521</v>
          </cell>
          <cell r="H232">
            <v>4530310</v>
          </cell>
          <cell r="I232">
            <v>0</v>
          </cell>
          <cell r="J232">
            <v>71.37</v>
          </cell>
          <cell r="K232">
            <v>4575410</v>
          </cell>
          <cell r="L232">
            <v>0</v>
          </cell>
          <cell r="M232">
            <v>0</v>
          </cell>
          <cell r="N232">
            <v>0</v>
          </cell>
          <cell r="O232">
            <v>0</v>
          </cell>
          <cell r="P232">
            <v>0</v>
          </cell>
          <cell r="Q232">
            <v>626</v>
          </cell>
          <cell r="R232">
            <v>596</v>
          </cell>
          <cell r="S232">
            <v>71.37</v>
          </cell>
          <cell r="T232">
            <v>80.947052589117263</v>
          </cell>
          <cell r="U232">
            <v>0</v>
          </cell>
          <cell r="V232">
            <v>5189379</v>
          </cell>
          <cell r="W232">
            <v>80.947052589117263</v>
          </cell>
          <cell r="X232">
            <v>0</v>
          </cell>
          <cell r="Y232">
            <v>0</v>
          </cell>
          <cell r="AA232">
            <v>0</v>
          </cell>
          <cell r="AB232">
            <v>0</v>
          </cell>
          <cell r="AC232">
            <v>0</v>
          </cell>
          <cell r="AD232">
            <v>0</v>
          </cell>
          <cell r="AE232">
            <v>11920</v>
          </cell>
          <cell r="AF232">
            <v>11920</v>
          </cell>
          <cell r="AG232">
            <v>5201299</v>
          </cell>
          <cell r="AH232">
            <v>0</v>
          </cell>
          <cell r="AI232">
            <v>5201299</v>
          </cell>
        </row>
        <row r="233">
          <cell r="A233">
            <v>224</v>
          </cell>
          <cell r="B233" t="str">
            <v xml:space="preserve">Orleans                      </v>
          </cell>
          <cell r="C233">
            <v>1</v>
          </cell>
          <cell r="D233">
            <v>2072439.67</v>
          </cell>
          <cell r="E233">
            <v>285191</v>
          </cell>
          <cell r="F233">
            <v>2091738.9399999997</v>
          </cell>
          <cell r="G233">
            <v>1750114</v>
          </cell>
          <cell r="H233">
            <v>341625</v>
          </cell>
          <cell r="I233">
            <v>56434</v>
          </cell>
          <cell r="J233">
            <v>17.5</v>
          </cell>
          <cell r="K233">
            <v>366054</v>
          </cell>
          <cell r="L233">
            <v>0</v>
          </cell>
          <cell r="M233">
            <v>0</v>
          </cell>
          <cell r="N233">
            <v>0</v>
          </cell>
          <cell r="O233">
            <v>0</v>
          </cell>
          <cell r="P233">
            <v>0</v>
          </cell>
          <cell r="Q233">
            <v>223</v>
          </cell>
          <cell r="R233">
            <v>217</v>
          </cell>
          <cell r="S233">
            <v>17.5</v>
          </cell>
          <cell r="T233">
            <v>16.332104999680315</v>
          </cell>
          <cell r="U233">
            <v>0</v>
          </cell>
          <cell r="V233">
            <v>341625</v>
          </cell>
          <cell r="W233">
            <v>16.332104999680315</v>
          </cell>
          <cell r="X233">
            <v>1</v>
          </cell>
          <cell r="Y233">
            <v>0</v>
          </cell>
          <cell r="AA233">
            <v>0</v>
          </cell>
          <cell r="AB233">
            <v>0</v>
          </cell>
          <cell r="AC233">
            <v>0</v>
          </cell>
          <cell r="AD233">
            <v>0</v>
          </cell>
          <cell r="AE233">
            <v>4340</v>
          </cell>
          <cell r="AF233">
            <v>0</v>
          </cell>
          <cell r="AG233">
            <v>341625</v>
          </cell>
          <cell r="AH233">
            <v>0</v>
          </cell>
          <cell r="AI233">
            <v>341625</v>
          </cell>
        </row>
        <row r="234">
          <cell r="A234">
            <v>225</v>
          </cell>
          <cell r="B234" t="str">
            <v xml:space="preserve">Otis                         </v>
          </cell>
          <cell r="C234">
            <v>0</v>
          </cell>
          <cell r="D234">
            <v>0</v>
          </cell>
          <cell r="E234">
            <v>0</v>
          </cell>
          <cell r="F234">
            <v>0</v>
          </cell>
          <cell r="G234">
            <v>0</v>
          </cell>
          <cell r="H234">
            <v>0</v>
          </cell>
          <cell r="I234">
            <v>0</v>
          </cell>
          <cell r="J234">
            <v>17.5</v>
          </cell>
          <cell r="K234">
            <v>0</v>
          </cell>
          <cell r="L234">
            <v>0</v>
          </cell>
          <cell r="M234">
            <v>0</v>
          </cell>
          <cell r="N234">
            <v>0</v>
          </cell>
          <cell r="O234">
            <v>0</v>
          </cell>
          <cell r="P234">
            <v>0</v>
          </cell>
          <cell r="Q234">
            <v>0</v>
          </cell>
          <cell r="R234">
            <v>0</v>
          </cell>
          <cell r="S234">
            <v>17.5</v>
          </cell>
          <cell r="T234">
            <v>0</v>
          </cell>
          <cell r="U234">
            <v>0</v>
          </cell>
          <cell r="V234">
            <v>0</v>
          </cell>
          <cell r="W234">
            <v>0</v>
          </cell>
          <cell r="X234">
            <v>0</v>
          </cell>
          <cell r="Y234">
            <v>0</v>
          </cell>
          <cell r="AA234">
            <v>0</v>
          </cell>
          <cell r="AB234">
            <v>0</v>
          </cell>
          <cell r="AC234">
            <v>0</v>
          </cell>
          <cell r="AD234">
            <v>0</v>
          </cell>
          <cell r="AE234">
            <v>0</v>
          </cell>
          <cell r="AF234">
            <v>0</v>
          </cell>
          <cell r="AG234">
            <v>0</v>
          </cell>
          <cell r="AH234">
            <v>0</v>
          </cell>
          <cell r="AI234">
            <v>0</v>
          </cell>
        </row>
        <row r="235">
          <cell r="A235">
            <v>226</v>
          </cell>
          <cell r="B235" t="str">
            <v xml:space="preserve">Oxford                       </v>
          </cell>
          <cell r="C235">
            <v>1</v>
          </cell>
          <cell r="D235">
            <v>19226330.559999999</v>
          </cell>
          <cell r="E235">
            <v>10306499</v>
          </cell>
          <cell r="F235">
            <v>18814492.639999997</v>
          </cell>
          <cell r="G235">
            <v>9123291</v>
          </cell>
          <cell r="H235">
            <v>9691202</v>
          </cell>
          <cell r="I235">
            <v>0</v>
          </cell>
          <cell r="J235">
            <v>52.33</v>
          </cell>
          <cell r="K235">
            <v>9845624</v>
          </cell>
          <cell r="L235">
            <v>0</v>
          </cell>
          <cell r="M235">
            <v>0</v>
          </cell>
          <cell r="N235">
            <v>0</v>
          </cell>
          <cell r="O235">
            <v>0</v>
          </cell>
          <cell r="P235">
            <v>0</v>
          </cell>
          <cell r="Q235">
            <v>1934</v>
          </cell>
          <cell r="R235">
            <v>1849</v>
          </cell>
          <cell r="S235">
            <v>52.33</v>
          </cell>
          <cell r="T235">
            <v>54.779574433424649</v>
          </cell>
          <cell r="U235">
            <v>0</v>
          </cell>
          <cell r="V235">
            <v>10306499</v>
          </cell>
          <cell r="W235">
            <v>54.779574433424649</v>
          </cell>
          <cell r="X235">
            <v>0</v>
          </cell>
          <cell r="Y235">
            <v>0</v>
          </cell>
          <cell r="AA235">
            <v>0</v>
          </cell>
          <cell r="AB235">
            <v>0</v>
          </cell>
          <cell r="AC235">
            <v>0</v>
          </cell>
          <cell r="AD235">
            <v>0</v>
          </cell>
          <cell r="AE235">
            <v>36980</v>
          </cell>
          <cell r="AF235">
            <v>36980</v>
          </cell>
          <cell r="AG235">
            <v>10343479</v>
          </cell>
          <cell r="AH235">
            <v>0</v>
          </cell>
          <cell r="AI235">
            <v>10343479</v>
          </cell>
        </row>
        <row r="236">
          <cell r="A236">
            <v>227</v>
          </cell>
          <cell r="B236" t="str">
            <v xml:space="preserve">Palmer                       </v>
          </cell>
          <cell r="C236">
            <v>1</v>
          </cell>
          <cell r="D236">
            <v>15466730.400000002</v>
          </cell>
          <cell r="E236">
            <v>10701980</v>
          </cell>
          <cell r="F236">
            <v>15564758.360000001</v>
          </cell>
          <cell r="G236">
            <v>6671790</v>
          </cell>
          <cell r="H236">
            <v>8892968</v>
          </cell>
          <cell r="I236">
            <v>0</v>
          </cell>
          <cell r="J236">
            <v>58.16</v>
          </cell>
          <cell r="K236">
            <v>9052463</v>
          </cell>
          <cell r="L236">
            <v>0</v>
          </cell>
          <cell r="M236">
            <v>0</v>
          </cell>
          <cell r="N236">
            <v>0</v>
          </cell>
          <cell r="O236">
            <v>0</v>
          </cell>
          <cell r="P236">
            <v>0</v>
          </cell>
          <cell r="Q236">
            <v>1501</v>
          </cell>
          <cell r="R236">
            <v>1494</v>
          </cell>
          <cell r="S236">
            <v>58.16</v>
          </cell>
          <cell r="T236">
            <v>68.757765154280222</v>
          </cell>
          <cell r="U236">
            <v>0</v>
          </cell>
          <cell r="V236">
            <v>10701980</v>
          </cell>
          <cell r="W236">
            <v>68.757765154280236</v>
          </cell>
          <cell r="X236">
            <v>0</v>
          </cell>
          <cell r="Y236">
            <v>0</v>
          </cell>
          <cell r="AA236">
            <v>0</v>
          </cell>
          <cell r="AB236">
            <v>0</v>
          </cell>
          <cell r="AC236">
            <v>0</v>
          </cell>
          <cell r="AD236">
            <v>0</v>
          </cell>
          <cell r="AE236">
            <v>29880</v>
          </cell>
          <cell r="AF236">
            <v>29880</v>
          </cell>
          <cell r="AG236">
            <v>10731860</v>
          </cell>
          <cell r="AH236">
            <v>0</v>
          </cell>
          <cell r="AI236">
            <v>10731860</v>
          </cell>
        </row>
        <row r="237">
          <cell r="A237">
            <v>228</v>
          </cell>
          <cell r="B237" t="str">
            <v xml:space="preserve">Paxton                       </v>
          </cell>
          <cell r="C237">
            <v>0</v>
          </cell>
          <cell r="D237">
            <v>0</v>
          </cell>
          <cell r="E237">
            <v>0</v>
          </cell>
          <cell r="F237">
            <v>0</v>
          </cell>
          <cell r="G237">
            <v>0</v>
          </cell>
          <cell r="H237">
            <v>0</v>
          </cell>
          <cell r="I237">
            <v>0</v>
          </cell>
          <cell r="J237">
            <v>36.76</v>
          </cell>
          <cell r="K237">
            <v>0</v>
          </cell>
          <cell r="L237">
            <v>0</v>
          </cell>
          <cell r="M237">
            <v>0</v>
          </cell>
          <cell r="N237">
            <v>0</v>
          </cell>
          <cell r="O237">
            <v>0</v>
          </cell>
          <cell r="P237">
            <v>0</v>
          </cell>
          <cell r="Q237">
            <v>0</v>
          </cell>
          <cell r="R237">
            <v>0</v>
          </cell>
          <cell r="S237">
            <v>36.76</v>
          </cell>
          <cell r="T237">
            <v>0</v>
          </cell>
          <cell r="U237">
            <v>0</v>
          </cell>
          <cell r="V237">
            <v>0</v>
          </cell>
          <cell r="W237">
            <v>0</v>
          </cell>
          <cell r="X237">
            <v>0</v>
          </cell>
          <cell r="Y237">
            <v>0</v>
          </cell>
          <cell r="AA237">
            <v>0</v>
          </cell>
          <cell r="AB237">
            <v>0</v>
          </cell>
          <cell r="AC237">
            <v>0</v>
          </cell>
          <cell r="AD237">
            <v>0</v>
          </cell>
          <cell r="AE237">
            <v>0</v>
          </cell>
          <cell r="AF237">
            <v>0</v>
          </cell>
          <cell r="AG237">
            <v>0</v>
          </cell>
          <cell r="AH237">
            <v>0</v>
          </cell>
          <cell r="AI237">
            <v>0</v>
          </cell>
        </row>
        <row r="238">
          <cell r="A238">
            <v>229</v>
          </cell>
          <cell r="B238" t="str">
            <v xml:space="preserve">Peabody                      </v>
          </cell>
          <cell r="C238">
            <v>1</v>
          </cell>
          <cell r="D238">
            <v>62367587.499999993</v>
          </cell>
          <cell r="E238">
            <v>18747217</v>
          </cell>
          <cell r="F238">
            <v>62459203.560000002</v>
          </cell>
          <cell r="G238">
            <v>45139604</v>
          </cell>
          <cell r="H238">
            <v>17319600</v>
          </cell>
          <cell r="I238">
            <v>0</v>
          </cell>
          <cell r="J238">
            <v>28.84</v>
          </cell>
          <cell r="K238">
            <v>18013234</v>
          </cell>
          <cell r="L238">
            <v>0</v>
          </cell>
          <cell r="M238">
            <v>0</v>
          </cell>
          <cell r="N238">
            <v>0</v>
          </cell>
          <cell r="O238">
            <v>0</v>
          </cell>
          <cell r="P238">
            <v>0</v>
          </cell>
          <cell r="Q238">
            <v>5970</v>
          </cell>
          <cell r="R238">
            <v>5877</v>
          </cell>
          <cell r="S238">
            <v>28.84</v>
          </cell>
          <cell r="T238">
            <v>30.015139373320565</v>
          </cell>
          <cell r="U238">
            <v>0</v>
          </cell>
          <cell r="V238">
            <v>18747217</v>
          </cell>
          <cell r="W238">
            <v>30.015139373320565</v>
          </cell>
          <cell r="X238">
            <v>0</v>
          </cell>
          <cell r="Y238">
            <v>0</v>
          </cell>
          <cell r="AA238">
            <v>0</v>
          </cell>
          <cell r="AB238">
            <v>0</v>
          </cell>
          <cell r="AC238">
            <v>0</v>
          </cell>
          <cell r="AD238">
            <v>0</v>
          </cell>
          <cell r="AE238">
            <v>117540</v>
          </cell>
          <cell r="AF238">
            <v>117540</v>
          </cell>
          <cell r="AG238">
            <v>18864757</v>
          </cell>
          <cell r="AH238">
            <v>0</v>
          </cell>
          <cell r="AI238">
            <v>18864757</v>
          </cell>
        </row>
        <row r="239">
          <cell r="A239">
            <v>230</v>
          </cell>
          <cell r="B239" t="str">
            <v xml:space="preserve">Pelham                       </v>
          </cell>
          <cell r="C239">
            <v>1</v>
          </cell>
          <cell r="D239">
            <v>696611.65</v>
          </cell>
          <cell r="E239">
            <v>224081</v>
          </cell>
          <cell r="F239">
            <v>724220.01</v>
          </cell>
          <cell r="G239">
            <v>620666</v>
          </cell>
          <cell r="H239">
            <v>103554</v>
          </cell>
          <cell r="I239">
            <v>0</v>
          </cell>
          <cell r="J239">
            <v>17.5</v>
          </cell>
          <cell r="K239">
            <v>126739</v>
          </cell>
          <cell r="L239">
            <v>0</v>
          </cell>
          <cell r="M239">
            <v>0</v>
          </cell>
          <cell r="N239">
            <v>0</v>
          </cell>
          <cell r="O239">
            <v>0</v>
          </cell>
          <cell r="P239">
            <v>0</v>
          </cell>
          <cell r="Q239">
            <v>73</v>
          </cell>
          <cell r="R239">
            <v>74</v>
          </cell>
          <cell r="S239">
            <v>17.5</v>
          </cell>
          <cell r="T239">
            <v>30.941011972314875</v>
          </cell>
          <cell r="U239">
            <v>0</v>
          </cell>
          <cell r="V239">
            <v>224081</v>
          </cell>
          <cell r="W239">
            <v>30.941011972314875</v>
          </cell>
          <cell r="X239">
            <v>0</v>
          </cell>
          <cell r="Y239">
            <v>0</v>
          </cell>
          <cell r="AA239">
            <v>0</v>
          </cell>
          <cell r="AB239">
            <v>0</v>
          </cell>
          <cell r="AC239">
            <v>0</v>
          </cell>
          <cell r="AD239">
            <v>0</v>
          </cell>
          <cell r="AE239">
            <v>1480</v>
          </cell>
          <cell r="AF239">
            <v>1480</v>
          </cell>
          <cell r="AG239">
            <v>225561</v>
          </cell>
          <cell r="AH239">
            <v>0</v>
          </cell>
          <cell r="AI239">
            <v>225561</v>
          </cell>
        </row>
        <row r="240">
          <cell r="A240">
            <v>231</v>
          </cell>
          <cell r="B240" t="str">
            <v xml:space="preserve">Pembroke                     </v>
          </cell>
          <cell r="C240">
            <v>1</v>
          </cell>
          <cell r="D240">
            <v>30953452.00279</v>
          </cell>
          <cell r="E240">
            <v>13174507.304039083</v>
          </cell>
          <cell r="F240">
            <v>30278155.873739995</v>
          </cell>
          <cell r="G240">
            <v>18693714</v>
          </cell>
          <cell r="H240">
            <v>11584442</v>
          </cell>
          <cell r="I240">
            <v>0</v>
          </cell>
          <cell r="J240">
            <v>38.93</v>
          </cell>
          <cell r="K240">
            <v>11787286</v>
          </cell>
          <cell r="L240">
            <v>0</v>
          </cell>
          <cell r="M240">
            <v>0</v>
          </cell>
          <cell r="N240">
            <v>0</v>
          </cell>
          <cell r="O240">
            <v>0</v>
          </cell>
          <cell r="P240">
            <v>0</v>
          </cell>
          <cell r="Q240">
            <v>3179</v>
          </cell>
          <cell r="R240">
            <v>3091</v>
          </cell>
          <cell r="S240">
            <v>38.93</v>
          </cell>
          <cell r="T240">
            <v>43.511590861004947</v>
          </cell>
          <cell r="U240">
            <v>0</v>
          </cell>
          <cell r="V240">
            <v>13174507.304039083</v>
          </cell>
          <cell r="W240">
            <v>43.51159086100494</v>
          </cell>
          <cell r="X240">
            <v>0</v>
          </cell>
          <cell r="Y240">
            <v>0</v>
          </cell>
          <cell r="AA240">
            <v>0</v>
          </cell>
          <cell r="AB240">
            <v>0</v>
          </cell>
          <cell r="AC240">
            <v>0</v>
          </cell>
          <cell r="AD240">
            <v>0</v>
          </cell>
          <cell r="AE240">
            <v>61820</v>
          </cell>
          <cell r="AF240">
            <v>61820</v>
          </cell>
          <cell r="AG240">
            <v>13236327.304039083</v>
          </cell>
          <cell r="AH240">
            <v>0</v>
          </cell>
          <cell r="AI240">
            <v>13236327.304039083</v>
          </cell>
        </row>
        <row r="241">
          <cell r="A241">
            <v>232</v>
          </cell>
          <cell r="B241" t="str">
            <v xml:space="preserve">Pepperell                    </v>
          </cell>
          <cell r="C241">
            <v>0</v>
          </cell>
          <cell r="D241">
            <v>0</v>
          </cell>
          <cell r="E241">
            <v>0</v>
          </cell>
          <cell r="F241">
            <v>0</v>
          </cell>
          <cell r="G241">
            <v>0</v>
          </cell>
          <cell r="H241">
            <v>0</v>
          </cell>
          <cell r="I241">
            <v>0</v>
          </cell>
          <cell r="J241">
            <v>43.12</v>
          </cell>
          <cell r="K241">
            <v>0</v>
          </cell>
          <cell r="L241">
            <v>0</v>
          </cell>
          <cell r="M241">
            <v>0</v>
          </cell>
          <cell r="N241">
            <v>0</v>
          </cell>
          <cell r="O241">
            <v>0</v>
          </cell>
          <cell r="P241">
            <v>0</v>
          </cell>
          <cell r="Q241">
            <v>0</v>
          </cell>
          <cell r="R241">
            <v>0</v>
          </cell>
          <cell r="S241">
            <v>43.12</v>
          </cell>
          <cell r="T241">
            <v>0</v>
          </cell>
          <cell r="U241">
            <v>0</v>
          </cell>
          <cell r="V241">
            <v>0</v>
          </cell>
          <cell r="W241">
            <v>0</v>
          </cell>
          <cell r="X241">
            <v>0</v>
          </cell>
          <cell r="Y241">
            <v>0</v>
          </cell>
          <cell r="AA241">
            <v>0</v>
          </cell>
          <cell r="AB241">
            <v>0</v>
          </cell>
          <cell r="AC241">
            <v>0</v>
          </cell>
          <cell r="AD241">
            <v>0</v>
          </cell>
          <cell r="AE241">
            <v>0</v>
          </cell>
          <cell r="AF241">
            <v>0</v>
          </cell>
          <cell r="AG241">
            <v>0</v>
          </cell>
          <cell r="AH241">
            <v>0</v>
          </cell>
          <cell r="AI241">
            <v>0</v>
          </cell>
        </row>
        <row r="242">
          <cell r="A242">
            <v>233</v>
          </cell>
          <cell r="B242" t="str">
            <v xml:space="preserve">Peru                         </v>
          </cell>
          <cell r="C242">
            <v>0</v>
          </cell>
          <cell r="D242">
            <v>105599.68000000001</v>
          </cell>
          <cell r="E242">
            <v>73500.42</v>
          </cell>
          <cell r="F242">
            <v>170156.80000000002</v>
          </cell>
          <cell r="G242">
            <v>81053</v>
          </cell>
          <cell r="H242">
            <v>89104</v>
          </cell>
          <cell r="I242">
            <v>15603.580000000002</v>
          </cell>
          <cell r="J242">
            <v>53.23</v>
          </cell>
          <cell r="K242">
            <v>90574</v>
          </cell>
          <cell r="L242">
            <v>0</v>
          </cell>
          <cell r="M242">
            <v>0</v>
          </cell>
          <cell r="N242">
            <v>0</v>
          </cell>
          <cell r="O242">
            <v>0</v>
          </cell>
          <cell r="P242">
            <v>0</v>
          </cell>
          <cell r="Q242">
            <v>8</v>
          </cell>
          <cell r="R242">
            <v>11</v>
          </cell>
          <cell r="S242">
            <v>53.23</v>
          </cell>
          <cell r="T242">
            <v>52.365817880919238</v>
          </cell>
          <cell r="U242">
            <v>0</v>
          </cell>
          <cell r="V242">
            <v>89104</v>
          </cell>
          <cell r="W242">
            <v>52.365817880919238</v>
          </cell>
          <cell r="X242">
            <v>0</v>
          </cell>
          <cell r="Y242">
            <v>0</v>
          </cell>
          <cell r="AA242">
            <v>0</v>
          </cell>
          <cell r="AB242">
            <v>0</v>
          </cell>
          <cell r="AC242">
            <v>0</v>
          </cell>
          <cell r="AD242">
            <v>0</v>
          </cell>
          <cell r="AE242">
            <v>0</v>
          </cell>
          <cell r="AF242">
            <v>0</v>
          </cell>
          <cell r="AG242">
            <v>89104</v>
          </cell>
          <cell r="AH242">
            <v>0</v>
          </cell>
          <cell r="AI242">
            <v>89104</v>
          </cell>
        </row>
        <row r="243">
          <cell r="A243">
            <v>234</v>
          </cell>
          <cell r="B243" t="str">
            <v xml:space="preserve">Petersham                    </v>
          </cell>
          <cell r="C243">
            <v>1</v>
          </cell>
          <cell r="D243">
            <v>611232.30999999994</v>
          </cell>
          <cell r="E243">
            <v>425758</v>
          </cell>
          <cell r="F243">
            <v>627194.55000000005</v>
          </cell>
          <cell r="G243">
            <v>518752</v>
          </cell>
          <cell r="H243">
            <v>108443</v>
          </cell>
          <cell r="I243">
            <v>0</v>
          </cell>
          <cell r="J243">
            <v>19.329999999999998</v>
          </cell>
          <cell r="K243">
            <v>121237</v>
          </cell>
          <cell r="L243">
            <v>0</v>
          </cell>
          <cell r="M243">
            <v>0</v>
          </cell>
          <cell r="N243">
            <v>0</v>
          </cell>
          <cell r="O243">
            <v>0</v>
          </cell>
          <cell r="P243">
            <v>0</v>
          </cell>
          <cell r="Q243">
            <v>58</v>
          </cell>
          <cell r="R243">
            <v>63</v>
          </cell>
          <cell r="S243">
            <v>19.329999999999998</v>
          </cell>
          <cell r="T243">
            <v>67.882924046454164</v>
          </cell>
          <cell r="U243">
            <v>0</v>
          </cell>
          <cell r="V243">
            <v>425758</v>
          </cell>
          <cell r="W243">
            <v>67.882924046454164</v>
          </cell>
          <cell r="X243">
            <v>0</v>
          </cell>
          <cell r="Y243">
            <v>0</v>
          </cell>
          <cell r="AA243">
            <v>0</v>
          </cell>
          <cell r="AB243">
            <v>0</v>
          </cell>
          <cell r="AC243">
            <v>0</v>
          </cell>
          <cell r="AD243">
            <v>0</v>
          </cell>
          <cell r="AE243">
            <v>1260</v>
          </cell>
          <cell r="AF243">
            <v>1260</v>
          </cell>
          <cell r="AG243">
            <v>427018</v>
          </cell>
          <cell r="AH243">
            <v>0</v>
          </cell>
          <cell r="AI243">
            <v>427018</v>
          </cell>
        </row>
        <row r="244">
          <cell r="A244">
            <v>235</v>
          </cell>
          <cell r="B244" t="str">
            <v xml:space="preserve">Phillipston                  </v>
          </cell>
          <cell r="C244">
            <v>0</v>
          </cell>
          <cell r="D244">
            <v>0</v>
          </cell>
          <cell r="E244">
            <v>0</v>
          </cell>
          <cell r="F244">
            <v>0</v>
          </cell>
          <cell r="G244">
            <v>0</v>
          </cell>
          <cell r="H244">
            <v>0</v>
          </cell>
          <cell r="I244">
            <v>0</v>
          </cell>
          <cell r="J244">
            <v>47.36</v>
          </cell>
          <cell r="K244">
            <v>0</v>
          </cell>
          <cell r="L244">
            <v>0</v>
          </cell>
          <cell r="M244">
            <v>0</v>
          </cell>
          <cell r="N244">
            <v>0</v>
          </cell>
          <cell r="O244">
            <v>0</v>
          </cell>
          <cell r="P244">
            <v>0</v>
          </cell>
          <cell r="Q244">
            <v>0</v>
          </cell>
          <cell r="R244">
            <v>0</v>
          </cell>
          <cell r="S244">
            <v>47.36</v>
          </cell>
          <cell r="T244">
            <v>0</v>
          </cell>
          <cell r="U244">
            <v>0</v>
          </cell>
          <cell r="V244">
            <v>0</v>
          </cell>
          <cell r="W244">
            <v>0</v>
          </cell>
          <cell r="X244">
            <v>0</v>
          </cell>
          <cell r="Y244">
            <v>0</v>
          </cell>
          <cell r="AA244">
            <v>0</v>
          </cell>
          <cell r="AB244">
            <v>0</v>
          </cell>
          <cell r="AC244">
            <v>0</v>
          </cell>
          <cell r="AD244">
            <v>0</v>
          </cell>
          <cell r="AE244">
            <v>0</v>
          </cell>
          <cell r="AF244">
            <v>0</v>
          </cell>
          <cell r="AG244">
            <v>0</v>
          </cell>
          <cell r="AH244">
            <v>0</v>
          </cell>
          <cell r="AI244">
            <v>0</v>
          </cell>
        </row>
        <row r="245">
          <cell r="A245">
            <v>236</v>
          </cell>
          <cell r="B245" t="str">
            <v xml:space="preserve">Pittsfield                   </v>
          </cell>
          <cell r="C245">
            <v>1</v>
          </cell>
          <cell r="D245">
            <v>68905111.570000008</v>
          </cell>
          <cell r="E245">
            <v>39818894</v>
          </cell>
          <cell r="F245">
            <v>68494174.319999993</v>
          </cell>
          <cell r="G245">
            <v>28579116</v>
          </cell>
          <cell r="H245">
            <v>39915058</v>
          </cell>
          <cell r="I245">
            <v>96164</v>
          </cell>
          <cell r="J245">
            <v>58.67</v>
          </cell>
          <cell r="K245">
            <v>40185532</v>
          </cell>
          <cell r="L245">
            <v>0</v>
          </cell>
          <cell r="M245">
            <v>0</v>
          </cell>
          <cell r="N245">
            <v>0</v>
          </cell>
          <cell r="O245">
            <v>0</v>
          </cell>
          <cell r="P245">
            <v>0</v>
          </cell>
          <cell r="Q245">
            <v>6192</v>
          </cell>
          <cell r="R245">
            <v>6115</v>
          </cell>
          <cell r="S245">
            <v>58.67</v>
          </cell>
          <cell r="T245">
            <v>58.275113754229146</v>
          </cell>
          <cell r="U245">
            <v>0</v>
          </cell>
          <cell r="V245">
            <v>39915058</v>
          </cell>
          <cell r="W245">
            <v>58.275113754229139</v>
          </cell>
          <cell r="X245">
            <v>1</v>
          </cell>
          <cell r="Y245">
            <v>0</v>
          </cell>
          <cell r="AA245">
            <v>0</v>
          </cell>
          <cell r="AB245">
            <v>0</v>
          </cell>
          <cell r="AC245">
            <v>0</v>
          </cell>
          <cell r="AD245">
            <v>0</v>
          </cell>
          <cell r="AE245">
            <v>122300</v>
          </cell>
          <cell r="AF245">
            <v>26136</v>
          </cell>
          <cell r="AG245">
            <v>39941194</v>
          </cell>
          <cell r="AH245">
            <v>0</v>
          </cell>
          <cell r="AI245">
            <v>39941194</v>
          </cell>
        </row>
        <row r="246">
          <cell r="A246">
            <v>237</v>
          </cell>
          <cell r="B246" t="str">
            <v xml:space="preserve">Plainfield                   </v>
          </cell>
          <cell r="C246">
            <v>0</v>
          </cell>
          <cell r="D246">
            <v>39599.880000000005</v>
          </cell>
          <cell r="E246">
            <v>39599.880000000005</v>
          </cell>
          <cell r="F246">
            <v>39512.76</v>
          </cell>
          <cell r="G246">
            <v>29693</v>
          </cell>
          <cell r="H246">
            <v>9820</v>
          </cell>
          <cell r="I246">
            <v>0</v>
          </cell>
          <cell r="J246">
            <v>24.97</v>
          </cell>
          <cell r="K246">
            <v>9866</v>
          </cell>
          <cell r="L246">
            <v>0</v>
          </cell>
          <cell r="M246">
            <v>0</v>
          </cell>
          <cell r="N246">
            <v>0</v>
          </cell>
          <cell r="O246">
            <v>0</v>
          </cell>
          <cell r="P246">
            <v>0</v>
          </cell>
          <cell r="Q246">
            <v>3</v>
          </cell>
          <cell r="R246">
            <v>3</v>
          </cell>
          <cell r="S246">
            <v>24.97</v>
          </cell>
          <cell r="T246">
            <v>100.22048573675949</v>
          </cell>
          <cell r="U246">
            <v>0</v>
          </cell>
          <cell r="V246">
            <v>39599.880000000005</v>
          </cell>
          <cell r="W246">
            <v>100.22048573675947</v>
          </cell>
          <cell r="X246">
            <v>0</v>
          </cell>
          <cell r="Y246">
            <v>0</v>
          </cell>
          <cell r="AA246">
            <v>0</v>
          </cell>
          <cell r="AB246">
            <v>0</v>
          </cell>
          <cell r="AC246">
            <v>0</v>
          </cell>
          <cell r="AD246">
            <v>0</v>
          </cell>
          <cell r="AE246">
            <v>0</v>
          </cell>
          <cell r="AF246">
            <v>0</v>
          </cell>
          <cell r="AG246">
            <v>39599.880000000005</v>
          </cell>
          <cell r="AH246">
            <v>87.120000000002619</v>
          </cell>
          <cell r="AI246">
            <v>39512.76</v>
          </cell>
        </row>
        <row r="247">
          <cell r="A247">
            <v>238</v>
          </cell>
          <cell r="B247" t="str">
            <v xml:space="preserve">Plainville                   </v>
          </cell>
          <cell r="C247">
            <v>1</v>
          </cell>
          <cell r="D247">
            <v>6450343.1600000001</v>
          </cell>
          <cell r="E247">
            <v>2824580.59601</v>
          </cell>
          <cell r="F247">
            <v>6794336.419999999</v>
          </cell>
          <cell r="G247">
            <v>4721651</v>
          </cell>
          <cell r="H247">
            <v>2072685</v>
          </cell>
          <cell r="I247">
            <v>0</v>
          </cell>
          <cell r="J247">
            <v>31.13</v>
          </cell>
          <cell r="K247">
            <v>2115077</v>
          </cell>
          <cell r="L247">
            <v>0</v>
          </cell>
          <cell r="M247">
            <v>0</v>
          </cell>
          <cell r="N247">
            <v>0</v>
          </cell>
          <cell r="O247">
            <v>0</v>
          </cell>
          <cell r="P247">
            <v>0</v>
          </cell>
          <cell r="Q247">
            <v>713</v>
          </cell>
          <cell r="R247">
            <v>734</v>
          </cell>
          <cell r="S247">
            <v>31.13</v>
          </cell>
          <cell r="T247">
            <v>41.572574883037667</v>
          </cell>
          <cell r="U247">
            <v>0</v>
          </cell>
          <cell r="V247">
            <v>2824580.59601</v>
          </cell>
          <cell r="W247">
            <v>41.572574883037667</v>
          </cell>
          <cell r="X247">
            <v>0</v>
          </cell>
          <cell r="Y247">
            <v>0</v>
          </cell>
          <cell r="AA247">
            <v>0</v>
          </cell>
          <cell r="AB247">
            <v>0</v>
          </cell>
          <cell r="AC247">
            <v>0</v>
          </cell>
          <cell r="AD247">
            <v>0</v>
          </cell>
          <cell r="AE247">
            <v>14680</v>
          </cell>
          <cell r="AF247">
            <v>14680</v>
          </cell>
          <cell r="AG247">
            <v>2839260.59601</v>
          </cell>
          <cell r="AH247">
            <v>0</v>
          </cell>
          <cell r="AI247">
            <v>2839260.59601</v>
          </cell>
        </row>
        <row r="248">
          <cell r="A248">
            <v>239</v>
          </cell>
          <cell r="B248" t="str">
            <v xml:space="preserve">Plymouth                     </v>
          </cell>
          <cell r="C248">
            <v>1</v>
          </cell>
          <cell r="D248">
            <v>84831859.535599992</v>
          </cell>
          <cell r="E248">
            <v>23872516.509499453</v>
          </cell>
          <cell r="F248">
            <v>84727196.122590005</v>
          </cell>
          <cell r="G248">
            <v>61692698</v>
          </cell>
          <cell r="H248">
            <v>23034498</v>
          </cell>
          <cell r="I248">
            <v>0</v>
          </cell>
          <cell r="J248">
            <v>28.68</v>
          </cell>
          <cell r="K248">
            <v>24299760</v>
          </cell>
          <cell r="L248">
            <v>0</v>
          </cell>
          <cell r="M248">
            <v>0</v>
          </cell>
          <cell r="N248">
            <v>0</v>
          </cell>
          <cell r="O248">
            <v>0</v>
          </cell>
          <cell r="P248">
            <v>0</v>
          </cell>
          <cell r="Q248">
            <v>8064</v>
          </cell>
          <cell r="R248">
            <v>8046</v>
          </cell>
          <cell r="S248">
            <v>28.68</v>
          </cell>
          <cell r="T248">
            <v>28.175742384958436</v>
          </cell>
          <cell r="U248">
            <v>0</v>
          </cell>
          <cell r="V248">
            <v>23872516.509499453</v>
          </cell>
          <cell r="W248">
            <v>28.17574238495844</v>
          </cell>
          <cell r="X248">
            <v>0</v>
          </cell>
          <cell r="Y248">
            <v>0</v>
          </cell>
          <cell r="AA248">
            <v>0</v>
          </cell>
          <cell r="AB248">
            <v>0</v>
          </cell>
          <cell r="AC248">
            <v>0</v>
          </cell>
          <cell r="AD248">
            <v>0</v>
          </cell>
          <cell r="AE248">
            <v>160920</v>
          </cell>
          <cell r="AF248">
            <v>160920</v>
          </cell>
          <cell r="AG248">
            <v>24033436.509499453</v>
          </cell>
          <cell r="AH248">
            <v>0</v>
          </cell>
          <cell r="AI248">
            <v>24033436.509499453</v>
          </cell>
        </row>
        <row r="249">
          <cell r="A249">
            <v>240</v>
          </cell>
          <cell r="B249" t="str">
            <v xml:space="preserve">Plympton                     </v>
          </cell>
          <cell r="C249">
            <v>1</v>
          </cell>
          <cell r="D249">
            <v>2074615.8599999996</v>
          </cell>
          <cell r="E249">
            <v>708270.25887999998</v>
          </cell>
          <cell r="F249">
            <v>2281485.7581900004</v>
          </cell>
          <cell r="G249">
            <v>1673022</v>
          </cell>
          <cell r="H249">
            <v>608464</v>
          </cell>
          <cell r="I249">
            <v>0</v>
          </cell>
          <cell r="J249">
            <v>27.19</v>
          </cell>
          <cell r="K249">
            <v>620336</v>
          </cell>
          <cell r="L249">
            <v>0</v>
          </cell>
          <cell r="M249">
            <v>0</v>
          </cell>
          <cell r="N249">
            <v>0</v>
          </cell>
          <cell r="O249">
            <v>0</v>
          </cell>
          <cell r="P249">
            <v>0</v>
          </cell>
          <cell r="Q249">
            <v>227</v>
          </cell>
          <cell r="R249">
            <v>232</v>
          </cell>
          <cell r="S249">
            <v>27.19</v>
          </cell>
          <cell r="T249">
            <v>31.044255101636086</v>
          </cell>
          <cell r="U249">
            <v>0</v>
          </cell>
          <cell r="V249">
            <v>708270.25887999998</v>
          </cell>
          <cell r="W249">
            <v>31.044255101636086</v>
          </cell>
          <cell r="X249">
            <v>0</v>
          </cell>
          <cell r="Y249">
            <v>0</v>
          </cell>
          <cell r="AA249">
            <v>0</v>
          </cell>
          <cell r="AB249">
            <v>0</v>
          </cell>
          <cell r="AC249">
            <v>0</v>
          </cell>
          <cell r="AD249">
            <v>0</v>
          </cell>
          <cell r="AE249">
            <v>4640</v>
          </cell>
          <cell r="AF249">
            <v>4640</v>
          </cell>
          <cell r="AG249">
            <v>712910.25887999998</v>
          </cell>
          <cell r="AH249">
            <v>0</v>
          </cell>
          <cell r="AI249">
            <v>712910.25887999998</v>
          </cell>
        </row>
        <row r="250">
          <cell r="A250">
            <v>241</v>
          </cell>
          <cell r="B250" t="str">
            <v xml:space="preserve">Princeton                    </v>
          </cell>
          <cell r="C250">
            <v>0</v>
          </cell>
          <cell r="D250">
            <v>0</v>
          </cell>
          <cell r="E250">
            <v>0</v>
          </cell>
          <cell r="F250">
            <v>0</v>
          </cell>
          <cell r="G250">
            <v>0</v>
          </cell>
          <cell r="H250">
            <v>0</v>
          </cell>
          <cell r="I250">
            <v>0</v>
          </cell>
          <cell r="J250">
            <v>17.5</v>
          </cell>
          <cell r="K250">
            <v>0</v>
          </cell>
          <cell r="L250">
            <v>0</v>
          </cell>
          <cell r="M250">
            <v>0</v>
          </cell>
          <cell r="N250">
            <v>0</v>
          </cell>
          <cell r="O250">
            <v>0</v>
          </cell>
          <cell r="P250">
            <v>0</v>
          </cell>
          <cell r="Q250">
            <v>0</v>
          </cell>
          <cell r="R250">
            <v>0</v>
          </cell>
          <cell r="S250">
            <v>17.5</v>
          </cell>
          <cell r="T250">
            <v>0</v>
          </cell>
          <cell r="U250">
            <v>0</v>
          </cell>
          <cell r="V250">
            <v>0</v>
          </cell>
          <cell r="W250">
            <v>0</v>
          </cell>
          <cell r="X250">
            <v>0</v>
          </cell>
          <cell r="Y250">
            <v>0</v>
          </cell>
          <cell r="AA250">
            <v>0</v>
          </cell>
          <cell r="AB250">
            <v>0</v>
          </cell>
          <cell r="AC250">
            <v>0</v>
          </cell>
          <cell r="AD250">
            <v>0</v>
          </cell>
          <cell r="AE250">
            <v>0</v>
          </cell>
          <cell r="AF250">
            <v>0</v>
          </cell>
          <cell r="AG250">
            <v>0</v>
          </cell>
          <cell r="AH250">
            <v>0</v>
          </cell>
          <cell r="AI250">
            <v>0</v>
          </cell>
        </row>
        <row r="251">
          <cell r="A251">
            <v>242</v>
          </cell>
          <cell r="B251" t="str">
            <v xml:space="preserve">Provincetown                 </v>
          </cell>
          <cell r="C251">
            <v>1</v>
          </cell>
          <cell r="D251">
            <v>1284862.27</v>
          </cell>
          <cell r="E251">
            <v>272866</v>
          </cell>
          <cell r="F251">
            <v>1411461.41</v>
          </cell>
          <cell r="G251">
            <v>1180045</v>
          </cell>
          <cell r="H251">
            <v>231416</v>
          </cell>
          <cell r="I251">
            <v>0</v>
          </cell>
          <cell r="J251">
            <v>17.5</v>
          </cell>
          <cell r="K251">
            <v>247006</v>
          </cell>
          <cell r="L251">
            <v>0</v>
          </cell>
          <cell r="M251">
            <v>0</v>
          </cell>
          <cell r="N251">
            <v>0</v>
          </cell>
          <cell r="O251">
            <v>0</v>
          </cell>
          <cell r="P251">
            <v>0</v>
          </cell>
          <cell r="Q251">
            <v>129</v>
          </cell>
          <cell r="R251">
            <v>137</v>
          </cell>
          <cell r="S251">
            <v>17.5</v>
          </cell>
          <cell r="T251">
            <v>19.332161550204905</v>
          </cell>
          <cell r="U251">
            <v>0</v>
          </cell>
          <cell r="V251">
            <v>272866</v>
          </cell>
          <cell r="W251">
            <v>19.332161550204905</v>
          </cell>
          <cell r="X251">
            <v>0</v>
          </cell>
          <cell r="Y251">
            <v>0</v>
          </cell>
          <cell r="AA251">
            <v>0</v>
          </cell>
          <cell r="AB251">
            <v>0</v>
          </cell>
          <cell r="AC251">
            <v>0</v>
          </cell>
          <cell r="AD251">
            <v>0</v>
          </cell>
          <cell r="AE251">
            <v>2740</v>
          </cell>
          <cell r="AF251">
            <v>2740</v>
          </cell>
          <cell r="AG251">
            <v>275606</v>
          </cell>
          <cell r="AH251">
            <v>0</v>
          </cell>
          <cell r="AI251">
            <v>275606</v>
          </cell>
        </row>
        <row r="252">
          <cell r="A252">
            <v>243</v>
          </cell>
          <cell r="B252" t="str">
            <v xml:space="preserve">Quincy                       </v>
          </cell>
          <cell r="C252">
            <v>1</v>
          </cell>
          <cell r="D252">
            <v>109837246.19363996</v>
          </cell>
          <cell r="E252">
            <v>26257161.287227817</v>
          </cell>
          <cell r="F252">
            <v>109074296.63971998</v>
          </cell>
          <cell r="G252">
            <v>85899926</v>
          </cell>
          <cell r="H252">
            <v>23174371</v>
          </cell>
          <cell r="I252">
            <v>0</v>
          </cell>
          <cell r="J252">
            <v>22.11</v>
          </cell>
          <cell r="K252">
            <v>24116327</v>
          </cell>
          <cell r="L252">
            <v>0</v>
          </cell>
          <cell r="M252">
            <v>0</v>
          </cell>
          <cell r="N252">
            <v>0</v>
          </cell>
          <cell r="O252">
            <v>0</v>
          </cell>
          <cell r="P252">
            <v>0</v>
          </cell>
          <cell r="Q252">
            <v>9295</v>
          </cell>
          <cell r="R252">
            <v>9211</v>
          </cell>
          <cell r="S252">
            <v>22.11</v>
          </cell>
          <cell r="T252">
            <v>24.072730327986484</v>
          </cell>
          <cell r="U252">
            <v>0</v>
          </cell>
          <cell r="V252">
            <v>26257161.287227817</v>
          </cell>
          <cell r="W252">
            <v>24.072730327986488</v>
          </cell>
          <cell r="X252">
            <v>0</v>
          </cell>
          <cell r="Y252">
            <v>0</v>
          </cell>
          <cell r="AA252">
            <v>0</v>
          </cell>
          <cell r="AB252">
            <v>0</v>
          </cell>
          <cell r="AC252">
            <v>0</v>
          </cell>
          <cell r="AD252">
            <v>0</v>
          </cell>
          <cell r="AE252">
            <v>184220</v>
          </cell>
          <cell r="AF252">
            <v>184220</v>
          </cell>
          <cell r="AG252">
            <v>26441381.287227817</v>
          </cell>
          <cell r="AH252">
            <v>0</v>
          </cell>
          <cell r="AI252">
            <v>26441381.287227817</v>
          </cell>
        </row>
        <row r="253">
          <cell r="A253">
            <v>244</v>
          </cell>
          <cell r="B253" t="str">
            <v xml:space="preserve">Randolph                     </v>
          </cell>
          <cell r="C253">
            <v>1</v>
          </cell>
          <cell r="D253">
            <v>36417465.611719996</v>
          </cell>
          <cell r="E253">
            <v>15257583</v>
          </cell>
          <cell r="F253">
            <v>35981002.85723</v>
          </cell>
          <cell r="G253">
            <v>20575915</v>
          </cell>
          <cell r="H253">
            <v>15405088</v>
          </cell>
          <cell r="I253">
            <v>147505</v>
          </cell>
          <cell r="J253">
            <v>44.02</v>
          </cell>
          <cell r="K253">
            <v>15838837</v>
          </cell>
          <cell r="L253">
            <v>0</v>
          </cell>
          <cell r="M253">
            <v>0</v>
          </cell>
          <cell r="N253">
            <v>0</v>
          </cell>
          <cell r="O253">
            <v>0</v>
          </cell>
          <cell r="P253">
            <v>0</v>
          </cell>
          <cell r="Q253">
            <v>3295</v>
          </cell>
          <cell r="R253">
            <v>3263</v>
          </cell>
          <cell r="S253">
            <v>44.02</v>
          </cell>
          <cell r="T253">
            <v>42.814504256944332</v>
          </cell>
          <cell r="U253">
            <v>0</v>
          </cell>
          <cell r="V253">
            <v>15405088</v>
          </cell>
          <cell r="W253">
            <v>42.814504256944332</v>
          </cell>
          <cell r="X253">
            <v>1</v>
          </cell>
          <cell r="Y253">
            <v>0</v>
          </cell>
          <cell r="AA253">
            <v>0</v>
          </cell>
          <cell r="AB253">
            <v>0</v>
          </cell>
          <cell r="AC253">
            <v>0</v>
          </cell>
          <cell r="AD253">
            <v>0</v>
          </cell>
          <cell r="AE253">
            <v>65260</v>
          </cell>
          <cell r="AF253">
            <v>0</v>
          </cell>
          <cell r="AG253">
            <v>15405088</v>
          </cell>
          <cell r="AH253">
            <v>0</v>
          </cell>
          <cell r="AI253">
            <v>15405088</v>
          </cell>
        </row>
        <row r="254">
          <cell r="A254">
            <v>245</v>
          </cell>
          <cell r="B254" t="str">
            <v xml:space="preserve">Raynham                      </v>
          </cell>
          <cell r="C254">
            <v>0</v>
          </cell>
          <cell r="D254">
            <v>0</v>
          </cell>
          <cell r="E254">
            <v>0</v>
          </cell>
          <cell r="F254">
            <v>0</v>
          </cell>
          <cell r="G254">
            <v>0</v>
          </cell>
          <cell r="H254">
            <v>0</v>
          </cell>
          <cell r="I254">
            <v>0</v>
          </cell>
          <cell r="J254">
            <v>37.5</v>
          </cell>
          <cell r="K254">
            <v>0</v>
          </cell>
          <cell r="L254">
            <v>0</v>
          </cell>
          <cell r="M254">
            <v>0</v>
          </cell>
          <cell r="N254">
            <v>0</v>
          </cell>
          <cell r="O254">
            <v>0</v>
          </cell>
          <cell r="P254">
            <v>0</v>
          </cell>
          <cell r="Q254">
            <v>0</v>
          </cell>
          <cell r="R254">
            <v>0</v>
          </cell>
          <cell r="S254">
            <v>37.5</v>
          </cell>
          <cell r="T254">
            <v>0</v>
          </cell>
          <cell r="U254">
            <v>0</v>
          </cell>
          <cell r="V254">
            <v>0</v>
          </cell>
          <cell r="W254">
            <v>0</v>
          </cell>
          <cell r="X254">
            <v>0</v>
          </cell>
          <cell r="Y254">
            <v>0</v>
          </cell>
          <cell r="AA254">
            <v>0</v>
          </cell>
          <cell r="AB254">
            <v>0</v>
          </cell>
          <cell r="AC254">
            <v>0</v>
          </cell>
          <cell r="AD254">
            <v>0</v>
          </cell>
          <cell r="AE254">
            <v>0</v>
          </cell>
          <cell r="AF254">
            <v>0</v>
          </cell>
          <cell r="AG254">
            <v>0</v>
          </cell>
          <cell r="AH254">
            <v>0</v>
          </cell>
          <cell r="AI254">
            <v>0</v>
          </cell>
        </row>
        <row r="255">
          <cell r="A255">
            <v>246</v>
          </cell>
          <cell r="B255" t="str">
            <v xml:space="preserve">Reading                      </v>
          </cell>
          <cell r="C255">
            <v>1</v>
          </cell>
          <cell r="D255">
            <v>39638139.190400004</v>
          </cell>
          <cell r="E255">
            <v>10232699</v>
          </cell>
          <cell r="F255">
            <v>39861932.613879994</v>
          </cell>
          <cell r="G255">
            <v>32963607</v>
          </cell>
          <cell r="H255">
            <v>6898326</v>
          </cell>
          <cell r="I255">
            <v>0</v>
          </cell>
          <cell r="J255">
            <v>17.5</v>
          </cell>
          <cell r="K255">
            <v>6975838</v>
          </cell>
          <cell r="L255">
            <v>0</v>
          </cell>
          <cell r="M255">
            <v>0</v>
          </cell>
          <cell r="N255">
            <v>0</v>
          </cell>
          <cell r="O255">
            <v>0</v>
          </cell>
          <cell r="P255">
            <v>0</v>
          </cell>
          <cell r="Q255">
            <v>4245</v>
          </cell>
          <cell r="R255">
            <v>4234</v>
          </cell>
          <cell r="S255">
            <v>17.5</v>
          </cell>
          <cell r="T255">
            <v>25.67035346509255</v>
          </cell>
          <cell r="U255">
            <v>0</v>
          </cell>
          <cell r="V255">
            <v>10232699</v>
          </cell>
          <cell r="W255">
            <v>25.67035346509255</v>
          </cell>
          <cell r="X255">
            <v>0</v>
          </cell>
          <cell r="Y255">
            <v>0</v>
          </cell>
          <cell r="AA255">
            <v>0</v>
          </cell>
          <cell r="AB255">
            <v>0</v>
          </cell>
          <cell r="AC255">
            <v>0</v>
          </cell>
          <cell r="AD255">
            <v>0</v>
          </cell>
          <cell r="AE255">
            <v>84680</v>
          </cell>
          <cell r="AF255">
            <v>84680</v>
          </cell>
          <cell r="AG255">
            <v>10317379</v>
          </cell>
          <cell r="AH255">
            <v>0</v>
          </cell>
          <cell r="AI255">
            <v>10317379</v>
          </cell>
        </row>
        <row r="256">
          <cell r="A256">
            <v>247</v>
          </cell>
          <cell r="B256" t="str">
            <v xml:space="preserve">Rehoboth                     </v>
          </cell>
          <cell r="C256">
            <v>0</v>
          </cell>
          <cell r="D256">
            <v>26399.920000000002</v>
          </cell>
          <cell r="E256">
            <v>26399.920000000002</v>
          </cell>
          <cell r="F256">
            <v>0</v>
          </cell>
          <cell r="G256">
            <v>0</v>
          </cell>
          <cell r="H256">
            <v>0</v>
          </cell>
          <cell r="I256">
            <v>0</v>
          </cell>
          <cell r="J256">
            <v>31.31</v>
          </cell>
          <cell r="K256">
            <v>0</v>
          </cell>
          <cell r="L256">
            <v>0</v>
          </cell>
          <cell r="M256">
            <v>0</v>
          </cell>
          <cell r="N256">
            <v>0</v>
          </cell>
          <cell r="O256">
            <v>0</v>
          </cell>
          <cell r="P256">
            <v>0</v>
          </cell>
          <cell r="Q256">
            <v>2</v>
          </cell>
          <cell r="R256">
            <v>0</v>
          </cell>
          <cell r="S256">
            <v>31.31</v>
          </cell>
          <cell r="T256">
            <v>0</v>
          </cell>
          <cell r="U256">
            <v>0</v>
          </cell>
          <cell r="V256">
            <v>26399.920000000002</v>
          </cell>
          <cell r="W256">
            <v>0</v>
          </cell>
          <cell r="X256">
            <v>0</v>
          </cell>
          <cell r="Y256">
            <v>0</v>
          </cell>
          <cell r="AA256">
            <v>0</v>
          </cell>
          <cell r="AB256">
            <v>0</v>
          </cell>
          <cell r="AC256">
            <v>0</v>
          </cell>
          <cell r="AD256">
            <v>0</v>
          </cell>
          <cell r="AE256">
            <v>0</v>
          </cell>
          <cell r="AF256">
            <v>0</v>
          </cell>
          <cell r="AG256">
            <v>26399.920000000002</v>
          </cell>
          <cell r="AH256">
            <v>26399.920000000002</v>
          </cell>
          <cell r="AI256">
            <v>0</v>
          </cell>
        </row>
        <row r="257">
          <cell r="A257">
            <v>248</v>
          </cell>
          <cell r="B257" t="str">
            <v xml:space="preserve">Revere                       </v>
          </cell>
          <cell r="C257">
            <v>1</v>
          </cell>
          <cell r="D257">
            <v>84281832.122129992</v>
          </cell>
          <cell r="E257">
            <v>54216144</v>
          </cell>
          <cell r="F257">
            <v>82249270.676439986</v>
          </cell>
          <cell r="G257">
            <v>30428364</v>
          </cell>
          <cell r="H257">
            <v>51820907</v>
          </cell>
          <cell r="I257">
            <v>0</v>
          </cell>
          <cell r="J257">
            <v>63.3</v>
          </cell>
          <cell r="K257">
            <v>52063788</v>
          </cell>
          <cell r="L257">
            <v>0</v>
          </cell>
          <cell r="M257">
            <v>0</v>
          </cell>
          <cell r="N257">
            <v>0</v>
          </cell>
          <cell r="O257">
            <v>0</v>
          </cell>
          <cell r="P257">
            <v>0</v>
          </cell>
          <cell r="Q257">
            <v>7135</v>
          </cell>
          <cell r="R257">
            <v>7305</v>
          </cell>
          <cell r="S257">
            <v>63.3</v>
          </cell>
          <cell r="T257">
            <v>65.916868993623822</v>
          </cell>
          <cell r="U257">
            <v>0</v>
          </cell>
          <cell r="V257">
            <v>54216144</v>
          </cell>
          <cell r="W257">
            <v>65.916868993623822</v>
          </cell>
          <cell r="X257">
            <v>0</v>
          </cell>
          <cell r="Y257">
            <v>0</v>
          </cell>
          <cell r="AA257">
            <v>0</v>
          </cell>
          <cell r="AB257">
            <v>0</v>
          </cell>
          <cell r="AC257">
            <v>0</v>
          </cell>
          <cell r="AD257">
            <v>0</v>
          </cell>
          <cell r="AE257">
            <v>146100</v>
          </cell>
          <cell r="AF257">
            <v>146100</v>
          </cell>
          <cell r="AG257">
            <v>54362244</v>
          </cell>
          <cell r="AH257">
            <v>0</v>
          </cell>
          <cell r="AI257">
            <v>54362244</v>
          </cell>
        </row>
        <row r="258">
          <cell r="A258">
            <v>249</v>
          </cell>
          <cell r="B258" t="str">
            <v xml:space="preserve">Richmond                     </v>
          </cell>
          <cell r="C258">
            <v>1</v>
          </cell>
          <cell r="D258">
            <v>1238912.1900000002</v>
          </cell>
          <cell r="E258">
            <v>347244</v>
          </cell>
          <cell r="F258">
            <v>1203251.3800000001</v>
          </cell>
          <cell r="G258">
            <v>1038683</v>
          </cell>
          <cell r="H258">
            <v>164568</v>
          </cell>
          <cell r="I258">
            <v>0</v>
          </cell>
          <cell r="J258">
            <v>17.5</v>
          </cell>
          <cell r="K258">
            <v>210569</v>
          </cell>
          <cell r="L258">
            <v>0</v>
          </cell>
          <cell r="M258">
            <v>0</v>
          </cell>
          <cell r="N258">
            <v>0</v>
          </cell>
          <cell r="O258">
            <v>0</v>
          </cell>
          <cell r="P258">
            <v>0</v>
          </cell>
          <cell r="Q258">
            <v>123</v>
          </cell>
          <cell r="R258">
            <v>119</v>
          </cell>
          <cell r="S258">
            <v>17.5</v>
          </cell>
          <cell r="T258">
            <v>28.858807541945218</v>
          </cell>
          <cell r="U258">
            <v>0</v>
          </cell>
          <cell r="V258">
            <v>347244</v>
          </cell>
          <cell r="W258">
            <v>28.858807541945222</v>
          </cell>
          <cell r="X258">
            <v>0</v>
          </cell>
          <cell r="Y258">
            <v>0</v>
          </cell>
          <cell r="AA258">
            <v>0</v>
          </cell>
          <cell r="AB258">
            <v>0</v>
          </cell>
          <cell r="AC258">
            <v>0</v>
          </cell>
          <cell r="AD258">
            <v>0</v>
          </cell>
          <cell r="AE258">
            <v>2380</v>
          </cell>
          <cell r="AF258">
            <v>2380</v>
          </cell>
          <cell r="AG258">
            <v>349624</v>
          </cell>
          <cell r="AH258">
            <v>0</v>
          </cell>
          <cell r="AI258">
            <v>349624</v>
          </cell>
        </row>
        <row r="259">
          <cell r="A259">
            <v>250</v>
          </cell>
          <cell r="B259" t="str">
            <v xml:space="preserve">Rochester                    </v>
          </cell>
          <cell r="C259">
            <v>1</v>
          </cell>
          <cell r="D259">
            <v>4382165.5599999996</v>
          </cell>
          <cell r="E259">
            <v>1762322</v>
          </cell>
          <cell r="F259">
            <v>4400657.959999999</v>
          </cell>
          <cell r="G259">
            <v>2765369</v>
          </cell>
          <cell r="H259">
            <v>1635289</v>
          </cell>
          <cell r="I259">
            <v>0</v>
          </cell>
          <cell r="J259">
            <v>38.06</v>
          </cell>
          <cell r="K259">
            <v>1674890</v>
          </cell>
          <cell r="L259">
            <v>0</v>
          </cell>
          <cell r="M259">
            <v>0</v>
          </cell>
          <cell r="N259">
            <v>0</v>
          </cell>
          <cell r="O259">
            <v>0</v>
          </cell>
          <cell r="P259">
            <v>0</v>
          </cell>
          <cell r="Q259">
            <v>476</v>
          </cell>
          <cell r="R259">
            <v>480</v>
          </cell>
          <cell r="S259">
            <v>38.06</v>
          </cell>
          <cell r="T259">
            <v>40.046784276776663</v>
          </cell>
          <cell r="U259">
            <v>0</v>
          </cell>
          <cell r="V259">
            <v>1762322</v>
          </cell>
          <cell r="W259">
            <v>40.046784276776656</v>
          </cell>
          <cell r="X259">
            <v>0</v>
          </cell>
          <cell r="Y259">
            <v>0</v>
          </cell>
          <cell r="AA259">
            <v>0</v>
          </cell>
          <cell r="AB259">
            <v>0</v>
          </cell>
          <cell r="AC259">
            <v>0</v>
          </cell>
          <cell r="AD259">
            <v>0</v>
          </cell>
          <cell r="AE259">
            <v>9600</v>
          </cell>
          <cell r="AF259">
            <v>9600</v>
          </cell>
          <cell r="AG259">
            <v>1771922</v>
          </cell>
          <cell r="AH259">
            <v>0</v>
          </cell>
          <cell r="AI259">
            <v>1771922</v>
          </cell>
        </row>
        <row r="260">
          <cell r="A260">
            <v>251</v>
          </cell>
          <cell r="B260" t="str">
            <v xml:space="preserve">Rockland                     </v>
          </cell>
          <cell r="C260">
            <v>1</v>
          </cell>
          <cell r="D260">
            <v>25189073.019840002</v>
          </cell>
          <cell r="E260">
            <v>12599122</v>
          </cell>
          <cell r="F260">
            <v>25814155.980160002</v>
          </cell>
          <cell r="G260">
            <v>12569795</v>
          </cell>
          <cell r="H260">
            <v>13244361</v>
          </cell>
          <cell r="I260">
            <v>645239</v>
          </cell>
          <cell r="J260">
            <v>52.39</v>
          </cell>
          <cell r="K260">
            <v>13524036</v>
          </cell>
          <cell r="L260">
            <v>0</v>
          </cell>
          <cell r="M260">
            <v>0</v>
          </cell>
          <cell r="N260">
            <v>0</v>
          </cell>
          <cell r="O260">
            <v>0</v>
          </cell>
          <cell r="P260">
            <v>0</v>
          </cell>
          <cell r="Q260">
            <v>2326</v>
          </cell>
          <cell r="R260">
            <v>2396</v>
          </cell>
          <cell r="S260">
            <v>52.39</v>
          </cell>
          <cell r="T260">
            <v>51.306581591043397</v>
          </cell>
          <cell r="U260">
            <v>0</v>
          </cell>
          <cell r="V260">
            <v>13244361</v>
          </cell>
          <cell r="W260">
            <v>51.306581591043397</v>
          </cell>
          <cell r="X260">
            <v>1</v>
          </cell>
          <cell r="Y260">
            <v>0</v>
          </cell>
          <cell r="AA260">
            <v>0</v>
          </cell>
          <cell r="AB260">
            <v>0</v>
          </cell>
          <cell r="AC260">
            <v>0</v>
          </cell>
          <cell r="AD260">
            <v>0</v>
          </cell>
          <cell r="AE260">
            <v>47920</v>
          </cell>
          <cell r="AF260">
            <v>0</v>
          </cell>
          <cell r="AG260">
            <v>13244361</v>
          </cell>
          <cell r="AH260">
            <v>0</v>
          </cell>
          <cell r="AI260">
            <v>13244361</v>
          </cell>
        </row>
        <row r="261">
          <cell r="A261">
            <v>252</v>
          </cell>
          <cell r="B261" t="str">
            <v xml:space="preserve">Rockport                     </v>
          </cell>
          <cell r="C261">
            <v>1</v>
          </cell>
          <cell r="D261">
            <v>7726823.8438600004</v>
          </cell>
          <cell r="E261">
            <v>1397406</v>
          </cell>
          <cell r="F261">
            <v>7673923.8114000009</v>
          </cell>
          <cell r="G261">
            <v>6488315</v>
          </cell>
          <cell r="H261">
            <v>1185609</v>
          </cell>
          <cell r="I261">
            <v>0</v>
          </cell>
          <cell r="J261">
            <v>17.5</v>
          </cell>
          <cell r="K261">
            <v>1342937</v>
          </cell>
          <cell r="L261">
            <v>0</v>
          </cell>
          <cell r="M261">
            <v>0</v>
          </cell>
          <cell r="N261">
            <v>0</v>
          </cell>
          <cell r="O261">
            <v>0</v>
          </cell>
          <cell r="P261">
            <v>0</v>
          </cell>
          <cell r="Q261">
            <v>777</v>
          </cell>
          <cell r="R261">
            <v>758</v>
          </cell>
          <cell r="S261">
            <v>17.5</v>
          </cell>
          <cell r="T261">
            <v>18.2097976777419</v>
          </cell>
          <cell r="U261">
            <v>0</v>
          </cell>
          <cell r="V261">
            <v>1397406</v>
          </cell>
          <cell r="W261">
            <v>18.2097976777419</v>
          </cell>
          <cell r="X261">
            <v>0</v>
          </cell>
          <cell r="Y261">
            <v>0</v>
          </cell>
          <cell r="AA261">
            <v>0</v>
          </cell>
          <cell r="AB261">
            <v>0</v>
          </cell>
          <cell r="AC261">
            <v>0</v>
          </cell>
          <cell r="AD261">
            <v>0</v>
          </cell>
          <cell r="AE261">
            <v>15160</v>
          </cell>
          <cell r="AF261">
            <v>15160</v>
          </cell>
          <cell r="AG261">
            <v>1412566</v>
          </cell>
          <cell r="AH261">
            <v>0</v>
          </cell>
          <cell r="AI261">
            <v>1412566</v>
          </cell>
        </row>
        <row r="262">
          <cell r="A262">
            <v>253</v>
          </cell>
          <cell r="B262" t="str">
            <v xml:space="preserve">Rowe                         </v>
          </cell>
          <cell r="C262">
            <v>1</v>
          </cell>
          <cell r="D262">
            <v>676330.15</v>
          </cell>
          <cell r="E262">
            <v>131165</v>
          </cell>
          <cell r="F262">
            <v>642285.43000000005</v>
          </cell>
          <cell r="G262">
            <v>540291</v>
          </cell>
          <cell r="H262">
            <v>101994</v>
          </cell>
          <cell r="I262">
            <v>0</v>
          </cell>
          <cell r="J262">
            <v>17.5</v>
          </cell>
          <cell r="K262">
            <v>112400</v>
          </cell>
          <cell r="L262">
            <v>0</v>
          </cell>
          <cell r="M262">
            <v>0</v>
          </cell>
          <cell r="N262">
            <v>0</v>
          </cell>
          <cell r="O262">
            <v>0</v>
          </cell>
          <cell r="P262">
            <v>0</v>
          </cell>
          <cell r="Q262">
            <v>70</v>
          </cell>
          <cell r="R262">
            <v>66</v>
          </cell>
          <cell r="S262">
            <v>17.5</v>
          </cell>
          <cell r="T262">
            <v>20.421606014011555</v>
          </cell>
          <cell r="U262">
            <v>0</v>
          </cell>
          <cell r="V262">
            <v>131165</v>
          </cell>
          <cell r="W262">
            <v>20.421606014011559</v>
          </cell>
          <cell r="X262">
            <v>0</v>
          </cell>
          <cell r="Y262">
            <v>0</v>
          </cell>
          <cell r="AA262">
            <v>0</v>
          </cell>
          <cell r="AB262">
            <v>0</v>
          </cell>
          <cell r="AC262">
            <v>0</v>
          </cell>
          <cell r="AD262">
            <v>0</v>
          </cell>
          <cell r="AE262">
            <v>1320</v>
          </cell>
          <cell r="AF262">
            <v>1320</v>
          </cell>
          <cell r="AG262">
            <v>132485</v>
          </cell>
          <cell r="AH262">
            <v>0</v>
          </cell>
          <cell r="AI262">
            <v>132485</v>
          </cell>
        </row>
        <row r="263">
          <cell r="A263">
            <v>254</v>
          </cell>
          <cell r="B263" t="str">
            <v xml:space="preserve">Rowley                       </v>
          </cell>
          <cell r="C263">
            <v>0</v>
          </cell>
          <cell r="D263">
            <v>27029.435180000004</v>
          </cell>
          <cell r="E263">
            <v>25266</v>
          </cell>
          <cell r="F263">
            <v>27164.907080000004</v>
          </cell>
          <cell r="G263">
            <v>22715</v>
          </cell>
          <cell r="H263">
            <v>4450</v>
          </cell>
          <cell r="I263">
            <v>0</v>
          </cell>
          <cell r="J263">
            <v>17.5</v>
          </cell>
          <cell r="K263">
            <v>4754</v>
          </cell>
          <cell r="L263">
            <v>0</v>
          </cell>
          <cell r="M263">
            <v>0</v>
          </cell>
          <cell r="N263">
            <v>0</v>
          </cell>
          <cell r="O263">
            <v>0</v>
          </cell>
          <cell r="P263">
            <v>0</v>
          </cell>
          <cell r="Q263">
            <v>2</v>
          </cell>
          <cell r="R263">
            <v>2</v>
          </cell>
          <cell r="S263">
            <v>17.5</v>
          </cell>
          <cell r="T263">
            <v>93.009705225908675</v>
          </cell>
          <cell r="U263">
            <v>0</v>
          </cell>
          <cell r="V263">
            <v>25266</v>
          </cell>
          <cell r="W263">
            <v>93.009705225908675</v>
          </cell>
          <cell r="X263">
            <v>0</v>
          </cell>
          <cell r="Y263">
            <v>0</v>
          </cell>
          <cell r="AA263">
            <v>0</v>
          </cell>
          <cell r="AB263">
            <v>0</v>
          </cell>
          <cell r="AC263">
            <v>0</v>
          </cell>
          <cell r="AD263">
            <v>0</v>
          </cell>
          <cell r="AE263">
            <v>0</v>
          </cell>
          <cell r="AF263">
            <v>0</v>
          </cell>
          <cell r="AG263">
            <v>25266</v>
          </cell>
          <cell r="AH263">
            <v>0</v>
          </cell>
          <cell r="AI263">
            <v>25266</v>
          </cell>
        </row>
        <row r="264">
          <cell r="A264">
            <v>255</v>
          </cell>
          <cell r="B264" t="str">
            <v xml:space="preserve">Royalston                    </v>
          </cell>
          <cell r="C264">
            <v>0</v>
          </cell>
          <cell r="D264">
            <v>0</v>
          </cell>
          <cell r="E264">
            <v>0</v>
          </cell>
          <cell r="F264">
            <v>0</v>
          </cell>
          <cell r="G264">
            <v>0</v>
          </cell>
          <cell r="H264">
            <v>0</v>
          </cell>
          <cell r="I264">
            <v>0</v>
          </cell>
          <cell r="J264">
            <v>46.98</v>
          </cell>
          <cell r="K264">
            <v>0</v>
          </cell>
          <cell r="L264">
            <v>0</v>
          </cell>
          <cell r="M264">
            <v>0</v>
          </cell>
          <cell r="N264">
            <v>0</v>
          </cell>
          <cell r="O264">
            <v>0</v>
          </cell>
          <cell r="P264">
            <v>0</v>
          </cell>
          <cell r="Q264">
            <v>0</v>
          </cell>
          <cell r="R264">
            <v>0</v>
          </cell>
          <cell r="S264">
            <v>46.98</v>
          </cell>
          <cell r="T264">
            <v>0</v>
          </cell>
          <cell r="U264">
            <v>0</v>
          </cell>
          <cell r="V264">
            <v>0</v>
          </cell>
          <cell r="W264">
            <v>0</v>
          </cell>
          <cell r="X264">
            <v>0</v>
          </cell>
          <cell r="Y264">
            <v>0</v>
          </cell>
          <cell r="AA264">
            <v>0</v>
          </cell>
          <cell r="AB264">
            <v>0</v>
          </cell>
          <cell r="AC264">
            <v>0</v>
          </cell>
          <cell r="AD264">
            <v>0</v>
          </cell>
          <cell r="AE264">
            <v>0</v>
          </cell>
          <cell r="AF264">
            <v>0</v>
          </cell>
          <cell r="AG264">
            <v>0</v>
          </cell>
          <cell r="AH264">
            <v>0</v>
          </cell>
          <cell r="AI264">
            <v>0</v>
          </cell>
        </row>
        <row r="265">
          <cell r="A265">
            <v>256</v>
          </cell>
          <cell r="B265" t="str">
            <v xml:space="preserve">Russell                      </v>
          </cell>
          <cell r="C265">
            <v>0</v>
          </cell>
          <cell r="D265">
            <v>210131.86</v>
          </cell>
          <cell r="E265">
            <v>168465</v>
          </cell>
          <cell r="F265">
            <v>236011.40000000002</v>
          </cell>
          <cell r="G265">
            <v>101243</v>
          </cell>
          <cell r="H265">
            <v>134768</v>
          </cell>
          <cell r="I265">
            <v>0</v>
          </cell>
          <cell r="J265">
            <v>57.57</v>
          </cell>
          <cell r="K265">
            <v>135872</v>
          </cell>
          <cell r="L265">
            <v>0</v>
          </cell>
          <cell r="M265">
            <v>0</v>
          </cell>
          <cell r="N265">
            <v>0</v>
          </cell>
          <cell r="O265">
            <v>0</v>
          </cell>
          <cell r="P265">
            <v>0</v>
          </cell>
          <cell r="Q265">
            <v>14</v>
          </cell>
          <cell r="R265">
            <v>16</v>
          </cell>
          <cell r="S265">
            <v>57.57</v>
          </cell>
          <cell r="T265">
            <v>71.380026558039134</v>
          </cell>
          <cell r="U265">
            <v>0</v>
          </cell>
          <cell r="V265">
            <v>168465</v>
          </cell>
          <cell r="W265">
            <v>71.380026558039134</v>
          </cell>
          <cell r="X265">
            <v>0</v>
          </cell>
          <cell r="Y265">
            <v>0</v>
          </cell>
          <cell r="AA265">
            <v>0</v>
          </cell>
          <cell r="AB265">
            <v>0</v>
          </cell>
          <cell r="AC265">
            <v>0</v>
          </cell>
          <cell r="AD265">
            <v>0</v>
          </cell>
          <cell r="AE265">
            <v>0</v>
          </cell>
          <cell r="AF265">
            <v>0</v>
          </cell>
          <cell r="AG265">
            <v>168465</v>
          </cell>
          <cell r="AH265">
            <v>0</v>
          </cell>
          <cell r="AI265">
            <v>168465</v>
          </cell>
        </row>
        <row r="266">
          <cell r="A266">
            <v>257</v>
          </cell>
          <cell r="B266" t="str">
            <v xml:space="preserve">Rutland                      </v>
          </cell>
          <cell r="C266">
            <v>0</v>
          </cell>
          <cell r="D266">
            <v>13199.960000000001</v>
          </cell>
          <cell r="E266">
            <v>7283</v>
          </cell>
          <cell r="F266">
            <v>0</v>
          </cell>
          <cell r="G266">
            <v>0</v>
          </cell>
          <cell r="H266">
            <v>0</v>
          </cell>
          <cell r="I266">
            <v>0</v>
          </cell>
          <cell r="J266">
            <v>56.38</v>
          </cell>
          <cell r="K266">
            <v>0</v>
          </cell>
          <cell r="L266">
            <v>0</v>
          </cell>
          <cell r="M266">
            <v>0</v>
          </cell>
          <cell r="N266">
            <v>0</v>
          </cell>
          <cell r="O266">
            <v>0</v>
          </cell>
          <cell r="P266">
            <v>0</v>
          </cell>
          <cell r="Q266">
            <v>1</v>
          </cell>
          <cell r="R266">
            <v>0</v>
          </cell>
          <cell r="S266">
            <v>56.38</v>
          </cell>
          <cell r="T266">
            <v>0</v>
          </cell>
          <cell r="U266">
            <v>0</v>
          </cell>
          <cell r="V266">
            <v>7283</v>
          </cell>
          <cell r="W266">
            <v>0</v>
          </cell>
          <cell r="X266">
            <v>0</v>
          </cell>
          <cell r="Y266">
            <v>0</v>
          </cell>
          <cell r="AA266">
            <v>0</v>
          </cell>
          <cell r="AB266">
            <v>0</v>
          </cell>
          <cell r="AC266">
            <v>0</v>
          </cell>
          <cell r="AD266">
            <v>0</v>
          </cell>
          <cell r="AE266">
            <v>0</v>
          </cell>
          <cell r="AF266">
            <v>0</v>
          </cell>
          <cell r="AG266">
            <v>7283</v>
          </cell>
          <cell r="AH266">
            <v>7283</v>
          </cell>
          <cell r="AI266">
            <v>0</v>
          </cell>
        </row>
        <row r="267">
          <cell r="A267">
            <v>258</v>
          </cell>
          <cell r="B267" t="str">
            <v xml:space="preserve">Salem                        </v>
          </cell>
          <cell r="C267">
            <v>1</v>
          </cell>
          <cell r="D267">
            <v>52542429.829999998</v>
          </cell>
          <cell r="E267">
            <v>21348402.191162799</v>
          </cell>
          <cell r="F267">
            <v>52561026.710000008</v>
          </cell>
          <cell r="G267">
            <v>31653930</v>
          </cell>
          <cell r="H267">
            <v>20907097</v>
          </cell>
          <cell r="I267">
            <v>0</v>
          </cell>
          <cell r="J267">
            <v>40.79</v>
          </cell>
          <cell r="K267">
            <v>21439643</v>
          </cell>
          <cell r="L267">
            <v>0</v>
          </cell>
          <cell r="M267">
            <v>0</v>
          </cell>
          <cell r="N267">
            <v>0</v>
          </cell>
          <cell r="O267">
            <v>0</v>
          </cell>
          <cell r="P267">
            <v>0</v>
          </cell>
          <cell r="Q267">
            <v>4671</v>
          </cell>
          <cell r="R267">
            <v>4586</v>
          </cell>
          <cell r="S267">
            <v>40.79</v>
          </cell>
          <cell r="T267">
            <v>40.616410156807596</v>
          </cell>
          <cell r="U267">
            <v>0</v>
          </cell>
          <cell r="V267">
            <v>21348402.191162799</v>
          </cell>
          <cell r="W267">
            <v>40.616410156807596</v>
          </cell>
          <cell r="X267">
            <v>0</v>
          </cell>
          <cell r="Y267">
            <v>0</v>
          </cell>
          <cell r="AA267">
            <v>0</v>
          </cell>
          <cell r="AB267">
            <v>0</v>
          </cell>
          <cell r="AC267">
            <v>0</v>
          </cell>
          <cell r="AD267">
            <v>0</v>
          </cell>
          <cell r="AE267">
            <v>91720</v>
          </cell>
          <cell r="AF267">
            <v>91720</v>
          </cell>
          <cell r="AG267">
            <v>21440122.191162799</v>
          </cell>
          <cell r="AH267">
            <v>0</v>
          </cell>
          <cell r="AI267">
            <v>21440122.191162799</v>
          </cell>
        </row>
        <row r="268">
          <cell r="A268">
            <v>259</v>
          </cell>
          <cell r="B268" t="str">
            <v xml:space="preserve">Salisbury                    </v>
          </cell>
          <cell r="C268">
            <v>0</v>
          </cell>
          <cell r="D268">
            <v>79199.760000000009</v>
          </cell>
          <cell r="E268">
            <v>33688</v>
          </cell>
          <cell r="F268">
            <v>79025.52</v>
          </cell>
          <cell r="G268">
            <v>66941</v>
          </cell>
          <cell r="H268">
            <v>12085</v>
          </cell>
          <cell r="I268">
            <v>0</v>
          </cell>
          <cell r="J268">
            <v>17.5</v>
          </cell>
          <cell r="K268">
            <v>13829</v>
          </cell>
          <cell r="L268">
            <v>0</v>
          </cell>
          <cell r="M268">
            <v>0</v>
          </cell>
          <cell r="N268">
            <v>0</v>
          </cell>
          <cell r="O268">
            <v>0</v>
          </cell>
          <cell r="P268">
            <v>0</v>
          </cell>
          <cell r="Q268">
            <v>6</v>
          </cell>
          <cell r="R268">
            <v>6</v>
          </cell>
          <cell r="S268">
            <v>17.5</v>
          </cell>
          <cell r="T268">
            <v>42.629267102576485</v>
          </cell>
          <cell r="U268">
            <v>0</v>
          </cell>
          <cell r="V268">
            <v>33688</v>
          </cell>
          <cell r="W268">
            <v>42.629267102576485</v>
          </cell>
          <cell r="X268">
            <v>0</v>
          </cell>
          <cell r="Y268">
            <v>0</v>
          </cell>
          <cell r="AA268">
            <v>0</v>
          </cell>
          <cell r="AB268">
            <v>0</v>
          </cell>
          <cell r="AC268">
            <v>0</v>
          </cell>
          <cell r="AD268">
            <v>0</v>
          </cell>
          <cell r="AE268">
            <v>0</v>
          </cell>
          <cell r="AF268">
            <v>0</v>
          </cell>
          <cell r="AG268">
            <v>33688</v>
          </cell>
          <cell r="AH268">
            <v>0</v>
          </cell>
          <cell r="AI268">
            <v>33688</v>
          </cell>
        </row>
        <row r="269">
          <cell r="A269">
            <v>260</v>
          </cell>
          <cell r="B269" t="str">
            <v xml:space="preserve">Sandisfield                  </v>
          </cell>
          <cell r="C269">
            <v>0</v>
          </cell>
          <cell r="D269">
            <v>0</v>
          </cell>
          <cell r="E269">
            <v>0</v>
          </cell>
          <cell r="F269">
            <v>0</v>
          </cell>
          <cell r="G269">
            <v>0</v>
          </cell>
          <cell r="H269">
            <v>0</v>
          </cell>
          <cell r="I269">
            <v>0</v>
          </cell>
          <cell r="J269">
            <v>17.5</v>
          </cell>
          <cell r="K269">
            <v>0</v>
          </cell>
          <cell r="L269">
            <v>0</v>
          </cell>
          <cell r="M269">
            <v>0</v>
          </cell>
          <cell r="N269">
            <v>0</v>
          </cell>
          <cell r="O269">
            <v>0</v>
          </cell>
          <cell r="P269">
            <v>0</v>
          </cell>
          <cell r="Q269">
            <v>0</v>
          </cell>
          <cell r="R269">
            <v>0</v>
          </cell>
          <cell r="S269">
            <v>17.5</v>
          </cell>
          <cell r="T269">
            <v>0</v>
          </cell>
          <cell r="U269">
            <v>0</v>
          </cell>
          <cell r="V269">
            <v>0</v>
          </cell>
          <cell r="W269">
            <v>0</v>
          </cell>
          <cell r="X269">
            <v>0</v>
          </cell>
          <cell r="Y269">
            <v>0</v>
          </cell>
          <cell r="AA269">
            <v>0</v>
          </cell>
          <cell r="AB269">
            <v>0</v>
          </cell>
          <cell r="AC269">
            <v>0</v>
          </cell>
          <cell r="AD269">
            <v>0</v>
          </cell>
          <cell r="AE269">
            <v>0</v>
          </cell>
          <cell r="AF269">
            <v>0</v>
          </cell>
          <cell r="AG269">
            <v>0</v>
          </cell>
          <cell r="AH269">
            <v>0</v>
          </cell>
          <cell r="AI269">
            <v>0</v>
          </cell>
        </row>
        <row r="270">
          <cell r="A270">
            <v>261</v>
          </cell>
          <cell r="B270" t="str">
            <v xml:space="preserve">Sandwich                     </v>
          </cell>
          <cell r="C270">
            <v>1</v>
          </cell>
          <cell r="D270">
            <v>27987804.329999994</v>
          </cell>
          <cell r="E270">
            <v>6740018</v>
          </cell>
          <cell r="F270">
            <v>27982398.590000007</v>
          </cell>
          <cell r="G270">
            <v>23633585</v>
          </cell>
          <cell r="H270">
            <v>4348814</v>
          </cell>
          <cell r="I270">
            <v>0</v>
          </cell>
          <cell r="J270">
            <v>17.5</v>
          </cell>
          <cell r="K270">
            <v>4896920</v>
          </cell>
          <cell r="L270">
            <v>0</v>
          </cell>
          <cell r="M270">
            <v>0</v>
          </cell>
          <cell r="N270">
            <v>0</v>
          </cell>
          <cell r="O270">
            <v>0</v>
          </cell>
          <cell r="P270">
            <v>0</v>
          </cell>
          <cell r="Q270">
            <v>2977</v>
          </cell>
          <cell r="R270">
            <v>2960</v>
          </cell>
          <cell r="S270">
            <v>17.5</v>
          </cell>
          <cell r="T270">
            <v>24.086634240170753</v>
          </cell>
          <cell r="U270">
            <v>0</v>
          </cell>
          <cell r="V270">
            <v>6740018</v>
          </cell>
          <cell r="W270">
            <v>24.086634240170753</v>
          </cell>
          <cell r="X270">
            <v>0</v>
          </cell>
          <cell r="Y270">
            <v>0</v>
          </cell>
          <cell r="AA270">
            <v>0</v>
          </cell>
          <cell r="AB270">
            <v>0</v>
          </cell>
          <cell r="AC270">
            <v>0</v>
          </cell>
          <cell r="AD270">
            <v>0</v>
          </cell>
          <cell r="AE270">
            <v>59200</v>
          </cell>
          <cell r="AF270">
            <v>59200</v>
          </cell>
          <cell r="AG270">
            <v>6799218</v>
          </cell>
          <cell r="AH270">
            <v>0</v>
          </cell>
          <cell r="AI270">
            <v>6799218</v>
          </cell>
        </row>
        <row r="271">
          <cell r="A271">
            <v>262</v>
          </cell>
          <cell r="B271" t="str">
            <v xml:space="preserve">Saugus                       </v>
          </cell>
          <cell r="C271">
            <v>1</v>
          </cell>
          <cell r="D271">
            <v>28704386.50144</v>
          </cell>
          <cell r="E271">
            <v>5338002.0180176003</v>
          </cell>
          <cell r="F271">
            <v>27795391.629999999</v>
          </cell>
          <cell r="G271">
            <v>23590938</v>
          </cell>
          <cell r="H271">
            <v>4204454</v>
          </cell>
          <cell r="I271">
            <v>0</v>
          </cell>
          <cell r="J271">
            <v>17.5</v>
          </cell>
          <cell r="K271">
            <v>4864194</v>
          </cell>
          <cell r="L271">
            <v>0</v>
          </cell>
          <cell r="M271">
            <v>0</v>
          </cell>
          <cell r="N271">
            <v>0</v>
          </cell>
          <cell r="O271">
            <v>0</v>
          </cell>
          <cell r="P271">
            <v>0</v>
          </cell>
          <cell r="Q271">
            <v>2855</v>
          </cell>
          <cell r="R271">
            <v>2742</v>
          </cell>
          <cell r="S271">
            <v>17.5</v>
          </cell>
          <cell r="T271">
            <v>19.204629634562199</v>
          </cell>
          <cell r="U271">
            <v>0</v>
          </cell>
          <cell r="V271">
            <v>5338002.0180176003</v>
          </cell>
          <cell r="W271">
            <v>19.204629634562195</v>
          </cell>
          <cell r="X271">
            <v>0</v>
          </cell>
          <cell r="Y271">
            <v>0</v>
          </cell>
          <cell r="AA271">
            <v>0</v>
          </cell>
          <cell r="AB271">
            <v>0</v>
          </cell>
          <cell r="AC271">
            <v>0</v>
          </cell>
          <cell r="AD271">
            <v>0</v>
          </cell>
          <cell r="AE271">
            <v>54840</v>
          </cell>
          <cell r="AF271">
            <v>54840</v>
          </cell>
          <cell r="AG271">
            <v>5392842.0180176003</v>
          </cell>
          <cell r="AH271">
            <v>0</v>
          </cell>
          <cell r="AI271">
            <v>5392842.0180176003</v>
          </cell>
        </row>
        <row r="272">
          <cell r="A272">
            <v>263</v>
          </cell>
          <cell r="B272" t="str">
            <v xml:space="preserve">Savoy                        </v>
          </cell>
          <cell r="C272">
            <v>1</v>
          </cell>
          <cell r="D272">
            <v>592852.67000000004</v>
          </cell>
          <cell r="E272">
            <v>506879</v>
          </cell>
          <cell r="F272">
            <v>644284.77</v>
          </cell>
          <cell r="G272">
            <v>316994</v>
          </cell>
          <cell r="H272">
            <v>327291</v>
          </cell>
          <cell r="I272">
            <v>0</v>
          </cell>
          <cell r="J272">
            <v>51.64</v>
          </cell>
          <cell r="K272">
            <v>332709</v>
          </cell>
          <cell r="L272">
            <v>0</v>
          </cell>
          <cell r="M272">
            <v>0</v>
          </cell>
          <cell r="N272">
            <v>0</v>
          </cell>
          <cell r="O272">
            <v>0</v>
          </cell>
          <cell r="P272">
            <v>0</v>
          </cell>
          <cell r="Q272">
            <v>62</v>
          </cell>
          <cell r="R272">
            <v>66</v>
          </cell>
          <cell r="S272">
            <v>51.64</v>
          </cell>
          <cell r="T272">
            <v>78.67313082691679</v>
          </cell>
          <cell r="U272">
            <v>0</v>
          </cell>
          <cell r="V272">
            <v>506879</v>
          </cell>
          <cell r="W272">
            <v>78.673130826916804</v>
          </cell>
          <cell r="X272">
            <v>0</v>
          </cell>
          <cell r="Y272">
            <v>0</v>
          </cell>
          <cell r="AA272">
            <v>0</v>
          </cell>
          <cell r="AB272">
            <v>0</v>
          </cell>
          <cell r="AC272">
            <v>0</v>
          </cell>
          <cell r="AD272">
            <v>0</v>
          </cell>
          <cell r="AE272">
            <v>1320</v>
          </cell>
          <cell r="AF272">
            <v>1320</v>
          </cell>
          <cell r="AG272">
            <v>508199</v>
          </cell>
          <cell r="AH272">
            <v>0</v>
          </cell>
          <cell r="AI272">
            <v>508199</v>
          </cell>
        </row>
        <row r="273">
          <cell r="A273">
            <v>264</v>
          </cell>
          <cell r="B273" t="str">
            <v xml:space="preserve">Scituate                     </v>
          </cell>
          <cell r="C273">
            <v>1</v>
          </cell>
          <cell r="D273">
            <v>28197733.99712</v>
          </cell>
          <cell r="E273">
            <v>5185901</v>
          </cell>
          <cell r="F273">
            <v>27740691.55742</v>
          </cell>
          <cell r="G273">
            <v>23459400</v>
          </cell>
          <cell r="H273">
            <v>4281292</v>
          </cell>
          <cell r="I273">
            <v>0</v>
          </cell>
          <cell r="J273">
            <v>17.5</v>
          </cell>
          <cell r="K273">
            <v>4854621</v>
          </cell>
          <cell r="L273">
            <v>0</v>
          </cell>
          <cell r="M273">
            <v>0</v>
          </cell>
          <cell r="N273">
            <v>0</v>
          </cell>
          <cell r="O273">
            <v>0</v>
          </cell>
          <cell r="P273">
            <v>0</v>
          </cell>
          <cell r="Q273">
            <v>3008</v>
          </cell>
          <cell r="R273">
            <v>2918</v>
          </cell>
          <cell r="S273">
            <v>17.5</v>
          </cell>
          <cell r="T273">
            <v>18.694202303016812</v>
          </cell>
          <cell r="U273">
            <v>0</v>
          </cell>
          <cell r="V273">
            <v>5185901</v>
          </cell>
          <cell r="W273">
            <v>18.694202303016812</v>
          </cell>
          <cell r="X273">
            <v>0</v>
          </cell>
          <cell r="Y273">
            <v>0</v>
          </cell>
          <cell r="AA273">
            <v>0</v>
          </cell>
          <cell r="AB273">
            <v>0</v>
          </cell>
          <cell r="AC273">
            <v>0</v>
          </cell>
          <cell r="AD273">
            <v>0</v>
          </cell>
          <cell r="AE273">
            <v>58360</v>
          </cell>
          <cell r="AF273">
            <v>58360</v>
          </cell>
          <cell r="AG273">
            <v>5244261</v>
          </cell>
          <cell r="AH273">
            <v>0</v>
          </cell>
          <cell r="AI273">
            <v>5244261</v>
          </cell>
        </row>
        <row r="274">
          <cell r="A274">
            <v>265</v>
          </cell>
          <cell r="B274" t="str">
            <v xml:space="preserve">Seekonk                      </v>
          </cell>
          <cell r="C274">
            <v>1</v>
          </cell>
          <cell r="D274">
            <v>18460114.679999996</v>
          </cell>
          <cell r="E274">
            <v>4979514.9737716876</v>
          </cell>
          <cell r="F274">
            <v>18466575.149999999</v>
          </cell>
          <cell r="G274">
            <v>14315861</v>
          </cell>
          <cell r="H274">
            <v>4150714</v>
          </cell>
          <cell r="I274">
            <v>0</v>
          </cell>
          <cell r="J274">
            <v>24.51</v>
          </cell>
          <cell r="K274">
            <v>4526158</v>
          </cell>
          <cell r="L274">
            <v>0</v>
          </cell>
          <cell r="M274">
            <v>0</v>
          </cell>
          <cell r="N274">
            <v>0</v>
          </cell>
          <cell r="O274">
            <v>0</v>
          </cell>
          <cell r="P274">
            <v>0</v>
          </cell>
          <cell r="Q274">
            <v>1931</v>
          </cell>
          <cell r="R274">
            <v>1940</v>
          </cell>
          <cell r="S274">
            <v>24.51</v>
          </cell>
          <cell r="T274">
            <v>26.965016162034182</v>
          </cell>
          <cell r="U274">
            <v>0</v>
          </cell>
          <cell r="V274">
            <v>4979514.9737716876</v>
          </cell>
          <cell r="W274">
            <v>26.965016162034182</v>
          </cell>
          <cell r="X274">
            <v>0</v>
          </cell>
          <cell r="Y274">
            <v>0</v>
          </cell>
          <cell r="AA274">
            <v>0</v>
          </cell>
          <cell r="AB274">
            <v>0</v>
          </cell>
          <cell r="AC274">
            <v>0</v>
          </cell>
          <cell r="AD274">
            <v>0</v>
          </cell>
          <cell r="AE274">
            <v>38800</v>
          </cell>
          <cell r="AF274">
            <v>38800</v>
          </cell>
          <cell r="AG274">
            <v>5018314.9737716876</v>
          </cell>
          <cell r="AH274">
            <v>0</v>
          </cell>
          <cell r="AI274">
            <v>5018314.9737716876</v>
          </cell>
        </row>
        <row r="275">
          <cell r="A275">
            <v>266</v>
          </cell>
          <cell r="B275" t="str">
            <v xml:space="preserve">Sharon                       </v>
          </cell>
          <cell r="C275">
            <v>1</v>
          </cell>
          <cell r="D275">
            <v>32275546.17168</v>
          </cell>
          <cell r="E275">
            <v>6950527</v>
          </cell>
          <cell r="F275">
            <v>32581200.061299995</v>
          </cell>
          <cell r="G275">
            <v>26625061</v>
          </cell>
          <cell r="H275">
            <v>5956139</v>
          </cell>
          <cell r="I275">
            <v>0</v>
          </cell>
          <cell r="J275">
            <v>19.53</v>
          </cell>
          <cell r="K275">
            <v>6363108</v>
          </cell>
          <cell r="L275">
            <v>0</v>
          </cell>
          <cell r="M275">
            <v>0</v>
          </cell>
          <cell r="N275">
            <v>0</v>
          </cell>
          <cell r="O275">
            <v>0</v>
          </cell>
          <cell r="P275">
            <v>0</v>
          </cell>
          <cell r="Q275">
            <v>3414</v>
          </cell>
          <cell r="R275">
            <v>3418</v>
          </cell>
          <cell r="S275">
            <v>19.53</v>
          </cell>
          <cell r="T275">
            <v>21.332937359344992</v>
          </cell>
          <cell r="U275">
            <v>0</v>
          </cell>
          <cell r="V275">
            <v>6950527</v>
          </cell>
          <cell r="W275">
            <v>21.332937359344992</v>
          </cell>
          <cell r="X275">
            <v>0</v>
          </cell>
          <cell r="Y275">
            <v>0</v>
          </cell>
          <cell r="AA275">
            <v>0</v>
          </cell>
          <cell r="AB275">
            <v>0</v>
          </cell>
          <cell r="AC275">
            <v>0</v>
          </cell>
          <cell r="AD275">
            <v>0</v>
          </cell>
          <cell r="AE275">
            <v>68360</v>
          </cell>
          <cell r="AF275">
            <v>68360</v>
          </cell>
          <cell r="AG275">
            <v>7018887</v>
          </cell>
          <cell r="AH275">
            <v>0</v>
          </cell>
          <cell r="AI275">
            <v>7018887</v>
          </cell>
        </row>
        <row r="276">
          <cell r="A276">
            <v>267</v>
          </cell>
          <cell r="B276" t="str">
            <v xml:space="preserve">Sheffield                    </v>
          </cell>
          <cell r="C276">
            <v>0</v>
          </cell>
          <cell r="D276">
            <v>92399.719999999987</v>
          </cell>
          <cell r="E276">
            <v>13886</v>
          </cell>
          <cell r="F276">
            <v>105367.36000000002</v>
          </cell>
          <cell r="G276">
            <v>90155</v>
          </cell>
          <cell r="H276">
            <v>15212</v>
          </cell>
          <cell r="I276">
            <v>1326</v>
          </cell>
          <cell r="J276">
            <v>17.5</v>
          </cell>
          <cell r="K276">
            <v>18439</v>
          </cell>
          <cell r="L276">
            <v>0</v>
          </cell>
          <cell r="M276">
            <v>0</v>
          </cell>
          <cell r="N276">
            <v>0</v>
          </cell>
          <cell r="O276">
            <v>0</v>
          </cell>
          <cell r="P276">
            <v>0</v>
          </cell>
          <cell r="Q276">
            <v>7</v>
          </cell>
          <cell r="R276">
            <v>8</v>
          </cell>
          <cell r="S276">
            <v>17.5</v>
          </cell>
          <cell r="T276">
            <v>14.437108417635214</v>
          </cell>
          <cell r="U276">
            <v>0</v>
          </cell>
          <cell r="V276">
            <v>15212</v>
          </cell>
          <cell r="W276">
            <v>14.437108417635212</v>
          </cell>
          <cell r="X276">
            <v>0</v>
          </cell>
          <cell r="Y276">
            <v>0</v>
          </cell>
          <cell r="AA276">
            <v>0</v>
          </cell>
          <cell r="AB276">
            <v>0</v>
          </cell>
          <cell r="AC276">
            <v>0</v>
          </cell>
          <cell r="AD276">
            <v>0</v>
          </cell>
          <cell r="AE276">
            <v>0</v>
          </cell>
          <cell r="AF276">
            <v>0</v>
          </cell>
          <cell r="AG276">
            <v>15212</v>
          </cell>
          <cell r="AH276">
            <v>0</v>
          </cell>
          <cell r="AI276">
            <v>15212</v>
          </cell>
        </row>
        <row r="277">
          <cell r="A277">
            <v>268</v>
          </cell>
          <cell r="B277" t="str">
            <v xml:space="preserve">Shelburne                    </v>
          </cell>
          <cell r="C277">
            <v>0</v>
          </cell>
          <cell r="D277">
            <v>0</v>
          </cell>
          <cell r="E277">
            <v>0</v>
          </cell>
          <cell r="F277">
            <v>0</v>
          </cell>
          <cell r="G277">
            <v>0</v>
          </cell>
          <cell r="H277">
            <v>0</v>
          </cell>
          <cell r="I277">
            <v>0</v>
          </cell>
          <cell r="J277">
            <v>29.43</v>
          </cell>
          <cell r="K277">
            <v>0</v>
          </cell>
          <cell r="L277">
            <v>0</v>
          </cell>
          <cell r="M277">
            <v>0</v>
          </cell>
          <cell r="N277">
            <v>0</v>
          </cell>
          <cell r="O277">
            <v>0</v>
          </cell>
          <cell r="P277">
            <v>0</v>
          </cell>
          <cell r="Q277">
            <v>0</v>
          </cell>
          <cell r="R277">
            <v>0</v>
          </cell>
          <cell r="S277">
            <v>29.43</v>
          </cell>
          <cell r="T277">
            <v>0</v>
          </cell>
          <cell r="U277">
            <v>0</v>
          </cell>
          <cell r="V277">
            <v>0</v>
          </cell>
          <cell r="W277">
            <v>0</v>
          </cell>
          <cell r="X277">
            <v>0</v>
          </cell>
          <cell r="Y277">
            <v>0</v>
          </cell>
          <cell r="AA277">
            <v>0</v>
          </cell>
          <cell r="AB277">
            <v>0</v>
          </cell>
          <cell r="AC277">
            <v>0</v>
          </cell>
          <cell r="AD277">
            <v>0</v>
          </cell>
          <cell r="AE277">
            <v>0</v>
          </cell>
          <cell r="AF277">
            <v>0</v>
          </cell>
          <cell r="AG277">
            <v>0</v>
          </cell>
          <cell r="AH277">
            <v>0</v>
          </cell>
          <cell r="AI277">
            <v>0</v>
          </cell>
        </row>
        <row r="278">
          <cell r="A278">
            <v>269</v>
          </cell>
          <cell r="B278" t="str">
            <v xml:space="preserve">Sherborn                     </v>
          </cell>
          <cell r="C278">
            <v>1</v>
          </cell>
          <cell r="D278">
            <v>3380505.0839999993</v>
          </cell>
          <cell r="E278">
            <v>554673</v>
          </cell>
          <cell r="F278">
            <v>3478451.7794499998</v>
          </cell>
          <cell r="G278">
            <v>2948831</v>
          </cell>
          <cell r="H278">
            <v>529621</v>
          </cell>
          <cell r="I278">
            <v>0</v>
          </cell>
          <cell r="J278">
            <v>17.5</v>
          </cell>
          <cell r="K278">
            <v>608729</v>
          </cell>
          <cell r="L278">
            <v>0</v>
          </cell>
          <cell r="M278">
            <v>0</v>
          </cell>
          <cell r="N278">
            <v>0</v>
          </cell>
          <cell r="O278">
            <v>0</v>
          </cell>
          <cell r="P278">
            <v>0</v>
          </cell>
          <cell r="Q278">
            <v>378</v>
          </cell>
          <cell r="R278">
            <v>383</v>
          </cell>
          <cell r="S278">
            <v>17.5</v>
          </cell>
          <cell r="T278">
            <v>15.945973529858817</v>
          </cell>
          <cell r="U278">
            <v>0</v>
          </cell>
          <cell r="V278">
            <v>554673</v>
          </cell>
          <cell r="W278">
            <v>15.945973529858819</v>
          </cell>
          <cell r="X278">
            <v>0</v>
          </cell>
          <cell r="Y278">
            <v>0</v>
          </cell>
          <cell r="AA278">
            <v>0</v>
          </cell>
          <cell r="AB278">
            <v>0</v>
          </cell>
          <cell r="AC278">
            <v>0</v>
          </cell>
          <cell r="AD278">
            <v>0</v>
          </cell>
          <cell r="AE278">
            <v>7660</v>
          </cell>
          <cell r="AF278">
            <v>7660</v>
          </cell>
          <cell r="AG278">
            <v>562333</v>
          </cell>
          <cell r="AH278">
            <v>0</v>
          </cell>
          <cell r="AI278">
            <v>562333</v>
          </cell>
        </row>
        <row r="279">
          <cell r="A279">
            <v>270</v>
          </cell>
          <cell r="B279" t="str">
            <v xml:space="preserve">Shirley                      </v>
          </cell>
          <cell r="C279">
            <v>0</v>
          </cell>
          <cell r="D279">
            <v>0</v>
          </cell>
          <cell r="E279">
            <v>0</v>
          </cell>
          <cell r="F279">
            <v>0</v>
          </cell>
          <cell r="G279">
            <v>0</v>
          </cell>
          <cell r="H279">
            <v>0</v>
          </cell>
          <cell r="I279">
            <v>0</v>
          </cell>
          <cell r="J279">
            <v>44.91</v>
          </cell>
          <cell r="K279">
            <v>0</v>
          </cell>
          <cell r="L279">
            <v>0</v>
          </cell>
          <cell r="M279">
            <v>0</v>
          </cell>
          <cell r="N279">
            <v>0</v>
          </cell>
          <cell r="O279">
            <v>0</v>
          </cell>
          <cell r="P279">
            <v>0</v>
          </cell>
          <cell r="Q279">
            <v>0</v>
          </cell>
          <cell r="R279">
            <v>0</v>
          </cell>
          <cell r="S279">
            <v>44.91</v>
          </cell>
          <cell r="T279">
            <v>0</v>
          </cell>
          <cell r="U279">
            <v>0</v>
          </cell>
          <cell r="V279">
            <v>0</v>
          </cell>
          <cell r="W279">
            <v>0</v>
          </cell>
          <cell r="X279">
            <v>0</v>
          </cell>
          <cell r="Y279">
            <v>0</v>
          </cell>
          <cell r="AA279">
            <v>0</v>
          </cell>
          <cell r="AB279">
            <v>0</v>
          </cell>
          <cell r="AC279">
            <v>0</v>
          </cell>
          <cell r="AD279">
            <v>0</v>
          </cell>
          <cell r="AE279">
            <v>0</v>
          </cell>
          <cell r="AF279">
            <v>0</v>
          </cell>
          <cell r="AG279">
            <v>0</v>
          </cell>
          <cell r="AH279">
            <v>0</v>
          </cell>
          <cell r="AI279">
            <v>0</v>
          </cell>
        </row>
        <row r="280">
          <cell r="A280">
            <v>271</v>
          </cell>
          <cell r="B280" t="str">
            <v xml:space="preserve">Shrewsbury                   </v>
          </cell>
          <cell r="C280">
            <v>1</v>
          </cell>
          <cell r="D280">
            <v>57096131.690000013</v>
          </cell>
          <cell r="E280">
            <v>19195638</v>
          </cell>
          <cell r="F280">
            <v>56301993.68999999</v>
          </cell>
          <cell r="G280">
            <v>42573214</v>
          </cell>
          <cell r="H280">
            <v>13728780</v>
          </cell>
          <cell r="I280">
            <v>0</v>
          </cell>
          <cell r="J280">
            <v>20.76</v>
          </cell>
          <cell r="K280">
            <v>11688294</v>
          </cell>
          <cell r="L280">
            <v>0</v>
          </cell>
          <cell r="M280">
            <v>0</v>
          </cell>
          <cell r="N280">
            <v>0</v>
          </cell>
          <cell r="O280">
            <v>0</v>
          </cell>
          <cell r="P280">
            <v>0</v>
          </cell>
          <cell r="Q280">
            <v>5993</v>
          </cell>
          <cell r="R280">
            <v>5986</v>
          </cell>
          <cell r="S280">
            <v>20.76</v>
          </cell>
          <cell r="T280">
            <v>34.094064422818846</v>
          </cell>
          <cell r="U280">
            <v>0</v>
          </cell>
          <cell r="V280">
            <v>19195638</v>
          </cell>
          <cell r="W280">
            <v>34.094064422818846</v>
          </cell>
          <cell r="X280">
            <v>0</v>
          </cell>
          <cell r="Y280">
            <v>0</v>
          </cell>
          <cell r="AA280">
            <v>0</v>
          </cell>
          <cell r="AB280">
            <v>0</v>
          </cell>
          <cell r="AC280">
            <v>0</v>
          </cell>
          <cell r="AD280">
            <v>0</v>
          </cell>
          <cell r="AE280">
            <v>119720</v>
          </cell>
          <cell r="AF280">
            <v>119720</v>
          </cell>
          <cell r="AG280">
            <v>19315358</v>
          </cell>
          <cell r="AH280">
            <v>0</v>
          </cell>
          <cell r="AI280">
            <v>19315358</v>
          </cell>
        </row>
        <row r="281">
          <cell r="A281">
            <v>272</v>
          </cell>
          <cell r="B281" t="str">
            <v xml:space="preserve">Shutesbury                   </v>
          </cell>
          <cell r="C281">
            <v>1</v>
          </cell>
          <cell r="D281">
            <v>1336733.0899999999</v>
          </cell>
          <cell r="E281">
            <v>613366</v>
          </cell>
          <cell r="F281">
            <v>1115064.6000000001</v>
          </cell>
          <cell r="G281">
            <v>629736</v>
          </cell>
          <cell r="H281">
            <v>485329</v>
          </cell>
          <cell r="I281">
            <v>0</v>
          </cell>
          <cell r="J281">
            <v>44.55</v>
          </cell>
          <cell r="K281">
            <v>496761</v>
          </cell>
          <cell r="L281">
            <v>0</v>
          </cell>
          <cell r="M281">
            <v>0</v>
          </cell>
          <cell r="N281">
            <v>0</v>
          </cell>
          <cell r="O281">
            <v>0</v>
          </cell>
          <cell r="P281">
            <v>0</v>
          </cell>
          <cell r="Q281">
            <v>146</v>
          </cell>
          <cell r="R281">
            <v>118</v>
          </cell>
          <cell r="S281">
            <v>44.55</v>
          </cell>
          <cell r="T281">
            <v>55.007216622247711</v>
          </cell>
          <cell r="U281">
            <v>0</v>
          </cell>
          <cell r="V281">
            <v>613366</v>
          </cell>
          <cell r="W281">
            <v>55.007216622247711</v>
          </cell>
          <cell r="X281">
            <v>0</v>
          </cell>
          <cell r="Y281">
            <v>0</v>
          </cell>
          <cell r="AA281">
            <v>0</v>
          </cell>
          <cell r="AB281">
            <v>0</v>
          </cell>
          <cell r="AC281">
            <v>0</v>
          </cell>
          <cell r="AD281">
            <v>0</v>
          </cell>
          <cell r="AE281">
            <v>2360</v>
          </cell>
          <cell r="AF281">
            <v>2360</v>
          </cell>
          <cell r="AG281">
            <v>615726</v>
          </cell>
          <cell r="AH281">
            <v>0</v>
          </cell>
          <cell r="AI281">
            <v>615726</v>
          </cell>
        </row>
        <row r="282">
          <cell r="A282">
            <v>273</v>
          </cell>
          <cell r="B282" t="str">
            <v xml:space="preserve">Somerset                     </v>
          </cell>
          <cell r="C282">
            <v>1</v>
          </cell>
          <cell r="D282">
            <v>16337259.259999998</v>
          </cell>
          <cell r="E282">
            <v>5262728.062146375</v>
          </cell>
          <cell r="F282">
            <v>16558627.16</v>
          </cell>
          <cell r="G282">
            <v>10316771</v>
          </cell>
          <cell r="H282">
            <v>6241856</v>
          </cell>
          <cell r="I282">
            <v>979127.93785362504</v>
          </cell>
          <cell r="J282">
            <v>39.46</v>
          </cell>
          <cell r="K282">
            <v>6534034</v>
          </cell>
          <cell r="L282">
            <v>0</v>
          </cell>
          <cell r="M282">
            <v>0</v>
          </cell>
          <cell r="N282">
            <v>0</v>
          </cell>
          <cell r="O282">
            <v>0</v>
          </cell>
          <cell r="P282">
            <v>0</v>
          </cell>
          <cell r="Q282">
            <v>1802</v>
          </cell>
          <cell r="R282">
            <v>1778</v>
          </cell>
          <cell r="S282">
            <v>39.46</v>
          </cell>
          <cell r="T282">
            <v>37.695492142477832</v>
          </cell>
          <cell r="U282">
            <v>0</v>
          </cell>
          <cell r="V282">
            <v>6241856</v>
          </cell>
          <cell r="W282">
            <v>37.695492142477832</v>
          </cell>
          <cell r="X282">
            <v>1</v>
          </cell>
          <cell r="Y282">
            <v>0</v>
          </cell>
          <cell r="AA282">
            <v>0</v>
          </cell>
          <cell r="AB282">
            <v>0</v>
          </cell>
          <cell r="AC282">
            <v>0</v>
          </cell>
          <cell r="AD282">
            <v>0</v>
          </cell>
          <cell r="AE282">
            <v>35560</v>
          </cell>
          <cell r="AF282">
            <v>0</v>
          </cell>
          <cell r="AG282">
            <v>6241856</v>
          </cell>
          <cell r="AH282">
            <v>0</v>
          </cell>
          <cell r="AI282">
            <v>6241856</v>
          </cell>
        </row>
        <row r="283">
          <cell r="A283">
            <v>274</v>
          </cell>
          <cell r="B283" t="str">
            <v xml:space="preserve">Somerville                   </v>
          </cell>
          <cell r="C283">
            <v>1</v>
          </cell>
          <cell r="D283">
            <v>64208758.285060003</v>
          </cell>
          <cell r="E283">
            <v>19717388</v>
          </cell>
          <cell r="F283">
            <v>62011654.562320009</v>
          </cell>
          <cell r="G283">
            <v>52749016</v>
          </cell>
          <cell r="H283">
            <v>9262639</v>
          </cell>
          <cell r="I283">
            <v>0</v>
          </cell>
          <cell r="J283">
            <v>17.5</v>
          </cell>
          <cell r="K283">
            <v>10852040</v>
          </cell>
          <cell r="L283">
            <v>0</v>
          </cell>
          <cell r="M283">
            <v>0</v>
          </cell>
          <cell r="N283">
            <v>0</v>
          </cell>
          <cell r="O283">
            <v>0</v>
          </cell>
          <cell r="P283">
            <v>0</v>
          </cell>
          <cell r="Q283">
            <v>5396</v>
          </cell>
          <cell r="R283">
            <v>5322</v>
          </cell>
          <cell r="S283">
            <v>17.5</v>
          </cell>
          <cell r="T283">
            <v>31.79626174977248</v>
          </cell>
          <cell r="U283">
            <v>0</v>
          </cell>
          <cell r="V283">
            <v>19717388</v>
          </cell>
          <cell r="W283">
            <v>31.796261749772484</v>
          </cell>
          <cell r="X283">
            <v>0</v>
          </cell>
          <cell r="Y283">
            <v>0</v>
          </cell>
          <cell r="AA283">
            <v>0</v>
          </cell>
          <cell r="AB283">
            <v>0</v>
          </cell>
          <cell r="AC283">
            <v>0</v>
          </cell>
          <cell r="AD283">
            <v>0</v>
          </cell>
          <cell r="AE283">
            <v>106440</v>
          </cell>
          <cell r="AF283">
            <v>106440</v>
          </cell>
          <cell r="AG283">
            <v>19823828</v>
          </cell>
          <cell r="AH283">
            <v>0</v>
          </cell>
          <cell r="AI283">
            <v>19823828</v>
          </cell>
        </row>
        <row r="284">
          <cell r="A284">
            <v>275</v>
          </cell>
          <cell r="B284" t="str">
            <v xml:space="preserve">Southampton                  </v>
          </cell>
          <cell r="C284">
            <v>1</v>
          </cell>
          <cell r="D284">
            <v>4683286.6400000006</v>
          </cell>
          <cell r="E284">
            <v>2480926</v>
          </cell>
          <cell r="F284">
            <v>4702769.24</v>
          </cell>
          <cell r="G284">
            <v>3094915</v>
          </cell>
          <cell r="H284">
            <v>1607854</v>
          </cell>
          <cell r="I284">
            <v>0</v>
          </cell>
          <cell r="J284">
            <v>34.9</v>
          </cell>
          <cell r="K284">
            <v>1641266</v>
          </cell>
          <cell r="L284">
            <v>0</v>
          </cell>
          <cell r="M284">
            <v>0</v>
          </cell>
          <cell r="N284">
            <v>0</v>
          </cell>
          <cell r="O284">
            <v>0</v>
          </cell>
          <cell r="P284">
            <v>0</v>
          </cell>
          <cell r="Q284">
            <v>490</v>
          </cell>
          <cell r="R284">
            <v>492</v>
          </cell>
          <cell r="S284">
            <v>34.9</v>
          </cell>
          <cell r="T284">
            <v>52.754576577948356</v>
          </cell>
          <cell r="U284">
            <v>0</v>
          </cell>
          <cell r="V284">
            <v>2480926</v>
          </cell>
          <cell r="W284">
            <v>52.754576577948356</v>
          </cell>
          <cell r="X284">
            <v>0</v>
          </cell>
          <cell r="Y284">
            <v>0</v>
          </cell>
          <cell r="AA284">
            <v>0</v>
          </cell>
          <cell r="AB284">
            <v>0</v>
          </cell>
          <cell r="AC284">
            <v>0</v>
          </cell>
          <cell r="AD284">
            <v>0</v>
          </cell>
          <cell r="AE284">
            <v>9840</v>
          </cell>
          <cell r="AF284">
            <v>9840</v>
          </cell>
          <cell r="AG284">
            <v>2490766</v>
          </cell>
          <cell r="AH284">
            <v>0</v>
          </cell>
          <cell r="AI284">
            <v>2490766</v>
          </cell>
        </row>
        <row r="285">
          <cell r="A285">
            <v>276</v>
          </cell>
          <cell r="B285" t="str">
            <v xml:space="preserve">Southborough                 </v>
          </cell>
          <cell r="C285">
            <v>1</v>
          </cell>
          <cell r="D285">
            <v>11574099.806239998</v>
          </cell>
          <cell r="E285">
            <v>2809611</v>
          </cell>
          <cell r="F285">
            <v>11260409.134279998</v>
          </cell>
          <cell r="G285">
            <v>9680242</v>
          </cell>
          <cell r="H285">
            <v>1580167</v>
          </cell>
          <cell r="I285">
            <v>0</v>
          </cell>
          <cell r="J285">
            <v>17.5</v>
          </cell>
          <cell r="K285">
            <v>1970572</v>
          </cell>
          <cell r="L285">
            <v>0</v>
          </cell>
          <cell r="M285">
            <v>0</v>
          </cell>
          <cell r="N285">
            <v>0</v>
          </cell>
          <cell r="O285">
            <v>0</v>
          </cell>
          <cell r="P285">
            <v>0</v>
          </cell>
          <cell r="Q285">
            <v>1274</v>
          </cell>
          <cell r="R285">
            <v>1234</v>
          </cell>
          <cell r="S285">
            <v>17.5</v>
          </cell>
          <cell r="T285">
            <v>24.951233711808193</v>
          </cell>
          <cell r="U285">
            <v>0</v>
          </cell>
          <cell r="V285">
            <v>2809611</v>
          </cell>
          <cell r="W285">
            <v>24.951233711808193</v>
          </cell>
          <cell r="X285">
            <v>0</v>
          </cell>
          <cell r="Y285">
            <v>0</v>
          </cell>
          <cell r="AA285">
            <v>0</v>
          </cell>
          <cell r="AB285">
            <v>0</v>
          </cell>
          <cell r="AC285">
            <v>0</v>
          </cell>
          <cell r="AD285">
            <v>0</v>
          </cell>
          <cell r="AE285">
            <v>24680</v>
          </cell>
          <cell r="AF285">
            <v>24680</v>
          </cell>
          <cell r="AG285">
            <v>2834291</v>
          </cell>
          <cell r="AH285">
            <v>0</v>
          </cell>
          <cell r="AI285">
            <v>2834291</v>
          </cell>
        </row>
        <row r="286">
          <cell r="A286">
            <v>277</v>
          </cell>
          <cell r="B286" t="str">
            <v xml:space="preserve">Southbridge                  </v>
          </cell>
          <cell r="C286">
            <v>1</v>
          </cell>
          <cell r="D286">
            <v>27590853.959999993</v>
          </cell>
          <cell r="E286">
            <v>19688050</v>
          </cell>
          <cell r="F286">
            <v>27951569.609999992</v>
          </cell>
          <cell r="G286">
            <v>7625457</v>
          </cell>
          <cell r="H286">
            <v>20326113</v>
          </cell>
          <cell r="I286">
            <v>638063</v>
          </cell>
          <cell r="J286">
            <v>73.48</v>
          </cell>
          <cell r="K286">
            <v>20538813</v>
          </cell>
          <cell r="L286">
            <v>0</v>
          </cell>
          <cell r="M286">
            <v>0</v>
          </cell>
          <cell r="N286">
            <v>0</v>
          </cell>
          <cell r="O286">
            <v>0</v>
          </cell>
          <cell r="P286">
            <v>0</v>
          </cell>
          <cell r="Q286">
            <v>2437</v>
          </cell>
          <cell r="R286">
            <v>2411</v>
          </cell>
          <cell r="S286">
            <v>73.48</v>
          </cell>
          <cell r="T286">
            <v>72.719039694744382</v>
          </cell>
          <cell r="U286">
            <v>0</v>
          </cell>
          <cell r="V286">
            <v>20326113</v>
          </cell>
          <cell r="W286">
            <v>72.719039694744382</v>
          </cell>
          <cell r="X286">
            <v>1</v>
          </cell>
          <cell r="Y286">
            <v>0</v>
          </cell>
          <cell r="AA286">
            <v>0</v>
          </cell>
          <cell r="AB286">
            <v>0</v>
          </cell>
          <cell r="AC286">
            <v>0</v>
          </cell>
          <cell r="AD286">
            <v>0</v>
          </cell>
          <cell r="AE286">
            <v>48220</v>
          </cell>
          <cell r="AF286">
            <v>0</v>
          </cell>
          <cell r="AG286">
            <v>20326113</v>
          </cell>
          <cell r="AH286">
            <v>0</v>
          </cell>
          <cell r="AI286">
            <v>20326113</v>
          </cell>
        </row>
        <row r="287">
          <cell r="A287">
            <v>278</v>
          </cell>
          <cell r="B287" t="str">
            <v xml:space="preserve">South Hadley                 </v>
          </cell>
          <cell r="C287">
            <v>1</v>
          </cell>
          <cell r="D287">
            <v>19296183.16</v>
          </cell>
          <cell r="E287">
            <v>7772779</v>
          </cell>
          <cell r="F287">
            <v>19049378.099999998</v>
          </cell>
          <cell r="G287">
            <v>13041166</v>
          </cell>
          <cell r="H287">
            <v>6008212</v>
          </cell>
          <cell r="I287">
            <v>0</v>
          </cell>
          <cell r="J287">
            <v>32.25</v>
          </cell>
          <cell r="K287">
            <v>6143424</v>
          </cell>
          <cell r="L287">
            <v>0</v>
          </cell>
          <cell r="M287">
            <v>0</v>
          </cell>
          <cell r="N287">
            <v>0</v>
          </cell>
          <cell r="O287">
            <v>0</v>
          </cell>
          <cell r="P287">
            <v>0</v>
          </cell>
          <cell r="Q287">
            <v>1921</v>
          </cell>
          <cell r="R287">
            <v>1891</v>
          </cell>
          <cell r="S287">
            <v>32.25</v>
          </cell>
          <cell r="T287">
            <v>40.803321553053749</v>
          </cell>
          <cell r="U287">
            <v>0</v>
          </cell>
          <cell r="V287">
            <v>7772779</v>
          </cell>
          <cell r="W287">
            <v>40.803321553053749</v>
          </cell>
          <cell r="X287">
            <v>0</v>
          </cell>
          <cell r="Y287">
            <v>0</v>
          </cell>
          <cell r="AA287">
            <v>0</v>
          </cell>
          <cell r="AB287">
            <v>0</v>
          </cell>
          <cell r="AC287">
            <v>0</v>
          </cell>
          <cell r="AD287">
            <v>0</v>
          </cell>
          <cell r="AE287">
            <v>37820</v>
          </cell>
          <cell r="AF287">
            <v>37820</v>
          </cell>
          <cell r="AG287">
            <v>7810599</v>
          </cell>
          <cell r="AH287">
            <v>0</v>
          </cell>
          <cell r="AI287">
            <v>7810599</v>
          </cell>
        </row>
        <row r="288">
          <cell r="A288">
            <v>279</v>
          </cell>
          <cell r="B288" t="str">
            <v xml:space="preserve">Southwick                    </v>
          </cell>
          <cell r="C288">
            <v>0</v>
          </cell>
          <cell r="D288">
            <v>0</v>
          </cell>
          <cell r="E288">
            <v>0</v>
          </cell>
          <cell r="F288">
            <v>0</v>
          </cell>
          <cell r="G288">
            <v>0</v>
          </cell>
          <cell r="H288">
            <v>0</v>
          </cell>
          <cell r="I288">
            <v>0</v>
          </cell>
          <cell r="J288">
            <v>37.14</v>
          </cell>
          <cell r="K288">
            <v>0</v>
          </cell>
          <cell r="L288">
            <v>0</v>
          </cell>
          <cell r="M288">
            <v>0</v>
          </cell>
          <cell r="N288">
            <v>0</v>
          </cell>
          <cell r="O288">
            <v>0</v>
          </cell>
          <cell r="P288">
            <v>0</v>
          </cell>
          <cell r="Q288">
            <v>0</v>
          </cell>
          <cell r="R288">
            <v>0</v>
          </cell>
          <cell r="S288">
            <v>37.14</v>
          </cell>
          <cell r="T288">
            <v>0</v>
          </cell>
          <cell r="U288">
            <v>0</v>
          </cell>
          <cell r="V288">
            <v>0</v>
          </cell>
          <cell r="W288">
            <v>0</v>
          </cell>
          <cell r="X288">
            <v>0</v>
          </cell>
          <cell r="Y288">
            <v>0</v>
          </cell>
          <cell r="AA288">
            <v>0</v>
          </cell>
          <cell r="AB288">
            <v>0</v>
          </cell>
          <cell r="AC288">
            <v>0</v>
          </cell>
          <cell r="AD288">
            <v>0</v>
          </cell>
          <cell r="AE288">
            <v>0</v>
          </cell>
          <cell r="AF288">
            <v>0</v>
          </cell>
          <cell r="AG288">
            <v>0</v>
          </cell>
          <cell r="AH288">
            <v>0</v>
          </cell>
          <cell r="AI288">
            <v>0</v>
          </cell>
        </row>
        <row r="289">
          <cell r="A289">
            <v>280</v>
          </cell>
          <cell r="B289" t="str">
            <v xml:space="preserve">Spencer                      </v>
          </cell>
          <cell r="C289">
            <v>0</v>
          </cell>
          <cell r="D289">
            <v>79199.760000000009</v>
          </cell>
          <cell r="E289">
            <v>49601</v>
          </cell>
          <cell r="F289">
            <v>65854.600000000006</v>
          </cell>
          <cell r="G289">
            <v>27190</v>
          </cell>
          <cell r="H289">
            <v>38665</v>
          </cell>
          <cell r="I289">
            <v>0</v>
          </cell>
          <cell r="J289">
            <v>54.6</v>
          </cell>
          <cell r="K289">
            <v>35957</v>
          </cell>
          <cell r="L289">
            <v>0</v>
          </cell>
          <cell r="M289">
            <v>0</v>
          </cell>
          <cell r="N289">
            <v>0</v>
          </cell>
          <cell r="O289">
            <v>0</v>
          </cell>
          <cell r="P289">
            <v>0</v>
          </cell>
          <cell r="Q289">
            <v>6</v>
          </cell>
          <cell r="R289">
            <v>5</v>
          </cell>
          <cell r="S289">
            <v>54.6</v>
          </cell>
          <cell r="T289">
            <v>75.318960254864493</v>
          </cell>
          <cell r="U289">
            <v>0</v>
          </cell>
          <cell r="V289">
            <v>49601</v>
          </cell>
          <cell r="W289">
            <v>75.318960254864493</v>
          </cell>
          <cell r="X289">
            <v>0</v>
          </cell>
          <cell r="Y289">
            <v>0</v>
          </cell>
          <cell r="AA289">
            <v>0</v>
          </cell>
          <cell r="AB289">
            <v>0</v>
          </cell>
          <cell r="AC289">
            <v>0</v>
          </cell>
          <cell r="AD289">
            <v>0</v>
          </cell>
          <cell r="AE289">
            <v>0</v>
          </cell>
          <cell r="AF289">
            <v>0</v>
          </cell>
          <cell r="AG289">
            <v>49601</v>
          </cell>
          <cell r="AH289">
            <v>0</v>
          </cell>
          <cell r="AI289">
            <v>49601</v>
          </cell>
        </row>
        <row r="290">
          <cell r="A290">
            <v>281</v>
          </cell>
          <cell r="B290" t="str">
            <v xml:space="preserve">Springfield                  </v>
          </cell>
          <cell r="C290">
            <v>1</v>
          </cell>
          <cell r="D290">
            <v>345592031.43000001</v>
          </cell>
          <cell r="E290">
            <v>309186094</v>
          </cell>
          <cell r="F290">
            <v>356553651.79000002</v>
          </cell>
          <cell r="G290">
            <v>36682622</v>
          </cell>
          <cell r="H290">
            <v>319871030</v>
          </cell>
          <cell r="I290">
            <v>10684936</v>
          </cell>
          <cell r="J290">
            <v>83.77</v>
          </cell>
          <cell r="K290">
            <v>298684994</v>
          </cell>
          <cell r="L290">
            <v>0</v>
          </cell>
          <cell r="M290">
            <v>0</v>
          </cell>
          <cell r="N290">
            <v>0</v>
          </cell>
          <cell r="O290">
            <v>0</v>
          </cell>
          <cell r="P290">
            <v>0</v>
          </cell>
          <cell r="Q290">
            <v>28970</v>
          </cell>
          <cell r="R290">
            <v>29109</v>
          </cell>
          <cell r="S290">
            <v>83.77</v>
          </cell>
          <cell r="T290">
            <v>89.711892836928499</v>
          </cell>
          <cell r="U290">
            <v>0</v>
          </cell>
          <cell r="V290">
            <v>319871030</v>
          </cell>
          <cell r="W290">
            <v>89.711892836928499</v>
          </cell>
          <cell r="X290">
            <v>1</v>
          </cell>
          <cell r="Y290">
            <v>0</v>
          </cell>
          <cell r="AA290">
            <v>0</v>
          </cell>
          <cell r="AB290">
            <v>0</v>
          </cell>
          <cell r="AC290">
            <v>0</v>
          </cell>
          <cell r="AD290">
            <v>0</v>
          </cell>
          <cell r="AE290">
            <v>582180</v>
          </cell>
          <cell r="AF290">
            <v>0</v>
          </cell>
          <cell r="AG290">
            <v>319871030</v>
          </cell>
          <cell r="AH290">
            <v>0</v>
          </cell>
          <cell r="AI290">
            <v>319871030</v>
          </cell>
        </row>
        <row r="291">
          <cell r="A291">
            <v>282</v>
          </cell>
          <cell r="B291" t="str">
            <v xml:space="preserve">Sterling                     </v>
          </cell>
          <cell r="C291">
            <v>0</v>
          </cell>
          <cell r="D291">
            <v>0</v>
          </cell>
          <cell r="E291">
            <v>0</v>
          </cell>
          <cell r="F291">
            <v>0</v>
          </cell>
          <cell r="G291">
            <v>0</v>
          </cell>
          <cell r="H291">
            <v>0</v>
          </cell>
          <cell r="I291">
            <v>0</v>
          </cell>
          <cell r="J291">
            <v>26.56</v>
          </cell>
          <cell r="K291">
            <v>0</v>
          </cell>
          <cell r="L291">
            <v>0</v>
          </cell>
          <cell r="M291">
            <v>0</v>
          </cell>
          <cell r="N291">
            <v>0</v>
          </cell>
          <cell r="O291">
            <v>0</v>
          </cell>
          <cell r="P291">
            <v>0</v>
          </cell>
          <cell r="Q291">
            <v>0</v>
          </cell>
          <cell r="R291">
            <v>0</v>
          </cell>
          <cell r="S291">
            <v>26.56</v>
          </cell>
          <cell r="T291">
            <v>0</v>
          </cell>
          <cell r="U291">
            <v>0</v>
          </cell>
          <cell r="V291">
            <v>0</v>
          </cell>
          <cell r="W291">
            <v>0</v>
          </cell>
          <cell r="X291">
            <v>0</v>
          </cell>
          <cell r="Y291">
            <v>0</v>
          </cell>
          <cell r="AA291">
            <v>0</v>
          </cell>
          <cell r="AB291">
            <v>0</v>
          </cell>
          <cell r="AC291">
            <v>0</v>
          </cell>
          <cell r="AD291">
            <v>0</v>
          </cell>
          <cell r="AE291">
            <v>0</v>
          </cell>
          <cell r="AF291">
            <v>0</v>
          </cell>
          <cell r="AG291">
            <v>0</v>
          </cell>
          <cell r="AH291">
            <v>0</v>
          </cell>
          <cell r="AI291">
            <v>0</v>
          </cell>
        </row>
        <row r="292">
          <cell r="A292">
            <v>283</v>
          </cell>
          <cell r="B292" t="str">
            <v xml:space="preserve">Stockbridge                  </v>
          </cell>
          <cell r="C292">
            <v>0</v>
          </cell>
          <cell r="D292">
            <v>0</v>
          </cell>
          <cell r="E292">
            <v>0</v>
          </cell>
          <cell r="F292">
            <v>0</v>
          </cell>
          <cell r="G292">
            <v>0</v>
          </cell>
          <cell r="H292">
            <v>0</v>
          </cell>
          <cell r="I292">
            <v>0</v>
          </cell>
          <cell r="J292">
            <v>17.5</v>
          </cell>
          <cell r="K292">
            <v>0</v>
          </cell>
          <cell r="L292">
            <v>0</v>
          </cell>
          <cell r="M292">
            <v>0</v>
          </cell>
          <cell r="N292">
            <v>0</v>
          </cell>
          <cell r="O292">
            <v>0</v>
          </cell>
          <cell r="P292">
            <v>0</v>
          </cell>
          <cell r="Q292">
            <v>0</v>
          </cell>
          <cell r="R292">
            <v>0</v>
          </cell>
          <cell r="S292">
            <v>17.5</v>
          </cell>
          <cell r="T292">
            <v>0</v>
          </cell>
          <cell r="U292">
            <v>0</v>
          </cell>
          <cell r="V292">
            <v>0</v>
          </cell>
          <cell r="W292">
            <v>0</v>
          </cell>
          <cell r="X292">
            <v>0</v>
          </cell>
          <cell r="Y292">
            <v>0</v>
          </cell>
          <cell r="AA292">
            <v>0</v>
          </cell>
          <cell r="AB292">
            <v>0</v>
          </cell>
          <cell r="AC292">
            <v>0</v>
          </cell>
          <cell r="AD292">
            <v>0</v>
          </cell>
          <cell r="AE292">
            <v>0</v>
          </cell>
          <cell r="AF292">
            <v>0</v>
          </cell>
          <cell r="AG292">
            <v>0</v>
          </cell>
          <cell r="AH292">
            <v>0</v>
          </cell>
          <cell r="AI292">
            <v>0</v>
          </cell>
        </row>
        <row r="293">
          <cell r="A293">
            <v>284</v>
          </cell>
          <cell r="B293" t="str">
            <v xml:space="preserve">Stoneham                     </v>
          </cell>
          <cell r="C293">
            <v>1</v>
          </cell>
          <cell r="D293">
            <v>23623782.041999996</v>
          </cell>
          <cell r="E293">
            <v>3838859.3832463399</v>
          </cell>
          <cell r="F293">
            <v>23858093.313949995</v>
          </cell>
          <cell r="G293">
            <v>20020708</v>
          </cell>
          <cell r="H293">
            <v>3837385</v>
          </cell>
          <cell r="I293">
            <v>0</v>
          </cell>
          <cell r="J293">
            <v>17.5</v>
          </cell>
          <cell r="K293">
            <v>4175166</v>
          </cell>
          <cell r="L293">
            <v>0</v>
          </cell>
          <cell r="M293">
            <v>0</v>
          </cell>
          <cell r="N293">
            <v>0</v>
          </cell>
          <cell r="O293">
            <v>0</v>
          </cell>
          <cell r="P293">
            <v>0</v>
          </cell>
          <cell r="Q293">
            <v>2378</v>
          </cell>
          <cell r="R293">
            <v>2415</v>
          </cell>
          <cell r="S293">
            <v>17.5</v>
          </cell>
          <cell r="T293">
            <v>16.09038632186811</v>
          </cell>
          <cell r="U293">
            <v>0</v>
          </cell>
          <cell r="V293">
            <v>3838859.3832463399</v>
          </cell>
          <cell r="W293">
            <v>16.09038632186811</v>
          </cell>
          <cell r="X293">
            <v>0</v>
          </cell>
          <cell r="Y293">
            <v>0</v>
          </cell>
          <cell r="AA293">
            <v>0</v>
          </cell>
          <cell r="AB293">
            <v>0</v>
          </cell>
          <cell r="AC293">
            <v>0</v>
          </cell>
          <cell r="AD293">
            <v>0</v>
          </cell>
          <cell r="AE293">
            <v>48300</v>
          </cell>
          <cell r="AF293">
            <v>48300</v>
          </cell>
          <cell r="AG293">
            <v>3887159.3832463399</v>
          </cell>
          <cell r="AH293">
            <v>0</v>
          </cell>
          <cell r="AI293">
            <v>3887159.3832463399</v>
          </cell>
        </row>
        <row r="294">
          <cell r="A294">
            <v>285</v>
          </cell>
          <cell r="B294" t="str">
            <v xml:space="preserve">Stoughton                    </v>
          </cell>
          <cell r="C294">
            <v>1</v>
          </cell>
          <cell r="D294">
            <v>38474628.719349995</v>
          </cell>
          <cell r="E294">
            <v>14813801</v>
          </cell>
          <cell r="F294">
            <v>38325837.797450006</v>
          </cell>
          <cell r="G294">
            <v>23212171</v>
          </cell>
          <cell r="H294">
            <v>15113667</v>
          </cell>
          <cell r="I294">
            <v>299866</v>
          </cell>
          <cell r="J294">
            <v>40.56</v>
          </cell>
          <cell r="K294">
            <v>15544960</v>
          </cell>
          <cell r="L294">
            <v>0</v>
          </cell>
          <cell r="M294">
            <v>0</v>
          </cell>
          <cell r="N294">
            <v>0</v>
          </cell>
          <cell r="O294">
            <v>0</v>
          </cell>
          <cell r="P294">
            <v>0</v>
          </cell>
          <cell r="Q294">
            <v>3724</v>
          </cell>
          <cell r="R294">
            <v>3684</v>
          </cell>
          <cell r="S294">
            <v>40.56</v>
          </cell>
          <cell r="T294">
            <v>39.434668277507505</v>
          </cell>
          <cell r="U294">
            <v>0</v>
          </cell>
          <cell r="V294">
            <v>15113667</v>
          </cell>
          <cell r="W294">
            <v>39.434668277507505</v>
          </cell>
          <cell r="X294">
            <v>1</v>
          </cell>
          <cell r="Y294">
            <v>0</v>
          </cell>
          <cell r="AA294">
            <v>0</v>
          </cell>
          <cell r="AB294">
            <v>0</v>
          </cell>
          <cell r="AC294">
            <v>0</v>
          </cell>
          <cell r="AD294">
            <v>0</v>
          </cell>
          <cell r="AE294">
            <v>73680</v>
          </cell>
          <cell r="AF294">
            <v>0</v>
          </cell>
          <cell r="AG294">
            <v>15113667</v>
          </cell>
          <cell r="AH294">
            <v>0</v>
          </cell>
          <cell r="AI294">
            <v>15113667</v>
          </cell>
        </row>
        <row r="295">
          <cell r="A295">
            <v>286</v>
          </cell>
          <cell r="B295" t="str">
            <v xml:space="preserve">Stow                         </v>
          </cell>
          <cell r="C295">
            <v>0</v>
          </cell>
          <cell r="D295">
            <v>13655.815820000002</v>
          </cell>
          <cell r="E295">
            <v>2191</v>
          </cell>
          <cell r="F295">
            <v>13669.092180000001</v>
          </cell>
          <cell r="G295">
            <v>11546</v>
          </cell>
          <cell r="H295">
            <v>2123</v>
          </cell>
          <cell r="I295">
            <v>0</v>
          </cell>
          <cell r="J295">
            <v>17.5</v>
          </cell>
          <cell r="K295">
            <v>2392</v>
          </cell>
          <cell r="L295">
            <v>0</v>
          </cell>
          <cell r="M295">
            <v>0</v>
          </cell>
          <cell r="N295">
            <v>0</v>
          </cell>
          <cell r="O295">
            <v>0</v>
          </cell>
          <cell r="P295">
            <v>0</v>
          </cell>
          <cell r="Q295">
            <v>1</v>
          </cell>
          <cell r="R295">
            <v>1</v>
          </cell>
          <cell r="S295">
            <v>17.5</v>
          </cell>
          <cell r="T295">
            <v>16.028862569277074</v>
          </cell>
          <cell r="U295">
            <v>0</v>
          </cell>
          <cell r="V295">
            <v>2191</v>
          </cell>
          <cell r="W295">
            <v>16.028862569277074</v>
          </cell>
          <cell r="X295">
            <v>0</v>
          </cell>
          <cell r="Y295">
            <v>0</v>
          </cell>
          <cell r="AA295">
            <v>0</v>
          </cell>
          <cell r="AB295">
            <v>0</v>
          </cell>
          <cell r="AC295">
            <v>0</v>
          </cell>
          <cell r="AD295">
            <v>0</v>
          </cell>
          <cell r="AE295">
            <v>0</v>
          </cell>
          <cell r="AF295">
            <v>0</v>
          </cell>
          <cell r="AG295">
            <v>2191</v>
          </cell>
          <cell r="AH295">
            <v>0</v>
          </cell>
          <cell r="AI295">
            <v>2191</v>
          </cell>
        </row>
        <row r="296">
          <cell r="A296">
            <v>287</v>
          </cell>
          <cell r="B296" t="str">
            <v xml:space="preserve">Sturbridge                   </v>
          </cell>
          <cell r="C296">
            <v>1</v>
          </cell>
          <cell r="D296">
            <v>8483866.0799999982</v>
          </cell>
          <cell r="E296">
            <v>3500341</v>
          </cell>
          <cell r="F296">
            <v>8568351.209999999</v>
          </cell>
          <cell r="G296">
            <v>4861347</v>
          </cell>
          <cell r="H296">
            <v>3707004</v>
          </cell>
          <cell r="I296">
            <v>206663</v>
          </cell>
          <cell r="J296">
            <v>44.71</v>
          </cell>
          <cell r="K296">
            <v>3830910</v>
          </cell>
          <cell r="L296">
            <v>0</v>
          </cell>
          <cell r="M296">
            <v>0</v>
          </cell>
          <cell r="N296">
            <v>0</v>
          </cell>
          <cell r="O296">
            <v>0</v>
          </cell>
          <cell r="P296">
            <v>0</v>
          </cell>
          <cell r="Q296">
            <v>934</v>
          </cell>
          <cell r="R296">
            <v>933</v>
          </cell>
          <cell r="S296">
            <v>44.71</v>
          </cell>
          <cell r="T296">
            <v>43.263912847942194</v>
          </cell>
          <cell r="U296">
            <v>0</v>
          </cell>
          <cell r="V296">
            <v>3707004</v>
          </cell>
          <cell r="W296">
            <v>43.263912847942194</v>
          </cell>
          <cell r="X296">
            <v>1</v>
          </cell>
          <cell r="Y296">
            <v>0</v>
          </cell>
          <cell r="AA296">
            <v>0</v>
          </cell>
          <cell r="AB296">
            <v>0</v>
          </cell>
          <cell r="AC296">
            <v>0</v>
          </cell>
          <cell r="AD296">
            <v>0</v>
          </cell>
          <cell r="AE296">
            <v>18660</v>
          </cell>
          <cell r="AF296">
            <v>0</v>
          </cell>
          <cell r="AG296">
            <v>3707004</v>
          </cell>
          <cell r="AH296">
            <v>0</v>
          </cell>
          <cell r="AI296">
            <v>3707004</v>
          </cell>
        </row>
        <row r="297">
          <cell r="A297">
            <v>288</v>
          </cell>
          <cell r="B297" t="str">
            <v xml:space="preserve">Sudbury                      </v>
          </cell>
          <cell r="C297">
            <v>1</v>
          </cell>
          <cell r="D297">
            <v>24450575.494369991</v>
          </cell>
          <cell r="E297">
            <v>4534395</v>
          </cell>
          <cell r="F297">
            <v>25153175.96328</v>
          </cell>
          <cell r="G297">
            <v>21108654</v>
          </cell>
          <cell r="H297">
            <v>4044522</v>
          </cell>
          <cell r="I297">
            <v>0</v>
          </cell>
          <cell r="J297">
            <v>17.5</v>
          </cell>
          <cell r="K297">
            <v>4401806</v>
          </cell>
          <cell r="L297">
            <v>0</v>
          </cell>
          <cell r="M297">
            <v>0</v>
          </cell>
          <cell r="N297">
            <v>0</v>
          </cell>
          <cell r="O297">
            <v>0</v>
          </cell>
          <cell r="P297">
            <v>0</v>
          </cell>
          <cell r="Q297">
            <v>2727</v>
          </cell>
          <cell r="R297">
            <v>2803</v>
          </cell>
          <cell r="S297">
            <v>17.5</v>
          </cell>
          <cell r="T297">
            <v>18.027127097665762</v>
          </cell>
          <cell r="U297">
            <v>0</v>
          </cell>
          <cell r="V297">
            <v>4534395</v>
          </cell>
          <cell r="W297">
            <v>18.027127097665762</v>
          </cell>
          <cell r="X297">
            <v>0</v>
          </cell>
          <cell r="Y297">
            <v>0</v>
          </cell>
          <cell r="AA297">
            <v>0</v>
          </cell>
          <cell r="AB297">
            <v>0</v>
          </cell>
          <cell r="AC297">
            <v>0</v>
          </cell>
          <cell r="AD297">
            <v>0</v>
          </cell>
          <cell r="AE297">
            <v>56060</v>
          </cell>
          <cell r="AF297">
            <v>56060</v>
          </cell>
          <cell r="AG297">
            <v>4590455</v>
          </cell>
          <cell r="AH297">
            <v>0</v>
          </cell>
          <cell r="AI297">
            <v>4590455</v>
          </cell>
        </row>
        <row r="298">
          <cell r="A298">
            <v>289</v>
          </cell>
          <cell r="B298" t="str">
            <v xml:space="preserve">Sunderland                   </v>
          </cell>
          <cell r="C298">
            <v>1</v>
          </cell>
          <cell r="D298">
            <v>1744222.4</v>
          </cell>
          <cell r="E298">
            <v>845663</v>
          </cell>
          <cell r="F298">
            <v>1863761.3099999998</v>
          </cell>
          <cell r="G298">
            <v>1501316</v>
          </cell>
          <cell r="H298">
            <v>362445</v>
          </cell>
          <cell r="I298">
            <v>0</v>
          </cell>
          <cell r="J298">
            <v>20.58</v>
          </cell>
          <cell r="K298">
            <v>383562</v>
          </cell>
          <cell r="L298">
            <v>0</v>
          </cell>
          <cell r="M298">
            <v>0</v>
          </cell>
          <cell r="N298">
            <v>0</v>
          </cell>
          <cell r="O298">
            <v>0</v>
          </cell>
          <cell r="P298">
            <v>0</v>
          </cell>
          <cell r="Q298">
            <v>175</v>
          </cell>
          <cell r="R298">
            <v>181</v>
          </cell>
          <cell r="S298">
            <v>20.58</v>
          </cell>
          <cell r="T298">
            <v>45.373996952431646</v>
          </cell>
          <cell r="U298">
            <v>0</v>
          </cell>
          <cell r="V298">
            <v>845663</v>
          </cell>
          <cell r="W298">
            <v>45.373996952431646</v>
          </cell>
          <cell r="X298">
            <v>0</v>
          </cell>
          <cell r="Y298">
            <v>0</v>
          </cell>
          <cell r="AA298">
            <v>0</v>
          </cell>
          <cell r="AB298">
            <v>0</v>
          </cell>
          <cell r="AC298">
            <v>0</v>
          </cell>
          <cell r="AD298">
            <v>0</v>
          </cell>
          <cell r="AE298">
            <v>3620</v>
          </cell>
          <cell r="AF298">
            <v>3620</v>
          </cell>
          <cell r="AG298">
            <v>849283</v>
          </cell>
          <cell r="AH298">
            <v>0</v>
          </cell>
          <cell r="AI298">
            <v>849283</v>
          </cell>
        </row>
        <row r="299">
          <cell r="A299">
            <v>290</v>
          </cell>
          <cell r="B299" t="str">
            <v xml:space="preserve">Sutton                       </v>
          </cell>
          <cell r="C299">
            <v>1</v>
          </cell>
          <cell r="D299">
            <v>13719822.630000001</v>
          </cell>
          <cell r="E299">
            <v>5276480</v>
          </cell>
          <cell r="F299">
            <v>13322264.810000002</v>
          </cell>
          <cell r="G299">
            <v>9857827</v>
          </cell>
          <cell r="H299">
            <v>3464438</v>
          </cell>
          <cell r="I299">
            <v>0</v>
          </cell>
          <cell r="J299">
            <v>26.95</v>
          </cell>
          <cell r="K299">
            <v>3590350</v>
          </cell>
          <cell r="L299">
            <v>0</v>
          </cell>
          <cell r="M299">
            <v>0</v>
          </cell>
          <cell r="N299">
            <v>0</v>
          </cell>
          <cell r="O299">
            <v>0</v>
          </cell>
          <cell r="P299">
            <v>0</v>
          </cell>
          <cell r="Q299">
            <v>1490</v>
          </cell>
          <cell r="R299">
            <v>1441</v>
          </cell>
          <cell r="S299">
            <v>26.95</v>
          </cell>
          <cell r="T299">
            <v>39.606478892683107</v>
          </cell>
          <cell r="U299">
            <v>0</v>
          </cell>
          <cell r="V299">
            <v>5276480</v>
          </cell>
          <cell r="W299">
            <v>39.606478892683107</v>
          </cell>
          <cell r="X299">
            <v>0</v>
          </cell>
          <cell r="Y299">
            <v>0</v>
          </cell>
          <cell r="AA299">
            <v>0</v>
          </cell>
          <cell r="AB299">
            <v>0</v>
          </cell>
          <cell r="AC299">
            <v>0</v>
          </cell>
          <cell r="AD299">
            <v>0</v>
          </cell>
          <cell r="AE299">
            <v>28820</v>
          </cell>
          <cell r="AF299">
            <v>28820</v>
          </cell>
          <cell r="AG299">
            <v>5305300</v>
          </cell>
          <cell r="AH299">
            <v>0</v>
          </cell>
          <cell r="AI299">
            <v>5305300</v>
          </cell>
        </row>
        <row r="300">
          <cell r="A300">
            <v>291</v>
          </cell>
          <cell r="B300" t="str">
            <v xml:space="preserve">Swampscott                   </v>
          </cell>
          <cell r="C300">
            <v>1</v>
          </cell>
          <cell r="D300">
            <v>20062283.009999998</v>
          </cell>
          <cell r="E300">
            <v>3193515.2075</v>
          </cell>
          <cell r="F300">
            <v>20368467.029999997</v>
          </cell>
          <cell r="G300">
            <v>17146974</v>
          </cell>
          <cell r="H300">
            <v>3221493</v>
          </cell>
          <cell r="I300">
            <v>27977.792499999981</v>
          </cell>
          <cell r="J300">
            <v>17.5</v>
          </cell>
          <cell r="K300">
            <v>3564482</v>
          </cell>
          <cell r="L300">
            <v>0</v>
          </cell>
          <cell r="M300">
            <v>0</v>
          </cell>
          <cell r="N300">
            <v>0</v>
          </cell>
          <cell r="O300">
            <v>0</v>
          </cell>
          <cell r="P300">
            <v>0</v>
          </cell>
          <cell r="Q300">
            <v>2120</v>
          </cell>
          <cell r="R300">
            <v>2134</v>
          </cell>
          <cell r="S300">
            <v>17.5</v>
          </cell>
          <cell r="T300">
            <v>15.816079802447462</v>
          </cell>
          <cell r="U300">
            <v>0</v>
          </cell>
          <cell r="V300">
            <v>3221493</v>
          </cell>
          <cell r="W300">
            <v>15.816079802447462</v>
          </cell>
          <cell r="X300">
            <v>1</v>
          </cell>
          <cell r="Y300">
            <v>0</v>
          </cell>
          <cell r="AA300">
            <v>0</v>
          </cell>
          <cell r="AB300">
            <v>0</v>
          </cell>
          <cell r="AC300">
            <v>0</v>
          </cell>
          <cell r="AD300">
            <v>0</v>
          </cell>
          <cell r="AE300">
            <v>42680</v>
          </cell>
          <cell r="AF300">
            <v>14702.207500000019</v>
          </cell>
          <cell r="AG300">
            <v>3236195.2075</v>
          </cell>
          <cell r="AH300">
            <v>0</v>
          </cell>
          <cell r="AI300">
            <v>3236195.2075</v>
          </cell>
        </row>
        <row r="301">
          <cell r="A301">
            <v>292</v>
          </cell>
          <cell r="B301" t="str">
            <v xml:space="preserve">Swansea                      </v>
          </cell>
          <cell r="C301">
            <v>1</v>
          </cell>
          <cell r="D301">
            <v>20558168.07</v>
          </cell>
          <cell r="E301">
            <v>7043968</v>
          </cell>
          <cell r="F301">
            <v>19920849.289999999</v>
          </cell>
          <cell r="G301">
            <v>13058012</v>
          </cell>
          <cell r="H301">
            <v>6862837</v>
          </cell>
          <cell r="I301">
            <v>0</v>
          </cell>
          <cell r="J301">
            <v>36.43</v>
          </cell>
          <cell r="K301">
            <v>7257165</v>
          </cell>
          <cell r="L301">
            <v>0</v>
          </cell>
          <cell r="M301">
            <v>0</v>
          </cell>
          <cell r="N301">
            <v>0</v>
          </cell>
          <cell r="O301">
            <v>0</v>
          </cell>
          <cell r="P301">
            <v>0</v>
          </cell>
          <cell r="Q301">
            <v>2076</v>
          </cell>
          <cell r="R301">
            <v>2035</v>
          </cell>
          <cell r="S301">
            <v>36.43</v>
          </cell>
          <cell r="T301">
            <v>35.359777575025269</v>
          </cell>
          <cell r="U301">
            <v>0</v>
          </cell>
          <cell r="V301">
            <v>7043968</v>
          </cell>
          <cell r="W301">
            <v>35.359777575025269</v>
          </cell>
          <cell r="X301">
            <v>0</v>
          </cell>
          <cell r="Y301">
            <v>0</v>
          </cell>
          <cell r="AA301">
            <v>0</v>
          </cell>
          <cell r="AB301">
            <v>0</v>
          </cell>
          <cell r="AC301">
            <v>0</v>
          </cell>
          <cell r="AD301">
            <v>0</v>
          </cell>
          <cell r="AE301">
            <v>40700</v>
          </cell>
          <cell r="AF301">
            <v>40700</v>
          </cell>
          <cell r="AG301">
            <v>7084668</v>
          </cell>
          <cell r="AH301">
            <v>0</v>
          </cell>
          <cell r="AI301">
            <v>7084668</v>
          </cell>
        </row>
        <row r="302">
          <cell r="A302">
            <v>293</v>
          </cell>
          <cell r="B302" t="str">
            <v xml:space="preserve">Taunton                      </v>
          </cell>
          <cell r="C302">
            <v>1</v>
          </cell>
          <cell r="D302">
            <v>86795145.73999998</v>
          </cell>
          <cell r="E302">
            <v>53171688</v>
          </cell>
          <cell r="F302">
            <v>89152710</v>
          </cell>
          <cell r="G302">
            <v>33707490</v>
          </cell>
          <cell r="H302">
            <v>55445220</v>
          </cell>
          <cell r="I302">
            <v>2273532</v>
          </cell>
          <cell r="J302">
            <v>63.01</v>
          </cell>
          <cell r="K302">
            <v>56175123</v>
          </cell>
          <cell r="L302">
            <v>0</v>
          </cell>
          <cell r="M302">
            <v>0</v>
          </cell>
          <cell r="N302">
            <v>0</v>
          </cell>
          <cell r="O302">
            <v>0</v>
          </cell>
          <cell r="P302">
            <v>0</v>
          </cell>
          <cell r="Q302">
            <v>7916</v>
          </cell>
          <cell r="R302">
            <v>8061</v>
          </cell>
          <cell r="S302">
            <v>63.01</v>
          </cell>
          <cell r="T302">
            <v>62.191289530065887</v>
          </cell>
          <cell r="U302">
            <v>0</v>
          </cell>
          <cell r="V302">
            <v>55445220</v>
          </cell>
          <cell r="W302">
            <v>62.19128953006588</v>
          </cell>
          <cell r="X302">
            <v>1</v>
          </cell>
          <cell r="Y302">
            <v>0</v>
          </cell>
          <cell r="AA302">
            <v>0</v>
          </cell>
          <cell r="AB302">
            <v>0</v>
          </cell>
          <cell r="AC302">
            <v>0</v>
          </cell>
          <cell r="AD302">
            <v>0</v>
          </cell>
          <cell r="AE302">
            <v>161220</v>
          </cell>
          <cell r="AF302">
            <v>0</v>
          </cell>
          <cell r="AG302">
            <v>55445220</v>
          </cell>
          <cell r="AH302">
            <v>0</v>
          </cell>
          <cell r="AI302">
            <v>55445220</v>
          </cell>
        </row>
        <row r="303">
          <cell r="A303">
            <v>294</v>
          </cell>
          <cell r="B303" t="str">
            <v xml:space="preserve">Templeton                    </v>
          </cell>
          <cell r="C303">
            <v>0</v>
          </cell>
          <cell r="D303">
            <v>0</v>
          </cell>
          <cell r="E303">
            <v>0</v>
          </cell>
          <cell r="F303">
            <v>13170.920000000002</v>
          </cell>
          <cell r="G303">
            <v>4915</v>
          </cell>
          <cell r="H303">
            <v>8256</v>
          </cell>
          <cell r="I303">
            <v>8256</v>
          </cell>
          <cell r="J303">
            <v>61.94</v>
          </cell>
          <cell r="K303">
            <v>8158</v>
          </cell>
          <cell r="L303">
            <v>0</v>
          </cell>
          <cell r="M303">
            <v>0</v>
          </cell>
          <cell r="N303">
            <v>0</v>
          </cell>
          <cell r="O303">
            <v>0</v>
          </cell>
          <cell r="P303">
            <v>0</v>
          </cell>
          <cell r="Q303">
            <v>0</v>
          </cell>
          <cell r="R303">
            <v>1</v>
          </cell>
          <cell r="S303">
            <v>61.94</v>
          </cell>
          <cell r="T303">
            <v>62.683548301865009</v>
          </cell>
          <cell r="U303">
            <v>0</v>
          </cell>
          <cell r="V303">
            <v>8256</v>
          </cell>
          <cell r="W303">
            <v>62.683548301865009</v>
          </cell>
          <cell r="X303">
            <v>0</v>
          </cell>
          <cell r="Y303">
            <v>0</v>
          </cell>
          <cell r="AA303">
            <v>0</v>
          </cell>
          <cell r="AB303">
            <v>0</v>
          </cell>
          <cell r="AC303">
            <v>0</v>
          </cell>
          <cell r="AD303">
            <v>0</v>
          </cell>
          <cell r="AE303">
            <v>0</v>
          </cell>
          <cell r="AF303">
            <v>0</v>
          </cell>
          <cell r="AG303">
            <v>8256</v>
          </cell>
          <cell r="AH303">
            <v>0</v>
          </cell>
          <cell r="AI303">
            <v>8256</v>
          </cell>
        </row>
        <row r="304">
          <cell r="A304">
            <v>295</v>
          </cell>
          <cell r="B304" t="str">
            <v xml:space="preserve">Tewksbury                    </v>
          </cell>
          <cell r="C304">
            <v>1</v>
          </cell>
          <cell r="D304">
            <v>34761232.521389998</v>
          </cell>
          <cell r="E304">
            <v>12818290</v>
          </cell>
          <cell r="F304">
            <v>33549032.422599997</v>
          </cell>
          <cell r="G304">
            <v>27111375</v>
          </cell>
          <cell r="H304">
            <v>6437657</v>
          </cell>
          <cell r="I304">
            <v>0</v>
          </cell>
          <cell r="J304">
            <v>20.9</v>
          </cell>
          <cell r="K304">
            <v>7011748</v>
          </cell>
          <cell r="L304">
            <v>0</v>
          </cell>
          <cell r="M304">
            <v>0</v>
          </cell>
          <cell r="N304">
            <v>0</v>
          </cell>
          <cell r="O304">
            <v>0</v>
          </cell>
          <cell r="P304">
            <v>0</v>
          </cell>
          <cell r="Q304">
            <v>3635</v>
          </cell>
          <cell r="R304">
            <v>3523</v>
          </cell>
          <cell r="S304">
            <v>20.9</v>
          </cell>
          <cell r="T304">
            <v>38.207629473585285</v>
          </cell>
          <cell r="U304">
            <v>0</v>
          </cell>
          <cell r="V304">
            <v>12818290</v>
          </cell>
          <cell r="W304">
            <v>38.207629473585285</v>
          </cell>
          <cell r="X304">
            <v>0</v>
          </cell>
          <cell r="Y304">
            <v>0</v>
          </cell>
          <cell r="AA304">
            <v>0</v>
          </cell>
          <cell r="AB304">
            <v>0</v>
          </cell>
          <cell r="AC304">
            <v>0</v>
          </cell>
          <cell r="AD304">
            <v>0</v>
          </cell>
          <cell r="AE304">
            <v>70460</v>
          </cell>
          <cell r="AF304">
            <v>70460</v>
          </cell>
          <cell r="AG304">
            <v>12888750</v>
          </cell>
          <cell r="AH304">
            <v>0</v>
          </cell>
          <cell r="AI304">
            <v>12888750</v>
          </cell>
        </row>
        <row r="305">
          <cell r="A305">
            <v>296</v>
          </cell>
          <cell r="B305" t="str">
            <v xml:space="preserve">Tisbury                      </v>
          </cell>
          <cell r="C305">
            <v>1</v>
          </cell>
          <cell r="D305">
            <v>3757350.99</v>
          </cell>
          <cell r="E305">
            <v>593161</v>
          </cell>
          <cell r="F305">
            <v>3769019.7499999991</v>
          </cell>
          <cell r="G305">
            <v>3158005</v>
          </cell>
          <cell r="H305">
            <v>611015</v>
          </cell>
          <cell r="I305">
            <v>17854</v>
          </cell>
          <cell r="J305">
            <v>17.5</v>
          </cell>
          <cell r="K305">
            <v>659578</v>
          </cell>
          <cell r="L305">
            <v>0</v>
          </cell>
          <cell r="M305">
            <v>0</v>
          </cell>
          <cell r="N305">
            <v>0</v>
          </cell>
          <cell r="O305">
            <v>0</v>
          </cell>
          <cell r="P305">
            <v>0</v>
          </cell>
          <cell r="Q305">
            <v>378</v>
          </cell>
          <cell r="R305">
            <v>373</v>
          </cell>
          <cell r="S305">
            <v>17.5</v>
          </cell>
          <cell r="T305">
            <v>16.211509637220665</v>
          </cell>
          <cell r="U305">
            <v>0</v>
          </cell>
          <cell r="V305">
            <v>611015</v>
          </cell>
          <cell r="W305">
            <v>16.211509637220665</v>
          </cell>
          <cell r="X305">
            <v>1</v>
          </cell>
          <cell r="Y305">
            <v>0</v>
          </cell>
          <cell r="AA305">
            <v>0</v>
          </cell>
          <cell r="AB305">
            <v>0</v>
          </cell>
          <cell r="AC305">
            <v>0</v>
          </cell>
          <cell r="AD305">
            <v>0</v>
          </cell>
          <cell r="AE305">
            <v>7460</v>
          </cell>
          <cell r="AF305">
            <v>0</v>
          </cell>
          <cell r="AG305">
            <v>611015</v>
          </cell>
          <cell r="AH305">
            <v>0</v>
          </cell>
          <cell r="AI305">
            <v>611015</v>
          </cell>
        </row>
        <row r="306">
          <cell r="A306">
            <v>297</v>
          </cell>
          <cell r="B306" t="str">
            <v xml:space="preserve">Tolland                      </v>
          </cell>
          <cell r="C306">
            <v>0</v>
          </cell>
          <cell r="D306">
            <v>0</v>
          </cell>
          <cell r="E306">
            <v>0</v>
          </cell>
          <cell r="F306">
            <v>0</v>
          </cell>
          <cell r="G306">
            <v>0</v>
          </cell>
          <cell r="H306">
            <v>0</v>
          </cell>
          <cell r="I306">
            <v>0</v>
          </cell>
          <cell r="J306">
            <v>17.5</v>
          </cell>
          <cell r="K306">
            <v>0</v>
          </cell>
          <cell r="L306">
            <v>0</v>
          </cell>
          <cell r="M306">
            <v>0</v>
          </cell>
          <cell r="N306">
            <v>0</v>
          </cell>
          <cell r="O306">
            <v>0</v>
          </cell>
          <cell r="P306">
            <v>0</v>
          </cell>
          <cell r="Q306">
            <v>0</v>
          </cell>
          <cell r="R306">
            <v>0</v>
          </cell>
          <cell r="S306">
            <v>17.5</v>
          </cell>
          <cell r="T306">
            <v>0</v>
          </cell>
          <cell r="U306">
            <v>0</v>
          </cell>
          <cell r="V306">
            <v>0</v>
          </cell>
          <cell r="W306">
            <v>0</v>
          </cell>
          <cell r="X306">
            <v>0</v>
          </cell>
          <cell r="Y306">
            <v>0</v>
          </cell>
          <cell r="AA306">
            <v>0</v>
          </cell>
          <cell r="AB306">
            <v>0</v>
          </cell>
          <cell r="AC306">
            <v>0</v>
          </cell>
          <cell r="AD306">
            <v>0</v>
          </cell>
          <cell r="AE306">
            <v>0</v>
          </cell>
          <cell r="AF306">
            <v>0</v>
          </cell>
          <cell r="AG306">
            <v>0</v>
          </cell>
          <cell r="AH306">
            <v>0</v>
          </cell>
          <cell r="AI306">
            <v>0</v>
          </cell>
        </row>
        <row r="307">
          <cell r="A307">
            <v>298</v>
          </cell>
          <cell r="B307" t="str">
            <v xml:space="preserve">Topsfield                    </v>
          </cell>
          <cell r="C307">
            <v>1</v>
          </cell>
          <cell r="D307">
            <v>4876256.0624799998</v>
          </cell>
          <cell r="E307">
            <v>1107808</v>
          </cell>
          <cell r="F307">
            <v>5219302.4780799998</v>
          </cell>
          <cell r="G307">
            <v>4418682</v>
          </cell>
          <cell r="H307">
            <v>800620</v>
          </cell>
          <cell r="I307">
            <v>0</v>
          </cell>
          <cell r="J307">
            <v>17.5</v>
          </cell>
          <cell r="K307">
            <v>913378</v>
          </cell>
          <cell r="L307">
            <v>0</v>
          </cell>
          <cell r="M307">
            <v>0</v>
          </cell>
          <cell r="N307">
            <v>0</v>
          </cell>
          <cell r="O307">
            <v>0</v>
          </cell>
          <cell r="P307">
            <v>0</v>
          </cell>
          <cell r="Q307">
            <v>558</v>
          </cell>
          <cell r="R307">
            <v>586</v>
          </cell>
          <cell r="S307">
            <v>17.5</v>
          </cell>
          <cell r="T307">
            <v>21.225211695481654</v>
          </cell>
          <cell r="U307">
            <v>0</v>
          </cell>
          <cell r="V307">
            <v>1107808</v>
          </cell>
          <cell r="W307">
            <v>21.225211695481654</v>
          </cell>
          <cell r="X307">
            <v>0</v>
          </cell>
          <cell r="Y307">
            <v>0</v>
          </cell>
          <cell r="AA307">
            <v>0</v>
          </cell>
          <cell r="AB307">
            <v>0</v>
          </cell>
          <cell r="AC307">
            <v>0</v>
          </cell>
          <cell r="AD307">
            <v>0</v>
          </cell>
          <cell r="AE307">
            <v>11720</v>
          </cell>
          <cell r="AF307">
            <v>11720</v>
          </cell>
          <cell r="AG307">
            <v>1119528</v>
          </cell>
          <cell r="AH307">
            <v>0</v>
          </cell>
          <cell r="AI307">
            <v>1119528</v>
          </cell>
        </row>
        <row r="308">
          <cell r="A308">
            <v>299</v>
          </cell>
          <cell r="B308" t="str">
            <v xml:space="preserve">Townsend                     </v>
          </cell>
          <cell r="C308">
            <v>0</v>
          </cell>
          <cell r="D308">
            <v>0</v>
          </cell>
          <cell r="E308">
            <v>0</v>
          </cell>
          <cell r="F308">
            <v>0</v>
          </cell>
          <cell r="G308">
            <v>0</v>
          </cell>
          <cell r="H308">
            <v>0</v>
          </cell>
          <cell r="I308">
            <v>0</v>
          </cell>
          <cell r="J308">
            <v>50.12</v>
          </cell>
          <cell r="K308">
            <v>0</v>
          </cell>
          <cell r="L308">
            <v>0</v>
          </cell>
          <cell r="M308">
            <v>0</v>
          </cell>
          <cell r="N308">
            <v>0</v>
          </cell>
          <cell r="O308">
            <v>0</v>
          </cell>
          <cell r="P308">
            <v>0</v>
          </cell>
          <cell r="Q308">
            <v>0</v>
          </cell>
          <cell r="R308">
            <v>0</v>
          </cell>
          <cell r="S308">
            <v>50.12</v>
          </cell>
          <cell r="T308">
            <v>0</v>
          </cell>
          <cell r="U308">
            <v>0</v>
          </cell>
          <cell r="V308">
            <v>0</v>
          </cell>
          <cell r="W308">
            <v>0</v>
          </cell>
          <cell r="X308">
            <v>0</v>
          </cell>
          <cell r="Y308">
            <v>0</v>
          </cell>
          <cell r="AA308">
            <v>0</v>
          </cell>
          <cell r="AB308">
            <v>0</v>
          </cell>
          <cell r="AC308">
            <v>0</v>
          </cell>
          <cell r="AD308">
            <v>0</v>
          </cell>
          <cell r="AE308">
            <v>0</v>
          </cell>
          <cell r="AF308">
            <v>0</v>
          </cell>
          <cell r="AG308">
            <v>0</v>
          </cell>
          <cell r="AH308">
            <v>0</v>
          </cell>
          <cell r="AI308">
            <v>0</v>
          </cell>
        </row>
        <row r="309">
          <cell r="A309">
            <v>300</v>
          </cell>
          <cell r="B309" t="str">
            <v xml:space="preserve">Truro                        </v>
          </cell>
          <cell r="C309">
            <v>1</v>
          </cell>
          <cell r="D309">
            <v>1879850.1199999996</v>
          </cell>
          <cell r="E309">
            <v>282481</v>
          </cell>
          <cell r="F309">
            <v>1912666.2499999995</v>
          </cell>
          <cell r="G309">
            <v>1615622</v>
          </cell>
          <cell r="H309">
            <v>297044</v>
          </cell>
          <cell r="I309">
            <v>14563</v>
          </cell>
          <cell r="J309">
            <v>17.5</v>
          </cell>
          <cell r="K309">
            <v>334717</v>
          </cell>
          <cell r="L309">
            <v>0</v>
          </cell>
          <cell r="M309">
            <v>0</v>
          </cell>
          <cell r="N309">
            <v>0</v>
          </cell>
          <cell r="O309">
            <v>0</v>
          </cell>
          <cell r="P309">
            <v>0</v>
          </cell>
          <cell r="Q309">
            <v>197</v>
          </cell>
          <cell r="R309">
            <v>199</v>
          </cell>
          <cell r="S309">
            <v>17.5</v>
          </cell>
          <cell r="T309">
            <v>15.530362393334441</v>
          </cell>
          <cell r="U309">
            <v>0</v>
          </cell>
          <cell r="V309">
            <v>297044</v>
          </cell>
          <cell r="W309">
            <v>15.530362393334439</v>
          </cell>
          <cell r="X309">
            <v>1</v>
          </cell>
          <cell r="Y309">
            <v>0</v>
          </cell>
          <cell r="AA309">
            <v>0</v>
          </cell>
          <cell r="AB309">
            <v>0</v>
          </cell>
          <cell r="AC309">
            <v>0</v>
          </cell>
          <cell r="AD309">
            <v>0</v>
          </cell>
          <cell r="AE309">
            <v>3980</v>
          </cell>
          <cell r="AF309">
            <v>0</v>
          </cell>
          <cell r="AG309">
            <v>297044</v>
          </cell>
          <cell r="AH309">
            <v>0</v>
          </cell>
          <cell r="AI309">
            <v>297044</v>
          </cell>
        </row>
        <row r="310">
          <cell r="A310">
            <v>301</v>
          </cell>
          <cell r="B310" t="str">
            <v xml:space="preserve">Tyngsborough                 </v>
          </cell>
          <cell r="C310">
            <v>1</v>
          </cell>
          <cell r="D310">
            <v>16310112.57</v>
          </cell>
          <cell r="E310">
            <v>7169374</v>
          </cell>
          <cell r="F310">
            <v>15994837.789999999</v>
          </cell>
          <cell r="G310">
            <v>11072428</v>
          </cell>
          <cell r="H310">
            <v>4922410</v>
          </cell>
          <cell r="I310">
            <v>0</v>
          </cell>
          <cell r="J310">
            <v>31.57</v>
          </cell>
          <cell r="K310">
            <v>5049570</v>
          </cell>
          <cell r="L310">
            <v>0</v>
          </cell>
          <cell r="M310">
            <v>0</v>
          </cell>
          <cell r="N310">
            <v>0</v>
          </cell>
          <cell r="O310">
            <v>0</v>
          </cell>
          <cell r="P310">
            <v>0</v>
          </cell>
          <cell r="Q310">
            <v>1750</v>
          </cell>
          <cell r="R310">
            <v>1692</v>
          </cell>
          <cell r="S310">
            <v>31.57</v>
          </cell>
          <cell r="T310">
            <v>44.823049124526321</v>
          </cell>
          <cell r="U310">
            <v>0</v>
          </cell>
          <cell r="V310">
            <v>7169374</v>
          </cell>
          <cell r="W310">
            <v>44.823049124526321</v>
          </cell>
          <cell r="X310">
            <v>0</v>
          </cell>
          <cell r="Y310">
            <v>0</v>
          </cell>
          <cell r="AA310">
            <v>0</v>
          </cell>
          <cell r="AB310">
            <v>0</v>
          </cell>
          <cell r="AC310">
            <v>0</v>
          </cell>
          <cell r="AD310">
            <v>0</v>
          </cell>
          <cell r="AE310">
            <v>33840</v>
          </cell>
          <cell r="AF310">
            <v>33840</v>
          </cell>
          <cell r="AG310">
            <v>7203214</v>
          </cell>
          <cell r="AH310">
            <v>0</v>
          </cell>
          <cell r="AI310">
            <v>7203214</v>
          </cell>
        </row>
        <row r="311">
          <cell r="A311">
            <v>302</v>
          </cell>
          <cell r="B311" t="str">
            <v xml:space="preserve">Tyringham                    </v>
          </cell>
          <cell r="C311">
            <v>0</v>
          </cell>
          <cell r="D311">
            <v>249733.64</v>
          </cell>
          <cell r="E311">
            <v>38498</v>
          </cell>
          <cell r="F311">
            <v>225957.46000000002</v>
          </cell>
          <cell r="G311">
            <v>198338</v>
          </cell>
          <cell r="H311">
            <v>27619</v>
          </cell>
          <cell r="I311">
            <v>0</v>
          </cell>
          <cell r="J311">
            <v>17.5</v>
          </cell>
          <cell r="K311">
            <v>39543</v>
          </cell>
          <cell r="L311">
            <v>0</v>
          </cell>
          <cell r="M311">
            <v>0</v>
          </cell>
          <cell r="N311">
            <v>0</v>
          </cell>
          <cell r="O311">
            <v>0</v>
          </cell>
          <cell r="P311">
            <v>0</v>
          </cell>
          <cell r="Q311">
            <v>28</v>
          </cell>
          <cell r="R311">
            <v>26</v>
          </cell>
          <cell r="S311">
            <v>17.5</v>
          </cell>
          <cell r="T311">
            <v>17.037720285933467</v>
          </cell>
          <cell r="U311">
            <v>0</v>
          </cell>
          <cell r="V311">
            <v>38498</v>
          </cell>
          <cell r="W311">
            <v>17.037720285933467</v>
          </cell>
          <cell r="X311">
            <v>0</v>
          </cell>
          <cell r="Y311">
            <v>0</v>
          </cell>
          <cell r="AA311">
            <v>0</v>
          </cell>
          <cell r="AB311">
            <v>0</v>
          </cell>
          <cell r="AC311">
            <v>0</v>
          </cell>
          <cell r="AD311">
            <v>0</v>
          </cell>
          <cell r="AE311">
            <v>0</v>
          </cell>
          <cell r="AF311">
            <v>0</v>
          </cell>
          <cell r="AG311">
            <v>38498</v>
          </cell>
          <cell r="AH311">
            <v>0</v>
          </cell>
          <cell r="AI311">
            <v>38498</v>
          </cell>
        </row>
        <row r="312">
          <cell r="A312">
            <v>303</v>
          </cell>
          <cell r="B312" t="str">
            <v xml:space="preserve">Upton                        </v>
          </cell>
          <cell r="C312">
            <v>0</v>
          </cell>
          <cell r="D312">
            <v>27007.727760000002</v>
          </cell>
          <cell r="E312">
            <v>19248</v>
          </cell>
          <cell r="F312">
            <v>52683.680000000008</v>
          </cell>
          <cell r="G312">
            <v>34232</v>
          </cell>
          <cell r="H312">
            <v>18452</v>
          </cell>
          <cell r="I312">
            <v>0</v>
          </cell>
          <cell r="J312">
            <v>32.31</v>
          </cell>
          <cell r="K312">
            <v>17022</v>
          </cell>
          <cell r="L312">
            <v>0</v>
          </cell>
          <cell r="M312">
            <v>0</v>
          </cell>
          <cell r="N312">
            <v>0</v>
          </cell>
          <cell r="O312">
            <v>0</v>
          </cell>
          <cell r="P312">
            <v>0</v>
          </cell>
          <cell r="Q312">
            <v>2</v>
          </cell>
          <cell r="R312">
            <v>4</v>
          </cell>
          <cell r="S312">
            <v>32.31</v>
          </cell>
          <cell r="T312">
            <v>36.535033239895156</v>
          </cell>
          <cell r="U312">
            <v>0</v>
          </cell>
          <cell r="V312">
            <v>19248</v>
          </cell>
          <cell r="W312">
            <v>36.535033239895156</v>
          </cell>
          <cell r="X312">
            <v>0</v>
          </cell>
          <cell r="Y312">
            <v>0</v>
          </cell>
          <cell r="AA312">
            <v>0</v>
          </cell>
          <cell r="AB312">
            <v>0</v>
          </cell>
          <cell r="AC312">
            <v>0</v>
          </cell>
          <cell r="AD312">
            <v>0</v>
          </cell>
          <cell r="AE312">
            <v>0</v>
          </cell>
          <cell r="AF312">
            <v>0</v>
          </cell>
          <cell r="AG312">
            <v>19248</v>
          </cell>
          <cell r="AH312">
            <v>0</v>
          </cell>
          <cell r="AI312">
            <v>19248</v>
          </cell>
        </row>
        <row r="313">
          <cell r="A313">
            <v>304</v>
          </cell>
          <cell r="B313" t="str">
            <v xml:space="preserve">Uxbridge                     </v>
          </cell>
          <cell r="C313">
            <v>1</v>
          </cell>
          <cell r="D313">
            <v>18526071.940000001</v>
          </cell>
          <cell r="E313">
            <v>9171114</v>
          </cell>
          <cell r="F313">
            <v>18410939.780000005</v>
          </cell>
          <cell r="G313">
            <v>10909979</v>
          </cell>
          <cell r="H313">
            <v>7500961</v>
          </cell>
          <cell r="I313">
            <v>0</v>
          </cell>
          <cell r="J313">
            <v>42.09</v>
          </cell>
          <cell r="K313">
            <v>7749165</v>
          </cell>
          <cell r="L313">
            <v>0</v>
          </cell>
          <cell r="M313">
            <v>0</v>
          </cell>
          <cell r="N313">
            <v>0</v>
          </cell>
          <cell r="O313">
            <v>0</v>
          </cell>
          <cell r="P313">
            <v>0</v>
          </cell>
          <cell r="Q313">
            <v>1934</v>
          </cell>
          <cell r="R313">
            <v>1904</v>
          </cell>
          <cell r="S313">
            <v>42.09</v>
          </cell>
          <cell r="T313">
            <v>49.813394153636182</v>
          </cell>
          <cell r="U313">
            <v>0</v>
          </cell>
          <cell r="V313">
            <v>9171114</v>
          </cell>
          <cell r="W313">
            <v>49.813394153636182</v>
          </cell>
          <cell r="X313">
            <v>0</v>
          </cell>
          <cell r="Y313">
            <v>0</v>
          </cell>
          <cell r="AA313">
            <v>0</v>
          </cell>
          <cell r="AB313">
            <v>0</v>
          </cell>
          <cell r="AC313">
            <v>0</v>
          </cell>
          <cell r="AD313">
            <v>0</v>
          </cell>
          <cell r="AE313">
            <v>38080</v>
          </cell>
          <cell r="AF313">
            <v>38080</v>
          </cell>
          <cell r="AG313">
            <v>9209194</v>
          </cell>
          <cell r="AH313">
            <v>0</v>
          </cell>
          <cell r="AI313">
            <v>9209194</v>
          </cell>
        </row>
        <row r="314">
          <cell r="A314">
            <v>305</v>
          </cell>
          <cell r="B314" t="str">
            <v xml:space="preserve">Wakefield                    </v>
          </cell>
          <cell r="C314">
            <v>1</v>
          </cell>
          <cell r="D314">
            <v>32600249.418120001</v>
          </cell>
          <cell r="E314">
            <v>5401367.2860360602</v>
          </cell>
          <cell r="F314">
            <v>34230683.749200001</v>
          </cell>
          <cell r="G314">
            <v>28531899</v>
          </cell>
          <cell r="H314">
            <v>5698785</v>
          </cell>
          <cell r="I314">
            <v>297417.71396393981</v>
          </cell>
          <cell r="J314">
            <v>17.5</v>
          </cell>
          <cell r="K314">
            <v>5990370</v>
          </cell>
          <cell r="L314">
            <v>0</v>
          </cell>
          <cell r="M314">
            <v>0</v>
          </cell>
          <cell r="N314">
            <v>0</v>
          </cell>
          <cell r="O314">
            <v>0</v>
          </cell>
          <cell r="P314">
            <v>0</v>
          </cell>
          <cell r="Q314">
            <v>3374</v>
          </cell>
          <cell r="R314">
            <v>3477</v>
          </cell>
          <cell r="S314">
            <v>17.5</v>
          </cell>
          <cell r="T314">
            <v>16.648177529124538</v>
          </cell>
          <cell r="U314">
            <v>0</v>
          </cell>
          <cell r="V314">
            <v>5698785</v>
          </cell>
          <cell r="W314">
            <v>16.648177529124538</v>
          </cell>
          <cell r="X314">
            <v>1</v>
          </cell>
          <cell r="Y314">
            <v>0</v>
          </cell>
          <cell r="AA314">
            <v>0</v>
          </cell>
          <cell r="AB314">
            <v>0</v>
          </cell>
          <cell r="AC314">
            <v>0</v>
          </cell>
          <cell r="AD314">
            <v>0</v>
          </cell>
          <cell r="AE314">
            <v>69540</v>
          </cell>
          <cell r="AF314">
            <v>0</v>
          </cell>
          <cell r="AG314">
            <v>5698785</v>
          </cell>
          <cell r="AH314">
            <v>0</v>
          </cell>
          <cell r="AI314">
            <v>5698785</v>
          </cell>
        </row>
        <row r="315">
          <cell r="A315">
            <v>306</v>
          </cell>
          <cell r="B315" t="str">
            <v xml:space="preserve">Wales                        </v>
          </cell>
          <cell r="C315">
            <v>1</v>
          </cell>
          <cell r="D315">
            <v>1467392.6599999997</v>
          </cell>
          <cell r="E315">
            <v>806275</v>
          </cell>
          <cell r="F315">
            <v>1585577.72</v>
          </cell>
          <cell r="G315">
            <v>652317</v>
          </cell>
          <cell r="H315">
            <v>933261</v>
          </cell>
          <cell r="I315">
            <v>126986</v>
          </cell>
          <cell r="J315">
            <v>59.57</v>
          </cell>
          <cell r="K315">
            <v>944529</v>
          </cell>
          <cell r="L315">
            <v>0</v>
          </cell>
          <cell r="M315">
            <v>0</v>
          </cell>
          <cell r="N315">
            <v>0</v>
          </cell>
          <cell r="O315">
            <v>0</v>
          </cell>
          <cell r="P315">
            <v>0</v>
          </cell>
          <cell r="Q315">
            <v>151</v>
          </cell>
          <cell r="R315">
            <v>156</v>
          </cell>
          <cell r="S315">
            <v>59.57</v>
          </cell>
          <cell r="T315">
            <v>58.859366414406992</v>
          </cell>
          <cell r="U315">
            <v>0</v>
          </cell>
          <cell r="V315">
            <v>933261</v>
          </cell>
          <cell r="W315">
            <v>58.859366414406985</v>
          </cell>
          <cell r="X315">
            <v>1</v>
          </cell>
          <cell r="Y315">
            <v>0</v>
          </cell>
          <cell r="AA315">
            <v>0</v>
          </cell>
          <cell r="AB315">
            <v>0</v>
          </cell>
          <cell r="AC315">
            <v>0</v>
          </cell>
          <cell r="AD315">
            <v>0</v>
          </cell>
          <cell r="AE315">
            <v>3120</v>
          </cell>
          <cell r="AF315">
            <v>0</v>
          </cell>
          <cell r="AG315">
            <v>933261</v>
          </cell>
          <cell r="AH315">
            <v>0</v>
          </cell>
          <cell r="AI315">
            <v>933261</v>
          </cell>
        </row>
        <row r="316">
          <cell r="A316">
            <v>307</v>
          </cell>
          <cell r="B316" t="str">
            <v xml:space="preserve">Walpole                      </v>
          </cell>
          <cell r="C316">
            <v>1</v>
          </cell>
          <cell r="D316">
            <v>37317617.441239998</v>
          </cell>
          <cell r="E316">
            <v>7638830.7103260532</v>
          </cell>
          <cell r="F316">
            <v>36843723.371769994</v>
          </cell>
          <cell r="G316">
            <v>30923817</v>
          </cell>
          <cell r="H316">
            <v>5919906</v>
          </cell>
          <cell r="I316">
            <v>0</v>
          </cell>
          <cell r="J316">
            <v>17.5</v>
          </cell>
          <cell r="K316">
            <v>6447652</v>
          </cell>
          <cell r="L316">
            <v>0</v>
          </cell>
          <cell r="M316">
            <v>0</v>
          </cell>
          <cell r="N316">
            <v>0</v>
          </cell>
          <cell r="O316">
            <v>0</v>
          </cell>
          <cell r="P316">
            <v>0</v>
          </cell>
          <cell r="Q316">
            <v>3834</v>
          </cell>
          <cell r="R316">
            <v>3818</v>
          </cell>
          <cell r="S316">
            <v>17.5</v>
          </cell>
          <cell r="T316">
            <v>20.733058473072234</v>
          </cell>
          <cell r="U316">
            <v>0</v>
          </cell>
          <cell r="V316">
            <v>7638830.7103260532</v>
          </cell>
          <cell r="W316">
            <v>20.73305847307223</v>
          </cell>
          <cell r="X316">
            <v>0</v>
          </cell>
          <cell r="Y316">
            <v>0</v>
          </cell>
          <cell r="AA316">
            <v>0</v>
          </cell>
          <cell r="AB316">
            <v>0</v>
          </cell>
          <cell r="AC316">
            <v>0</v>
          </cell>
          <cell r="AD316">
            <v>0</v>
          </cell>
          <cell r="AE316">
            <v>76360</v>
          </cell>
          <cell r="AF316">
            <v>76360</v>
          </cell>
          <cell r="AG316">
            <v>7715190.7103260532</v>
          </cell>
          <cell r="AH316">
            <v>0</v>
          </cell>
          <cell r="AI316">
            <v>7715190.7103260532</v>
          </cell>
        </row>
        <row r="317">
          <cell r="A317">
            <v>308</v>
          </cell>
          <cell r="B317" t="str">
            <v xml:space="preserve">Waltham                      </v>
          </cell>
          <cell r="C317">
            <v>1</v>
          </cell>
          <cell r="D317">
            <v>62218743.565559998</v>
          </cell>
          <cell r="E317">
            <v>9711597</v>
          </cell>
          <cell r="F317">
            <v>62274785.537900016</v>
          </cell>
          <cell r="G317">
            <v>52397900</v>
          </cell>
          <cell r="H317">
            <v>9876886</v>
          </cell>
          <cell r="I317">
            <v>165289</v>
          </cell>
          <cell r="J317">
            <v>17.5</v>
          </cell>
          <cell r="K317">
            <v>10898087</v>
          </cell>
          <cell r="L317">
            <v>0</v>
          </cell>
          <cell r="M317">
            <v>0</v>
          </cell>
          <cell r="N317">
            <v>0</v>
          </cell>
          <cell r="O317">
            <v>0</v>
          </cell>
          <cell r="P317">
            <v>0</v>
          </cell>
          <cell r="Q317">
            <v>5298</v>
          </cell>
          <cell r="R317">
            <v>5432</v>
          </cell>
          <cell r="S317">
            <v>17.5</v>
          </cell>
          <cell r="T317">
            <v>15.860168629547497</v>
          </cell>
          <cell r="U317">
            <v>0</v>
          </cell>
          <cell r="V317">
            <v>9876886</v>
          </cell>
          <cell r="W317">
            <v>15.860168629547497</v>
          </cell>
          <cell r="X317">
            <v>1</v>
          </cell>
          <cell r="Y317">
            <v>0</v>
          </cell>
          <cell r="AA317">
            <v>0</v>
          </cell>
          <cell r="AB317">
            <v>0</v>
          </cell>
          <cell r="AC317">
            <v>0</v>
          </cell>
          <cell r="AD317">
            <v>0</v>
          </cell>
          <cell r="AE317">
            <v>108640</v>
          </cell>
          <cell r="AF317">
            <v>0</v>
          </cell>
          <cell r="AG317">
            <v>9876886</v>
          </cell>
          <cell r="AH317">
            <v>0</v>
          </cell>
          <cell r="AI317">
            <v>9876886</v>
          </cell>
        </row>
        <row r="318">
          <cell r="A318">
            <v>309</v>
          </cell>
          <cell r="B318" t="str">
            <v xml:space="preserve">Ware                         </v>
          </cell>
          <cell r="C318">
            <v>1</v>
          </cell>
          <cell r="D318">
            <v>14379106.989999996</v>
          </cell>
          <cell r="E318">
            <v>8871298</v>
          </cell>
          <cell r="F318">
            <v>14839037.079999998</v>
          </cell>
          <cell r="G318">
            <v>5527857</v>
          </cell>
          <cell r="H318">
            <v>9311180</v>
          </cell>
          <cell r="I318">
            <v>439882</v>
          </cell>
          <cell r="J318">
            <v>63.53</v>
          </cell>
          <cell r="K318">
            <v>9427240</v>
          </cell>
          <cell r="L318">
            <v>0</v>
          </cell>
          <cell r="M318">
            <v>0</v>
          </cell>
          <cell r="N318">
            <v>0</v>
          </cell>
          <cell r="O318">
            <v>0</v>
          </cell>
          <cell r="P318">
            <v>0</v>
          </cell>
          <cell r="Q318">
            <v>1375</v>
          </cell>
          <cell r="R318">
            <v>1393</v>
          </cell>
          <cell r="S318">
            <v>63.53</v>
          </cell>
          <cell r="T318">
            <v>62.747872047233955</v>
          </cell>
          <cell r="U318">
            <v>0</v>
          </cell>
          <cell r="V318">
            <v>9311180</v>
          </cell>
          <cell r="W318">
            <v>62.747872047233955</v>
          </cell>
          <cell r="X318">
            <v>1</v>
          </cell>
          <cell r="Y318">
            <v>0</v>
          </cell>
          <cell r="AA318">
            <v>0</v>
          </cell>
          <cell r="AB318">
            <v>0</v>
          </cell>
          <cell r="AC318">
            <v>0</v>
          </cell>
          <cell r="AD318">
            <v>0</v>
          </cell>
          <cell r="AE318">
            <v>27860</v>
          </cell>
          <cell r="AF318">
            <v>0</v>
          </cell>
          <cell r="AG318">
            <v>9311180</v>
          </cell>
          <cell r="AH318">
            <v>0</v>
          </cell>
          <cell r="AI318">
            <v>9311180</v>
          </cell>
        </row>
        <row r="319">
          <cell r="A319">
            <v>310</v>
          </cell>
          <cell r="B319" t="str">
            <v xml:space="preserve">Wareham                      </v>
          </cell>
          <cell r="C319">
            <v>1</v>
          </cell>
          <cell r="D319">
            <v>30579432.949999999</v>
          </cell>
          <cell r="E319">
            <v>12558607.138633749</v>
          </cell>
          <cell r="F319">
            <v>29850414.400000002</v>
          </cell>
          <cell r="G319">
            <v>17572634</v>
          </cell>
          <cell r="H319">
            <v>12277780</v>
          </cell>
          <cell r="I319">
            <v>0</v>
          </cell>
          <cell r="J319">
            <v>42.59</v>
          </cell>
          <cell r="K319">
            <v>12713291</v>
          </cell>
          <cell r="L319">
            <v>0</v>
          </cell>
          <cell r="M319">
            <v>0</v>
          </cell>
          <cell r="N319">
            <v>0</v>
          </cell>
          <cell r="O319">
            <v>0</v>
          </cell>
          <cell r="P319">
            <v>0</v>
          </cell>
          <cell r="Q319">
            <v>2815</v>
          </cell>
          <cell r="R319">
            <v>2717</v>
          </cell>
          <cell r="S319">
            <v>42.59</v>
          </cell>
          <cell r="T319">
            <v>42.071801651885096</v>
          </cell>
          <cell r="U319">
            <v>0</v>
          </cell>
          <cell r="V319">
            <v>12558607.138633749</v>
          </cell>
          <cell r="W319">
            <v>42.071801651885103</v>
          </cell>
          <cell r="X319">
            <v>0</v>
          </cell>
          <cell r="Y319">
            <v>0</v>
          </cell>
          <cell r="AA319">
            <v>0</v>
          </cell>
          <cell r="AB319">
            <v>0</v>
          </cell>
          <cell r="AC319">
            <v>0</v>
          </cell>
          <cell r="AD319">
            <v>0</v>
          </cell>
          <cell r="AE319">
            <v>54340</v>
          </cell>
          <cell r="AF319">
            <v>54340</v>
          </cell>
          <cell r="AG319">
            <v>12612947.138633749</v>
          </cell>
          <cell r="AH319">
            <v>0</v>
          </cell>
          <cell r="AI319">
            <v>12612947.138633749</v>
          </cell>
        </row>
        <row r="320">
          <cell r="A320">
            <v>311</v>
          </cell>
          <cell r="B320" t="str">
            <v xml:space="preserve">Warren                       </v>
          </cell>
          <cell r="C320">
            <v>0</v>
          </cell>
          <cell r="D320">
            <v>0</v>
          </cell>
          <cell r="E320">
            <v>0</v>
          </cell>
          <cell r="F320">
            <v>0</v>
          </cell>
          <cell r="G320">
            <v>0</v>
          </cell>
          <cell r="H320">
            <v>0</v>
          </cell>
          <cell r="I320">
            <v>0</v>
          </cell>
          <cell r="J320">
            <v>72.17</v>
          </cell>
          <cell r="K320">
            <v>0</v>
          </cell>
          <cell r="L320">
            <v>0</v>
          </cell>
          <cell r="M320">
            <v>0</v>
          </cell>
          <cell r="N320">
            <v>0</v>
          </cell>
          <cell r="O320">
            <v>0</v>
          </cell>
          <cell r="P320">
            <v>0</v>
          </cell>
          <cell r="Q320">
            <v>0</v>
          </cell>
          <cell r="R320">
            <v>0</v>
          </cell>
          <cell r="S320">
            <v>72.17</v>
          </cell>
          <cell r="T320">
            <v>0</v>
          </cell>
          <cell r="U320">
            <v>0</v>
          </cell>
          <cell r="V320">
            <v>0</v>
          </cell>
          <cell r="W320">
            <v>0</v>
          </cell>
          <cell r="X320">
            <v>0</v>
          </cell>
          <cell r="Y320">
            <v>0</v>
          </cell>
          <cell r="AA320">
            <v>0</v>
          </cell>
          <cell r="AB320">
            <v>0</v>
          </cell>
          <cell r="AC320">
            <v>0</v>
          </cell>
          <cell r="AD320">
            <v>0</v>
          </cell>
          <cell r="AE320">
            <v>0</v>
          </cell>
          <cell r="AF320">
            <v>0</v>
          </cell>
          <cell r="AG320">
            <v>0</v>
          </cell>
          <cell r="AH320">
            <v>0</v>
          </cell>
          <cell r="AI320">
            <v>0</v>
          </cell>
        </row>
        <row r="321">
          <cell r="A321">
            <v>312</v>
          </cell>
          <cell r="B321" t="str">
            <v xml:space="preserve">Warwick                      </v>
          </cell>
          <cell r="C321">
            <v>0</v>
          </cell>
          <cell r="D321">
            <v>0</v>
          </cell>
          <cell r="E321">
            <v>0</v>
          </cell>
          <cell r="F321">
            <v>0</v>
          </cell>
          <cell r="G321">
            <v>0</v>
          </cell>
          <cell r="H321">
            <v>0</v>
          </cell>
          <cell r="I321">
            <v>0</v>
          </cell>
          <cell r="J321">
            <v>27.85</v>
          </cell>
          <cell r="K321">
            <v>0</v>
          </cell>
          <cell r="L321">
            <v>0</v>
          </cell>
          <cell r="M321">
            <v>0</v>
          </cell>
          <cell r="N321">
            <v>0</v>
          </cell>
          <cell r="O321">
            <v>0</v>
          </cell>
          <cell r="P321">
            <v>0</v>
          </cell>
          <cell r="Q321">
            <v>0</v>
          </cell>
          <cell r="R321">
            <v>0</v>
          </cell>
          <cell r="S321">
            <v>27.85</v>
          </cell>
          <cell r="T321">
            <v>0</v>
          </cell>
          <cell r="U321">
            <v>0</v>
          </cell>
          <cell r="V321">
            <v>0</v>
          </cell>
          <cell r="W321">
            <v>0</v>
          </cell>
          <cell r="X321">
            <v>0</v>
          </cell>
          <cell r="Y321">
            <v>0</v>
          </cell>
          <cell r="AA321">
            <v>0</v>
          </cell>
          <cell r="AB321">
            <v>0</v>
          </cell>
          <cell r="AC321">
            <v>0</v>
          </cell>
          <cell r="AD321">
            <v>0</v>
          </cell>
          <cell r="AE321">
            <v>0</v>
          </cell>
          <cell r="AF321">
            <v>0</v>
          </cell>
          <cell r="AG321">
            <v>0</v>
          </cell>
          <cell r="AH321">
            <v>0</v>
          </cell>
          <cell r="AI321">
            <v>0</v>
          </cell>
        </row>
        <row r="322">
          <cell r="A322">
            <v>313</v>
          </cell>
          <cell r="B322" t="str">
            <v xml:space="preserve">Washington                   </v>
          </cell>
          <cell r="C322">
            <v>0</v>
          </cell>
          <cell r="D322">
            <v>13199.960000000001</v>
          </cell>
          <cell r="E322">
            <v>3051</v>
          </cell>
          <cell r="F322">
            <v>13170.920000000002</v>
          </cell>
          <cell r="G322">
            <v>10897</v>
          </cell>
          <cell r="H322">
            <v>2274</v>
          </cell>
          <cell r="I322">
            <v>0</v>
          </cell>
          <cell r="J322">
            <v>17.5</v>
          </cell>
          <cell r="K322">
            <v>2305</v>
          </cell>
          <cell r="L322">
            <v>0</v>
          </cell>
          <cell r="M322">
            <v>0</v>
          </cell>
          <cell r="N322">
            <v>0</v>
          </cell>
          <cell r="O322">
            <v>0</v>
          </cell>
          <cell r="P322">
            <v>0</v>
          </cell>
          <cell r="Q322">
            <v>1</v>
          </cell>
          <cell r="R322">
            <v>1</v>
          </cell>
          <cell r="S322">
            <v>17.5</v>
          </cell>
          <cell r="T322">
            <v>23.164668831030781</v>
          </cell>
          <cell r="U322">
            <v>0</v>
          </cell>
          <cell r="V322">
            <v>3051</v>
          </cell>
          <cell r="W322">
            <v>23.164668831030784</v>
          </cell>
          <cell r="X322">
            <v>0</v>
          </cell>
          <cell r="Y322">
            <v>0</v>
          </cell>
          <cell r="AA322">
            <v>0</v>
          </cell>
          <cell r="AB322">
            <v>0</v>
          </cell>
          <cell r="AC322">
            <v>0</v>
          </cell>
          <cell r="AD322">
            <v>0</v>
          </cell>
          <cell r="AE322">
            <v>0</v>
          </cell>
          <cell r="AF322">
            <v>0</v>
          </cell>
          <cell r="AG322">
            <v>3051</v>
          </cell>
          <cell r="AH322">
            <v>0</v>
          </cell>
          <cell r="AI322">
            <v>3051</v>
          </cell>
        </row>
        <row r="323">
          <cell r="A323">
            <v>314</v>
          </cell>
          <cell r="B323" t="str">
            <v xml:space="preserve">Watertown                    </v>
          </cell>
          <cell r="C323">
            <v>1</v>
          </cell>
          <cell r="D323">
            <v>26987815.659180008</v>
          </cell>
          <cell r="E323">
            <v>4399531</v>
          </cell>
          <cell r="F323">
            <v>27574866.376769997</v>
          </cell>
          <cell r="G323">
            <v>23435962</v>
          </cell>
          <cell r="H323">
            <v>4138904</v>
          </cell>
          <cell r="I323">
            <v>0</v>
          </cell>
          <cell r="J323">
            <v>17.5</v>
          </cell>
          <cell r="K323">
            <v>4825602</v>
          </cell>
          <cell r="L323">
            <v>0</v>
          </cell>
          <cell r="M323">
            <v>0</v>
          </cell>
          <cell r="N323">
            <v>0</v>
          </cell>
          <cell r="O323">
            <v>0</v>
          </cell>
          <cell r="P323">
            <v>0</v>
          </cell>
          <cell r="Q323">
            <v>2590</v>
          </cell>
          <cell r="R323">
            <v>2570</v>
          </cell>
          <cell r="S323">
            <v>17.5</v>
          </cell>
          <cell r="T323">
            <v>15.954858819211957</v>
          </cell>
          <cell r="U323">
            <v>0</v>
          </cell>
          <cell r="V323">
            <v>4399531</v>
          </cell>
          <cell r="W323">
            <v>15.954858819211955</v>
          </cell>
          <cell r="X323">
            <v>0</v>
          </cell>
          <cell r="Y323">
            <v>0</v>
          </cell>
          <cell r="AA323">
            <v>0</v>
          </cell>
          <cell r="AB323">
            <v>0</v>
          </cell>
          <cell r="AC323">
            <v>0</v>
          </cell>
          <cell r="AD323">
            <v>0</v>
          </cell>
          <cell r="AE323">
            <v>51400</v>
          </cell>
          <cell r="AF323">
            <v>51400</v>
          </cell>
          <cell r="AG323">
            <v>4450931</v>
          </cell>
          <cell r="AH323">
            <v>0</v>
          </cell>
          <cell r="AI323">
            <v>4450931</v>
          </cell>
        </row>
        <row r="324">
          <cell r="A324">
            <v>315</v>
          </cell>
          <cell r="B324" t="str">
            <v xml:space="preserve">Wayland                      </v>
          </cell>
          <cell r="C324">
            <v>1</v>
          </cell>
          <cell r="D324">
            <v>24601190.323630001</v>
          </cell>
          <cell r="E324">
            <v>3710313</v>
          </cell>
          <cell r="F324">
            <v>24640382.589680005</v>
          </cell>
          <cell r="G324">
            <v>20959324</v>
          </cell>
          <cell r="H324">
            <v>3681059</v>
          </cell>
          <cell r="I324">
            <v>0</v>
          </cell>
          <cell r="J324">
            <v>17.5</v>
          </cell>
          <cell r="K324">
            <v>4312067</v>
          </cell>
          <cell r="L324">
            <v>0</v>
          </cell>
          <cell r="M324">
            <v>0</v>
          </cell>
          <cell r="N324">
            <v>0</v>
          </cell>
          <cell r="O324">
            <v>0</v>
          </cell>
          <cell r="P324">
            <v>0</v>
          </cell>
          <cell r="Q324">
            <v>2620</v>
          </cell>
          <cell r="R324">
            <v>2637</v>
          </cell>
          <cell r="S324">
            <v>17.5</v>
          </cell>
          <cell r="T324">
            <v>15.057854668027638</v>
          </cell>
          <cell r="U324">
            <v>0</v>
          </cell>
          <cell r="V324">
            <v>3710313</v>
          </cell>
          <cell r="W324">
            <v>15.057854668027638</v>
          </cell>
          <cell r="X324">
            <v>0</v>
          </cell>
          <cell r="Y324">
            <v>0</v>
          </cell>
          <cell r="AA324">
            <v>0</v>
          </cell>
          <cell r="AB324">
            <v>0</v>
          </cell>
          <cell r="AC324">
            <v>0</v>
          </cell>
          <cell r="AD324">
            <v>0</v>
          </cell>
          <cell r="AE324">
            <v>52740</v>
          </cell>
          <cell r="AF324">
            <v>52740</v>
          </cell>
          <cell r="AG324">
            <v>3763053</v>
          </cell>
          <cell r="AH324">
            <v>0</v>
          </cell>
          <cell r="AI324">
            <v>3763053</v>
          </cell>
        </row>
        <row r="325">
          <cell r="A325">
            <v>316</v>
          </cell>
          <cell r="B325" t="str">
            <v xml:space="preserve">Webster                      </v>
          </cell>
          <cell r="C325">
            <v>1</v>
          </cell>
          <cell r="D325">
            <v>21401884.859999996</v>
          </cell>
          <cell r="E325">
            <v>11055488</v>
          </cell>
          <cell r="F325">
            <v>22136766.249999996</v>
          </cell>
          <cell r="G325">
            <v>10235519</v>
          </cell>
          <cell r="H325">
            <v>11901247</v>
          </cell>
          <cell r="I325">
            <v>845759</v>
          </cell>
          <cell r="J325">
            <v>54.56</v>
          </cell>
          <cell r="K325">
            <v>12077820</v>
          </cell>
          <cell r="L325">
            <v>0</v>
          </cell>
          <cell r="M325">
            <v>0</v>
          </cell>
          <cell r="N325">
            <v>0</v>
          </cell>
          <cell r="O325">
            <v>0</v>
          </cell>
          <cell r="P325">
            <v>0</v>
          </cell>
          <cell r="Q325">
            <v>1990</v>
          </cell>
          <cell r="R325">
            <v>2004</v>
          </cell>
          <cell r="S325">
            <v>54.56</v>
          </cell>
          <cell r="T325">
            <v>53.762355646683503</v>
          </cell>
          <cell r="U325">
            <v>0</v>
          </cell>
          <cell r="V325">
            <v>11901247</v>
          </cell>
          <cell r="W325">
            <v>53.762355646683496</v>
          </cell>
          <cell r="X325">
            <v>1</v>
          </cell>
          <cell r="Y325">
            <v>0</v>
          </cell>
          <cell r="AA325">
            <v>0</v>
          </cell>
          <cell r="AB325">
            <v>0</v>
          </cell>
          <cell r="AC325">
            <v>0</v>
          </cell>
          <cell r="AD325">
            <v>0</v>
          </cell>
          <cell r="AE325">
            <v>40080</v>
          </cell>
          <cell r="AF325">
            <v>0</v>
          </cell>
          <cell r="AG325">
            <v>11901247</v>
          </cell>
          <cell r="AH325">
            <v>0</v>
          </cell>
          <cell r="AI325">
            <v>11901247</v>
          </cell>
        </row>
        <row r="326">
          <cell r="A326">
            <v>317</v>
          </cell>
          <cell r="B326" t="str">
            <v xml:space="preserve">Wellesley                    </v>
          </cell>
          <cell r="C326">
            <v>1</v>
          </cell>
          <cell r="D326">
            <v>48641677.772080004</v>
          </cell>
          <cell r="E326">
            <v>7916157</v>
          </cell>
          <cell r="F326">
            <v>49005990.891000003</v>
          </cell>
          <cell r="G326">
            <v>41184386</v>
          </cell>
          <cell r="H326">
            <v>7821605</v>
          </cell>
          <cell r="I326">
            <v>0</v>
          </cell>
          <cell r="J326">
            <v>17.5</v>
          </cell>
          <cell r="K326">
            <v>8576048</v>
          </cell>
          <cell r="L326">
            <v>0</v>
          </cell>
          <cell r="M326">
            <v>0</v>
          </cell>
          <cell r="N326">
            <v>0</v>
          </cell>
          <cell r="O326">
            <v>0</v>
          </cell>
          <cell r="P326">
            <v>0</v>
          </cell>
          <cell r="Q326">
            <v>5081</v>
          </cell>
          <cell r="R326">
            <v>5095</v>
          </cell>
          <cell r="S326">
            <v>17.5</v>
          </cell>
          <cell r="T326">
            <v>16.15344747871185</v>
          </cell>
          <cell r="U326">
            <v>0</v>
          </cell>
          <cell r="V326">
            <v>7916157</v>
          </cell>
          <cell r="W326">
            <v>16.153447478711854</v>
          </cell>
          <cell r="X326">
            <v>0</v>
          </cell>
          <cell r="Y326">
            <v>0</v>
          </cell>
          <cell r="AA326">
            <v>0</v>
          </cell>
          <cell r="AB326">
            <v>0</v>
          </cell>
          <cell r="AC326">
            <v>0</v>
          </cell>
          <cell r="AD326">
            <v>0</v>
          </cell>
          <cell r="AE326">
            <v>101900</v>
          </cell>
          <cell r="AF326">
            <v>101900</v>
          </cell>
          <cell r="AG326">
            <v>8018057</v>
          </cell>
          <cell r="AH326">
            <v>0</v>
          </cell>
          <cell r="AI326">
            <v>8018057</v>
          </cell>
        </row>
        <row r="327">
          <cell r="A327">
            <v>318</v>
          </cell>
          <cell r="B327" t="str">
            <v xml:space="preserve">Wellfleet                    </v>
          </cell>
          <cell r="C327">
            <v>1</v>
          </cell>
          <cell r="D327">
            <v>1150249.74</v>
          </cell>
          <cell r="E327">
            <v>179724</v>
          </cell>
          <cell r="F327">
            <v>1067714.3400000001</v>
          </cell>
          <cell r="G327">
            <v>903248</v>
          </cell>
          <cell r="H327">
            <v>164466</v>
          </cell>
          <cell r="I327">
            <v>0</v>
          </cell>
          <cell r="J327">
            <v>17.5</v>
          </cell>
          <cell r="K327">
            <v>186850</v>
          </cell>
          <cell r="L327">
            <v>0</v>
          </cell>
          <cell r="M327">
            <v>0</v>
          </cell>
          <cell r="N327">
            <v>0</v>
          </cell>
          <cell r="O327">
            <v>0</v>
          </cell>
          <cell r="P327">
            <v>0</v>
          </cell>
          <cell r="Q327">
            <v>124</v>
          </cell>
          <cell r="R327">
            <v>108</v>
          </cell>
          <cell r="S327">
            <v>17.5</v>
          </cell>
          <cell r="T327">
            <v>16.832592133210461</v>
          </cell>
          <cell r="U327">
            <v>0</v>
          </cell>
          <cell r="V327">
            <v>179724</v>
          </cell>
          <cell r="W327">
            <v>16.832592133210461</v>
          </cell>
          <cell r="X327">
            <v>0</v>
          </cell>
          <cell r="Y327">
            <v>0</v>
          </cell>
          <cell r="AA327">
            <v>0</v>
          </cell>
          <cell r="AB327">
            <v>0</v>
          </cell>
          <cell r="AC327">
            <v>0</v>
          </cell>
          <cell r="AD327">
            <v>0</v>
          </cell>
          <cell r="AE327">
            <v>2160</v>
          </cell>
          <cell r="AF327">
            <v>2160</v>
          </cell>
          <cell r="AG327">
            <v>181884</v>
          </cell>
          <cell r="AH327">
            <v>0</v>
          </cell>
          <cell r="AI327">
            <v>181884</v>
          </cell>
        </row>
        <row r="328">
          <cell r="A328">
            <v>319</v>
          </cell>
          <cell r="B328" t="str">
            <v xml:space="preserve">Wendell                      </v>
          </cell>
          <cell r="C328">
            <v>0</v>
          </cell>
          <cell r="D328">
            <v>0</v>
          </cell>
          <cell r="E328">
            <v>0</v>
          </cell>
          <cell r="F328">
            <v>0</v>
          </cell>
          <cell r="G328">
            <v>0</v>
          </cell>
          <cell r="H328">
            <v>0</v>
          </cell>
          <cell r="I328">
            <v>0</v>
          </cell>
          <cell r="J328">
            <v>48.65</v>
          </cell>
          <cell r="K328">
            <v>0</v>
          </cell>
          <cell r="L328">
            <v>0</v>
          </cell>
          <cell r="M328">
            <v>0</v>
          </cell>
          <cell r="N328">
            <v>0</v>
          </cell>
          <cell r="O328">
            <v>0</v>
          </cell>
          <cell r="P328">
            <v>0</v>
          </cell>
          <cell r="Q328">
            <v>0</v>
          </cell>
          <cell r="R328">
            <v>0</v>
          </cell>
          <cell r="S328">
            <v>48.65</v>
          </cell>
          <cell r="T328">
            <v>0</v>
          </cell>
          <cell r="U328">
            <v>0</v>
          </cell>
          <cell r="V328">
            <v>0</v>
          </cell>
          <cell r="W328">
            <v>0</v>
          </cell>
          <cell r="X328">
            <v>0</v>
          </cell>
          <cell r="Y328">
            <v>0</v>
          </cell>
          <cell r="AA328">
            <v>0</v>
          </cell>
          <cell r="AB328">
            <v>0</v>
          </cell>
          <cell r="AC328">
            <v>0</v>
          </cell>
          <cell r="AD328">
            <v>0</v>
          </cell>
          <cell r="AE328">
            <v>0</v>
          </cell>
          <cell r="AF328">
            <v>0</v>
          </cell>
          <cell r="AG328">
            <v>0</v>
          </cell>
          <cell r="AH328">
            <v>0</v>
          </cell>
          <cell r="AI328">
            <v>0</v>
          </cell>
        </row>
        <row r="329">
          <cell r="A329">
            <v>320</v>
          </cell>
          <cell r="B329" t="str">
            <v xml:space="preserve">Wenham                       </v>
          </cell>
          <cell r="C329">
            <v>0</v>
          </cell>
          <cell r="D329">
            <v>0</v>
          </cell>
          <cell r="E329">
            <v>0</v>
          </cell>
          <cell r="F329">
            <v>0</v>
          </cell>
          <cell r="G329">
            <v>0</v>
          </cell>
          <cell r="H329">
            <v>0</v>
          </cell>
          <cell r="I329">
            <v>0</v>
          </cell>
          <cell r="J329">
            <v>17.5</v>
          </cell>
          <cell r="K329">
            <v>0</v>
          </cell>
          <cell r="L329">
            <v>0</v>
          </cell>
          <cell r="M329">
            <v>0</v>
          </cell>
          <cell r="N329">
            <v>0</v>
          </cell>
          <cell r="O329">
            <v>0</v>
          </cell>
          <cell r="P329">
            <v>0</v>
          </cell>
          <cell r="Q329">
            <v>0</v>
          </cell>
          <cell r="R329">
            <v>0</v>
          </cell>
          <cell r="S329">
            <v>17.5</v>
          </cell>
          <cell r="T329">
            <v>0</v>
          </cell>
          <cell r="U329">
            <v>0</v>
          </cell>
          <cell r="V329">
            <v>0</v>
          </cell>
          <cell r="W329">
            <v>0</v>
          </cell>
          <cell r="X329">
            <v>0</v>
          </cell>
          <cell r="Y329">
            <v>0</v>
          </cell>
          <cell r="AA329">
            <v>0</v>
          </cell>
          <cell r="AB329">
            <v>0</v>
          </cell>
          <cell r="AC329">
            <v>0</v>
          </cell>
          <cell r="AD329">
            <v>0</v>
          </cell>
          <cell r="AE329">
            <v>0</v>
          </cell>
          <cell r="AF329">
            <v>0</v>
          </cell>
          <cell r="AG329">
            <v>0</v>
          </cell>
          <cell r="AH329">
            <v>0</v>
          </cell>
          <cell r="AI329">
            <v>0</v>
          </cell>
        </row>
        <row r="330">
          <cell r="A330">
            <v>321</v>
          </cell>
          <cell r="B330" t="str">
            <v xml:space="preserve">Westborough                  </v>
          </cell>
          <cell r="C330">
            <v>1</v>
          </cell>
          <cell r="D330">
            <v>32643542.910000004</v>
          </cell>
          <cell r="E330">
            <v>5113078.3124719998</v>
          </cell>
          <cell r="F330">
            <v>33283538.019999992</v>
          </cell>
          <cell r="G330">
            <v>27795070</v>
          </cell>
          <cell r="H330">
            <v>5488468</v>
          </cell>
          <cell r="I330">
            <v>375389.68752800021</v>
          </cell>
          <cell r="J330">
            <v>18.55</v>
          </cell>
          <cell r="K330">
            <v>6174096</v>
          </cell>
          <cell r="L330">
            <v>0</v>
          </cell>
          <cell r="M330">
            <v>0</v>
          </cell>
          <cell r="N330">
            <v>0</v>
          </cell>
          <cell r="O330">
            <v>0</v>
          </cell>
          <cell r="P330">
            <v>0</v>
          </cell>
          <cell r="Q330">
            <v>3498</v>
          </cell>
          <cell r="R330">
            <v>3563</v>
          </cell>
          <cell r="S330">
            <v>18.55</v>
          </cell>
          <cell r="T330">
            <v>16.490037797970857</v>
          </cell>
          <cell r="U330">
            <v>0</v>
          </cell>
          <cell r="V330">
            <v>5488468</v>
          </cell>
          <cell r="W330">
            <v>16.490037797970857</v>
          </cell>
          <cell r="X330">
            <v>1</v>
          </cell>
          <cell r="Y330">
            <v>0</v>
          </cell>
          <cell r="AA330">
            <v>0</v>
          </cell>
          <cell r="AB330">
            <v>0</v>
          </cell>
          <cell r="AC330">
            <v>0</v>
          </cell>
          <cell r="AD330">
            <v>0</v>
          </cell>
          <cell r="AE330">
            <v>71260</v>
          </cell>
          <cell r="AF330">
            <v>0</v>
          </cell>
          <cell r="AG330">
            <v>5488468</v>
          </cell>
          <cell r="AH330">
            <v>0</v>
          </cell>
          <cell r="AI330">
            <v>5488468</v>
          </cell>
        </row>
        <row r="331">
          <cell r="A331">
            <v>322</v>
          </cell>
          <cell r="B331" t="str">
            <v xml:space="preserve">West Boylston                </v>
          </cell>
          <cell r="C331">
            <v>1</v>
          </cell>
          <cell r="D331">
            <v>8930152.6600000001</v>
          </cell>
          <cell r="E331">
            <v>2909285</v>
          </cell>
          <cell r="F331">
            <v>8692760.0099999998</v>
          </cell>
          <cell r="G331">
            <v>6886262</v>
          </cell>
          <cell r="H331">
            <v>1806498</v>
          </cell>
          <cell r="I331">
            <v>0</v>
          </cell>
          <cell r="J331">
            <v>22.04</v>
          </cell>
          <cell r="K331">
            <v>1915884</v>
          </cell>
          <cell r="L331">
            <v>0</v>
          </cell>
          <cell r="M331">
            <v>0</v>
          </cell>
          <cell r="N331">
            <v>0</v>
          </cell>
          <cell r="O331">
            <v>0</v>
          </cell>
          <cell r="P331">
            <v>0</v>
          </cell>
          <cell r="Q331">
            <v>896</v>
          </cell>
          <cell r="R331">
            <v>868</v>
          </cell>
          <cell r="S331">
            <v>22.04</v>
          </cell>
          <cell r="T331">
            <v>33.467908888008054</v>
          </cell>
          <cell r="U331">
            <v>0</v>
          </cell>
          <cell r="V331">
            <v>2909285</v>
          </cell>
          <cell r="W331">
            <v>33.467908888008054</v>
          </cell>
          <cell r="X331">
            <v>0</v>
          </cell>
          <cell r="Y331">
            <v>0</v>
          </cell>
          <cell r="AA331">
            <v>0</v>
          </cell>
          <cell r="AB331">
            <v>0</v>
          </cell>
          <cell r="AC331">
            <v>0</v>
          </cell>
          <cell r="AD331">
            <v>0</v>
          </cell>
          <cell r="AE331">
            <v>17360</v>
          </cell>
          <cell r="AF331">
            <v>17360</v>
          </cell>
          <cell r="AG331">
            <v>2926645</v>
          </cell>
          <cell r="AH331">
            <v>0</v>
          </cell>
          <cell r="AI331">
            <v>2926645</v>
          </cell>
        </row>
        <row r="332">
          <cell r="A332">
            <v>323</v>
          </cell>
          <cell r="B332" t="str">
            <v xml:space="preserve">West Bridgewater             </v>
          </cell>
          <cell r="C332">
            <v>1</v>
          </cell>
          <cell r="D332">
            <v>9864782.7299999986</v>
          </cell>
          <cell r="E332">
            <v>3031677.2266937499</v>
          </cell>
          <cell r="F332">
            <v>10285489.059999999</v>
          </cell>
          <cell r="G332">
            <v>6735681</v>
          </cell>
          <cell r="H332">
            <v>3549808</v>
          </cell>
          <cell r="I332">
            <v>518130.77330625011</v>
          </cell>
          <cell r="J332">
            <v>36.11</v>
          </cell>
          <cell r="K332">
            <v>3714090</v>
          </cell>
          <cell r="L332">
            <v>0</v>
          </cell>
          <cell r="M332">
            <v>0</v>
          </cell>
          <cell r="N332">
            <v>0</v>
          </cell>
          <cell r="O332">
            <v>0</v>
          </cell>
          <cell r="P332">
            <v>0</v>
          </cell>
          <cell r="Q332">
            <v>1024</v>
          </cell>
          <cell r="R332">
            <v>1050</v>
          </cell>
          <cell r="S332">
            <v>36.11</v>
          </cell>
          <cell r="T332">
            <v>34.512777946603549</v>
          </cell>
          <cell r="U332">
            <v>0</v>
          </cell>
          <cell r="V332">
            <v>3549808</v>
          </cell>
          <cell r="W332">
            <v>34.512777946603549</v>
          </cell>
          <cell r="X332">
            <v>1</v>
          </cell>
          <cell r="Y332">
            <v>0</v>
          </cell>
          <cell r="AA332">
            <v>0</v>
          </cell>
          <cell r="AB332">
            <v>0</v>
          </cell>
          <cell r="AC332">
            <v>0</v>
          </cell>
          <cell r="AD332">
            <v>0</v>
          </cell>
          <cell r="AE332">
            <v>21000</v>
          </cell>
          <cell r="AF332">
            <v>0</v>
          </cell>
          <cell r="AG332">
            <v>3549808</v>
          </cell>
          <cell r="AH332">
            <v>0</v>
          </cell>
          <cell r="AI332">
            <v>3549808</v>
          </cell>
        </row>
        <row r="333">
          <cell r="A333">
            <v>324</v>
          </cell>
          <cell r="B333" t="str">
            <v xml:space="preserve">West Brookfield              </v>
          </cell>
          <cell r="C333">
            <v>0</v>
          </cell>
          <cell r="D333">
            <v>355331.41999999993</v>
          </cell>
          <cell r="E333">
            <v>201348</v>
          </cell>
          <cell r="F333">
            <v>354549.68000000005</v>
          </cell>
          <cell r="G333">
            <v>186072</v>
          </cell>
          <cell r="H333">
            <v>168478</v>
          </cell>
          <cell r="I333">
            <v>0</v>
          </cell>
          <cell r="J333">
            <v>45.93</v>
          </cell>
          <cell r="K333">
            <v>162845</v>
          </cell>
          <cell r="L333">
            <v>0</v>
          </cell>
          <cell r="M333">
            <v>0</v>
          </cell>
          <cell r="N333">
            <v>0</v>
          </cell>
          <cell r="O333">
            <v>0</v>
          </cell>
          <cell r="P333">
            <v>0</v>
          </cell>
          <cell r="Q333">
            <v>25</v>
          </cell>
          <cell r="R333">
            <v>25</v>
          </cell>
          <cell r="S333">
            <v>45.93</v>
          </cell>
          <cell r="T333">
            <v>56.789784720719524</v>
          </cell>
          <cell r="U333">
            <v>0</v>
          </cell>
          <cell r="V333">
            <v>201348</v>
          </cell>
          <cell r="W333">
            <v>56.789784720719524</v>
          </cell>
          <cell r="X333">
            <v>0</v>
          </cell>
          <cell r="Y333">
            <v>0</v>
          </cell>
          <cell r="AA333">
            <v>0</v>
          </cell>
          <cell r="AB333">
            <v>0</v>
          </cell>
          <cell r="AC333">
            <v>0</v>
          </cell>
          <cell r="AD333">
            <v>0</v>
          </cell>
          <cell r="AE333">
            <v>0</v>
          </cell>
          <cell r="AF333">
            <v>0</v>
          </cell>
          <cell r="AG333">
            <v>201348</v>
          </cell>
          <cell r="AH333">
            <v>0</v>
          </cell>
          <cell r="AI333">
            <v>201348</v>
          </cell>
        </row>
        <row r="334">
          <cell r="A334">
            <v>325</v>
          </cell>
          <cell r="B334" t="str">
            <v xml:space="preserve">Westfield                    </v>
          </cell>
          <cell r="C334">
            <v>1</v>
          </cell>
          <cell r="D334">
            <v>59194723.68</v>
          </cell>
          <cell r="E334">
            <v>33353974.488096002</v>
          </cell>
          <cell r="F334">
            <v>59795241.399999999</v>
          </cell>
          <cell r="G334">
            <v>27091298</v>
          </cell>
          <cell r="H334">
            <v>32703943</v>
          </cell>
          <cell r="I334">
            <v>0</v>
          </cell>
          <cell r="J334">
            <v>55.73</v>
          </cell>
          <cell r="K334">
            <v>33323888</v>
          </cell>
          <cell r="L334">
            <v>0</v>
          </cell>
          <cell r="M334">
            <v>0</v>
          </cell>
          <cell r="N334">
            <v>0</v>
          </cell>
          <cell r="O334">
            <v>0</v>
          </cell>
          <cell r="P334">
            <v>0</v>
          </cell>
          <cell r="Q334">
            <v>5574</v>
          </cell>
          <cell r="R334">
            <v>5504</v>
          </cell>
          <cell r="S334">
            <v>55.73</v>
          </cell>
          <cell r="T334">
            <v>55.7803158030164</v>
          </cell>
          <cell r="U334">
            <v>0</v>
          </cell>
          <cell r="V334">
            <v>33353974.488096002</v>
          </cell>
          <cell r="W334">
            <v>55.7803158030164</v>
          </cell>
          <cell r="X334">
            <v>0</v>
          </cell>
          <cell r="Y334">
            <v>0</v>
          </cell>
          <cell r="AA334">
            <v>0</v>
          </cell>
          <cell r="AB334">
            <v>0</v>
          </cell>
          <cell r="AC334">
            <v>0</v>
          </cell>
          <cell r="AD334">
            <v>0</v>
          </cell>
          <cell r="AE334">
            <v>110080</v>
          </cell>
          <cell r="AF334">
            <v>110080</v>
          </cell>
          <cell r="AG334">
            <v>33464054.488096002</v>
          </cell>
          <cell r="AH334">
            <v>0</v>
          </cell>
          <cell r="AI334">
            <v>33464054.488096002</v>
          </cell>
        </row>
        <row r="335">
          <cell r="A335">
            <v>326</v>
          </cell>
          <cell r="B335" t="str">
            <v xml:space="preserve">Westford                     </v>
          </cell>
          <cell r="C335">
            <v>1</v>
          </cell>
          <cell r="D335">
            <v>45124999.36552</v>
          </cell>
          <cell r="E335">
            <v>16436625</v>
          </cell>
          <cell r="F335">
            <v>45233495.410999998</v>
          </cell>
          <cell r="G335">
            <v>33948226</v>
          </cell>
          <cell r="H335">
            <v>11285269</v>
          </cell>
          <cell r="I335">
            <v>0</v>
          </cell>
          <cell r="J335">
            <v>26.15</v>
          </cell>
          <cell r="K335">
            <v>11828559</v>
          </cell>
          <cell r="L335">
            <v>0</v>
          </cell>
          <cell r="M335">
            <v>0</v>
          </cell>
          <cell r="N335">
            <v>0</v>
          </cell>
          <cell r="O335">
            <v>0</v>
          </cell>
          <cell r="P335">
            <v>0</v>
          </cell>
          <cell r="Q335">
            <v>4911</v>
          </cell>
          <cell r="R335">
            <v>4908</v>
          </cell>
          <cell r="S335">
            <v>26.15</v>
          </cell>
          <cell r="T335">
            <v>36.337286894708782</v>
          </cell>
          <cell r="U335">
            <v>0</v>
          </cell>
          <cell r="V335">
            <v>16436625</v>
          </cell>
          <cell r="W335">
            <v>36.337286894708782</v>
          </cell>
          <cell r="X335">
            <v>0</v>
          </cell>
          <cell r="Y335">
            <v>0</v>
          </cell>
          <cell r="AA335">
            <v>0</v>
          </cell>
          <cell r="AB335">
            <v>0</v>
          </cell>
          <cell r="AC335">
            <v>0</v>
          </cell>
          <cell r="AD335">
            <v>0</v>
          </cell>
          <cell r="AE335">
            <v>98160</v>
          </cell>
          <cell r="AF335">
            <v>98160</v>
          </cell>
          <cell r="AG335">
            <v>16534785</v>
          </cell>
          <cell r="AH335">
            <v>0</v>
          </cell>
          <cell r="AI335">
            <v>16534785</v>
          </cell>
        </row>
        <row r="336">
          <cell r="A336">
            <v>327</v>
          </cell>
          <cell r="B336" t="str">
            <v xml:space="preserve">Westhampton                  </v>
          </cell>
          <cell r="C336">
            <v>1</v>
          </cell>
          <cell r="D336">
            <v>1294416.6200000001</v>
          </cell>
          <cell r="E336">
            <v>457770</v>
          </cell>
          <cell r="F336">
            <v>1360673</v>
          </cell>
          <cell r="G336">
            <v>980357</v>
          </cell>
          <cell r="H336">
            <v>380316</v>
          </cell>
          <cell r="I336">
            <v>0</v>
          </cell>
          <cell r="J336">
            <v>29.72</v>
          </cell>
          <cell r="K336">
            <v>404392</v>
          </cell>
          <cell r="L336">
            <v>0</v>
          </cell>
          <cell r="M336">
            <v>0</v>
          </cell>
          <cell r="N336">
            <v>0</v>
          </cell>
          <cell r="O336">
            <v>0</v>
          </cell>
          <cell r="P336">
            <v>0</v>
          </cell>
          <cell r="Q336">
            <v>137</v>
          </cell>
          <cell r="R336">
            <v>140</v>
          </cell>
          <cell r="S336">
            <v>29.72</v>
          </cell>
          <cell r="T336">
            <v>33.642910530303752</v>
          </cell>
          <cell r="U336">
            <v>0</v>
          </cell>
          <cell r="V336">
            <v>457770</v>
          </cell>
          <cell r="W336">
            <v>33.642910530303752</v>
          </cell>
          <cell r="X336">
            <v>0</v>
          </cell>
          <cell r="Y336">
            <v>0</v>
          </cell>
          <cell r="AA336">
            <v>0</v>
          </cell>
          <cell r="AB336">
            <v>0</v>
          </cell>
          <cell r="AC336">
            <v>0</v>
          </cell>
          <cell r="AD336">
            <v>0</v>
          </cell>
          <cell r="AE336">
            <v>2800</v>
          </cell>
          <cell r="AF336">
            <v>2800</v>
          </cell>
          <cell r="AG336">
            <v>460570</v>
          </cell>
          <cell r="AH336">
            <v>0</v>
          </cell>
          <cell r="AI336">
            <v>460570</v>
          </cell>
        </row>
        <row r="337">
          <cell r="A337">
            <v>328</v>
          </cell>
          <cell r="B337" t="str">
            <v xml:space="preserve">Westminster                  </v>
          </cell>
          <cell r="C337">
            <v>0</v>
          </cell>
          <cell r="D337">
            <v>0</v>
          </cell>
          <cell r="E337">
            <v>0</v>
          </cell>
          <cell r="F337">
            <v>0</v>
          </cell>
          <cell r="G337">
            <v>0</v>
          </cell>
          <cell r="H337">
            <v>0</v>
          </cell>
          <cell r="I337">
            <v>0</v>
          </cell>
          <cell r="J337">
            <v>41.71</v>
          </cell>
          <cell r="K337">
            <v>0</v>
          </cell>
          <cell r="L337">
            <v>0</v>
          </cell>
          <cell r="M337">
            <v>0</v>
          </cell>
          <cell r="N337">
            <v>0</v>
          </cell>
          <cell r="O337">
            <v>0</v>
          </cell>
          <cell r="P337">
            <v>0</v>
          </cell>
          <cell r="Q337">
            <v>0</v>
          </cell>
          <cell r="R337">
            <v>0</v>
          </cell>
          <cell r="S337">
            <v>41.71</v>
          </cell>
          <cell r="T337">
            <v>0</v>
          </cell>
          <cell r="U337">
            <v>0</v>
          </cell>
          <cell r="V337">
            <v>0</v>
          </cell>
          <cell r="W337">
            <v>0</v>
          </cell>
          <cell r="X337">
            <v>0</v>
          </cell>
          <cell r="Y337">
            <v>0</v>
          </cell>
          <cell r="AA337">
            <v>0</v>
          </cell>
          <cell r="AB337">
            <v>0</v>
          </cell>
          <cell r="AC337">
            <v>0</v>
          </cell>
          <cell r="AD337">
            <v>0</v>
          </cell>
          <cell r="AE337">
            <v>0</v>
          </cell>
          <cell r="AF337">
            <v>0</v>
          </cell>
          <cell r="AG337">
            <v>0</v>
          </cell>
          <cell r="AH337">
            <v>0</v>
          </cell>
          <cell r="AI337">
            <v>0</v>
          </cell>
        </row>
        <row r="338">
          <cell r="A338">
            <v>329</v>
          </cell>
          <cell r="B338" t="str">
            <v xml:space="preserve">West Newbury                 </v>
          </cell>
          <cell r="C338">
            <v>0</v>
          </cell>
          <cell r="D338">
            <v>13199.960000000001</v>
          </cell>
          <cell r="E338">
            <v>13004.900000000001</v>
          </cell>
          <cell r="F338">
            <v>0</v>
          </cell>
          <cell r="G338">
            <v>0</v>
          </cell>
          <cell r="H338">
            <v>0</v>
          </cell>
          <cell r="I338">
            <v>0</v>
          </cell>
          <cell r="J338">
            <v>17.5</v>
          </cell>
          <cell r="K338">
            <v>0</v>
          </cell>
          <cell r="L338">
            <v>0</v>
          </cell>
          <cell r="M338">
            <v>0</v>
          </cell>
          <cell r="N338">
            <v>0</v>
          </cell>
          <cell r="O338">
            <v>0</v>
          </cell>
          <cell r="P338">
            <v>0</v>
          </cell>
          <cell r="Q338">
            <v>1</v>
          </cell>
          <cell r="R338">
            <v>0</v>
          </cell>
          <cell r="S338">
            <v>17.5</v>
          </cell>
          <cell r="T338">
            <v>0</v>
          </cell>
          <cell r="U338">
            <v>0</v>
          </cell>
          <cell r="V338">
            <v>13004.900000000001</v>
          </cell>
          <cell r="W338">
            <v>0</v>
          </cell>
          <cell r="X338">
            <v>0</v>
          </cell>
          <cell r="Y338">
            <v>0</v>
          </cell>
          <cell r="AA338">
            <v>0</v>
          </cell>
          <cell r="AB338">
            <v>0</v>
          </cell>
          <cell r="AC338">
            <v>0</v>
          </cell>
          <cell r="AD338">
            <v>0</v>
          </cell>
          <cell r="AE338">
            <v>0</v>
          </cell>
          <cell r="AF338">
            <v>0</v>
          </cell>
          <cell r="AG338">
            <v>13004.900000000001</v>
          </cell>
          <cell r="AH338">
            <v>13004.900000000001</v>
          </cell>
          <cell r="AI338">
            <v>0</v>
          </cell>
        </row>
        <row r="339">
          <cell r="A339">
            <v>330</v>
          </cell>
          <cell r="B339" t="str">
            <v xml:space="preserve">Weston                       </v>
          </cell>
          <cell r="C339">
            <v>1</v>
          </cell>
          <cell r="D339">
            <v>21219806.953260001</v>
          </cell>
          <cell r="E339">
            <v>3045154</v>
          </cell>
          <cell r="F339">
            <v>20900052.866529997</v>
          </cell>
          <cell r="G339">
            <v>17957986</v>
          </cell>
          <cell r="H339">
            <v>2942067</v>
          </cell>
          <cell r="I339">
            <v>0</v>
          </cell>
          <cell r="J339">
            <v>17.5</v>
          </cell>
          <cell r="K339">
            <v>3657509</v>
          </cell>
          <cell r="L339">
            <v>0</v>
          </cell>
          <cell r="M339">
            <v>0</v>
          </cell>
          <cell r="N339">
            <v>0</v>
          </cell>
          <cell r="O339">
            <v>0</v>
          </cell>
          <cell r="P339">
            <v>0</v>
          </cell>
          <cell r="Q339">
            <v>2249</v>
          </cell>
          <cell r="R339">
            <v>2181</v>
          </cell>
          <cell r="S339">
            <v>17.5</v>
          </cell>
          <cell r="T339">
            <v>14.570077977537585</v>
          </cell>
          <cell r="U339">
            <v>0</v>
          </cell>
          <cell r="V339">
            <v>3045154</v>
          </cell>
          <cell r="W339">
            <v>14.570077977537585</v>
          </cell>
          <cell r="X339">
            <v>0</v>
          </cell>
          <cell r="Y339">
            <v>0</v>
          </cell>
          <cell r="AA339">
            <v>0</v>
          </cell>
          <cell r="AB339">
            <v>0</v>
          </cell>
          <cell r="AC339">
            <v>0</v>
          </cell>
          <cell r="AD339">
            <v>0</v>
          </cell>
          <cell r="AE339">
            <v>43620</v>
          </cell>
          <cell r="AF339">
            <v>43620</v>
          </cell>
          <cell r="AG339">
            <v>3088774</v>
          </cell>
          <cell r="AH339">
            <v>0</v>
          </cell>
          <cell r="AI339">
            <v>3088774</v>
          </cell>
        </row>
        <row r="340">
          <cell r="A340">
            <v>331</v>
          </cell>
          <cell r="B340" t="str">
            <v xml:space="preserve">Westport                     </v>
          </cell>
          <cell r="C340">
            <v>1</v>
          </cell>
          <cell r="D340">
            <v>14995933.330000002</v>
          </cell>
          <cell r="E340">
            <v>4341772</v>
          </cell>
          <cell r="F340">
            <v>14911266.000000002</v>
          </cell>
          <cell r="G340">
            <v>12633664</v>
          </cell>
          <cell r="H340">
            <v>2277602</v>
          </cell>
          <cell r="I340">
            <v>0</v>
          </cell>
          <cell r="J340">
            <v>17.5</v>
          </cell>
          <cell r="K340">
            <v>2609472</v>
          </cell>
          <cell r="L340">
            <v>0</v>
          </cell>
          <cell r="M340">
            <v>0</v>
          </cell>
          <cell r="N340">
            <v>0</v>
          </cell>
          <cell r="O340">
            <v>0</v>
          </cell>
          <cell r="P340">
            <v>0</v>
          </cell>
          <cell r="Q340">
            <v>1549</v>
          </cell>
          <cell r="R340">
            <v>1522</v>
          </cell>
          <cell r="S340">
            <v>17.5</v>
          </cell>
          <cell r="T340">
            <v>29.117393519772229</v>
          </cell>
          <cell r="U340">
            <v>0</v>
          </cell>
          <cell r="V340">
            <v>4341772</v>
          </cell>
          <cell r="W340">
            <v>29.117393519772229</v>
          </cell>
          <cell r="X340">
            <v>0</v>
          </cell>
          <cell r="Y340">
            <v>0</v>
          </cell>
          <cell r="AA340">
            <v>0</v>
          </cell>
          <cell r="AB340">
            <v>0</v>
          </cell>
          <cell r="AC340">
            <v>0</v>
          </cell>
          <cell r="AD340">
            <v>0</v>
          </cell>
          <cell r="AE340">
            <v>30440</v>
          </cell>
          <cell r="AF340">
            <v>30440</v>
          </cell>
          <cell r="AG340">
            <v>4372212</v>
          </cell>
          <cell r="AH340">
            <v>0</v>
          </cell>
          <cell r="AI340">
            <v>4372212</v>
          </cell>
        </row>
        <row r="341">
          <cell r="A341">
            <v>332</v>
          </cell>
          <cell r="B341" t="str">
            <v xml:space="preserve">West Springfield             </v>
          </cell>
          <cell r="C341">
            <v>1</v>
          </cell>
          <cell r="D341">
            <v>42891023.810000002</v>
          </cell>
          <cell r="E341">
            <v>22613567</v>
          </cell>
          <cell r="F341">
            <v>44295065.429999992</v>
          </cell>
          <cell r="G341">
            <v>20212569</v>
          </cell>
          <cell r="H341">
            <v>24082496</v>
          </cell>
          <cell r="I341">
            <v>1468929</v>
          </cell>
          <cell r="J341">
            <v>52.82</v>
          </cell>
          <cell r="K341">
            <v>23396654</v>
          </cell>
          <cell r="L341">
            <v>0</v>
          </cell>
          <cell r="M341">
            <v>0</v>
          </cell>
          <cell r="N341">
            <v>0</v>
          </cell>
          <cell r="O341">
            <v>0</v>
          </cell>
          <cell r="P341">
            <v>0</v>
          </cell>
          <cell r="Q341">
            <v>3938</v>
          </cell>
          <cell r="R341">
            <v>3980</v>
          </cell>
          <cell r="S341">
            <v>52.82</v>
          </cell>
          <cell r="T341">
            <v>54.368349535588443</v>
          </cell>
          <cell r="U341">
            <v>0</v>
          </cell>
          <cell r="V341">
            <v>24082496</v>
          </cell>
          <cell r="W341">
            <v>54.36834953558845</v>
          </cell>
          <cell r="X341">
            <v>1</v>
          </cell>
          <cell r="Y341">
            <v>0</v>
          </cell>
          <cell r="AA341">
            <v>0</v>
          </cell>
          <cell r="AB341">
            <v>0</v>
          </cell>
          <cell r="AC341">
            <v>0</v>
          </cell>
          <cell r="AD341">
            <v>0</v>
          </cell>
          <cell r="AE341">
            <v>79600</v>
          </cell>
          <cell r="AF341">
            <v>0</v>
          </cell>
          <cell r="AG341">
            <v>24082496</v>
          </cell>
          <cell r="AH341">
            <v>0</v>
          </cell>
          <cell r="AI341">
            <v>24082496</v>
          </cell>
        </row>
        <row r="342">
          <cell r="A342">
            <v>333</v>
          </cell>
          <cell r="B342" t="str">
            <v xml:space="preserve">West Stockbridge             </v>
          </cell>
          <cell r="C342">
            <v>0</v>
          </cell>
          <cell r="D342">
            <v>0</v>
          </cell>
          <cell r="E342">
            <v>0</v>
          </cell>
          <cell r="F342">
            <v>0</v>
          </cell>
          <cell r="G342">
            <v>0</v>
          </cell>
          <cell r="H342">
            <v>0</v>
          </cell>
          <cell r="I342">
            <v>0</v>
          </cell>
          <cell r="J342">
            <v>17.5</v>
          </cell>
          <cell r="K342">
            <v>0</v>
          </cell>
          <cell r="L342">
            <v>0</v>
          </cell>
          <cell r="M342">
            <v>0</v>
          </cell>
          <cell r="N342">
            <v>0</v>
          </cell>
          <cell r="O342">
            <v>0</v>
          </cell>
          <cell r="P342">
            <v>0</v>
          </cell>
          <cell r="Q342">
            <v>0</v>
          </cell>
          <cell r="R342">
            <v>0</v>
          </cell>
          <cell r="S342">
            <v>17.5</v>
          </cell>
          <cell r="T342">
            <v>0</v>
          </cell>
          <cell r="U342">
            <v>0</v>
          </cell>
          <cell r="V342">
            <v>0</v>
          </cell>
          <cell r="W342">
            <v>0</v>
          </cell>
          <cell r="X342">
            <v>0</v>
          </cell>
          <cell r="Y342">
            <v>0</v>
          </cell>
          <cell r="AA342">
            <v>0</v>
          </cell>
          <cell r="AB342">
            <v>0</v>
          </cell>
          <cell r="AC342">
            <v>0</v>
          </cell>
          <cell r="AD342">
            <v>0</v>
          </cell>
          <cell r="AE342">
            <v>0</v>
          </cell>
          <cell r="AF342">
            <v>0</v>
          </cell>
          <cell r="AG342">
            <v>0</v>
          </cell>
          <cell r="AH342">
            <v>0</v>
          </cell>
          <cell r="AI342">
            <v>0</v>
          </cell>
        </row>
        <row r="343">
          <cell r="A343">
            <v>334</v>
          </cell>
          <cell r="B343" t="str">
            <v xml:space="preserve">West Tisbury                 </v>
          </cell>
          <cell r="C343">
            <v>0</v>
          </cell>
          <cell r="D343">
            <v>0</v>
          </cell>
          <cell r="E343">
            <v>0</v>
          </cell>
          <cell r="F343">
            <v>0</v>
          </cell>
          <cell r="G343">
            <v>0</v>
          </cell>
          <cell r="H343">
            <v>0</v>
          </cell>
          <cell r="I343">
            <v>0</v>
          </cell>
          <cell r="J343">
            <v>17.5</v>
          </cell>
          <cell r="K343">
            <v>0</v>
          </cell>
          <cell r="L343">
            <v>0</v>
          </cell>
          <cell r="M343">
            <v>0</v>
          </cell>
          <cell r="N343">
            <v>0</v>
          </cell>
          <cell r="O343">
            <v>0</v>
          </cell>
          <cell r="P343">
            <v>0</v>
          </cell>
          <cell r="Q343">
            <v>0</v>
          </cell>
          <cell r="R343">
            <v>0</v>
          </cell>
          <cell r="S343">
            <v>17.5</v>
          </cell>
          <cell r="T343">
            <v>0</v>
          </cell>
          <cell r="U343">
            <v>0</v>
          </cell>
          <cell r="V343">
            <v>0</v>
          </cell>
          <cell r="W343">
            <v>0</v>
          </cell>
          <cell r="X343">
            <v>0</v>
          </cell>
          <cell r="Y343">
            <v>0</v>
          </cell>
          <cell r="AA343">
            <v>0</v>
          </cell>
          <cell r="AB343">
            <v>0</v>
          </cell>
          <cell r="AC343">
            <v>0</v>
          </cell>
          <cell r="AD343">
            <v>0</v>
          </cell>
          <cell r="AE343">
            <v>0</v>
          </cell>
          <cell r="AF343">
            <v>0</v>
          </cell>
          <cell r="AG343">
            <v>0</v>
          </cell>
          <cell r="AH343">
            <v>0</v>
          </cell>
          <cell r="AI343">
            <v>0</v>
          </cell>
        </row>
        <row r="344">
          <cell r="A344">
            <v>335</v>
          </cell>
          <cell r="B344" t="str">
            <v xml:space="preserve">Westwood                     </v>
          </cell>
          <cell r="C344">
            <v>1</v>
          </cell>
          <cell r="D344">
            <v>29539997.822689999</v>
          </cell>
          <cell r="E344">
            <v>4803412.9092836883</v>
          </cell>
          <cell r="F344">
            <v>29301469.672719996</v>
          </cell>
          <cell r="G344">
            <v>24796511</v>
          </cell>
          <cell r="H344">
            <v>4504959</v>
          </cell>
          <cell r="I344">
            <v>0</v>
          </cell>
          <cell r="J344">
            <v>17.5</v>
          </cell>
          <cell r="K344">
            <v>5127757</v>
          </cell>
          <cell r="L344">
            <v>0</v>
          </cell>
          <cell r="M344">
            <v>0</v>
          </cell>
          <cell r="N344">
            <v>0</v>
          </cell>
          <cell r="O344">
            <v>0</v>
          </cell>
          <cell r="P344">
            <v>0</v>
          </cell>
          <cell r="Q344">
            <v>3100</v>
          </cell>
          <cell r="R344">
            <v>3063</v>
          </cell>
          <cell r="S344">
            <v>17.5</v>
          </cell>
          <cell r="T344">
            <v>16.393078446012968</v>
          </cell>
          <cell r="U344">
            <v>0</v>
          </cell>
          <cell r="V344">
            <v>4803412.9092836883</v>
          </cell>
          <cell r="W344">
            <v>16.393078446012968</v>
          </cell>
          <cell r="X344">
            <v>0</v>
          </cell>
          <cell r="Y344">
            <v>0</v>
          </cell>
          <cell r="AA344">
            <v>0</v>
          </cell>
          <cell r="AB344">
            <v>0</v>
          </cell>
          <cell r="AC344">
            <v>0</v>
          </cell>
          <cell r="AD344">
            <v>0</v>
          </cell>
          <cell r="AE344">
            <v>61260</v>
          </cell>
          <cell r="AF344">
            <v>61260</v>
          </cell>
          <cell r="AG344">
            <v>4864672.9092836883</v>
          </cell>
          <cell r="AH344">
            <v>0</v>
          </cell>
          <cell r="AI344">
            <v>4864672.9092836883</v>
          </cell>
        </row>
        <row r="345">
          <cell r="A345">
            <v>336</v>
          </cell>
          <cell r="B345" t="str">
            <v xml:space="preserve">Weymouth                     </v>
          </cell>
          <cell r="C345">
            <v>1</v>
          </cell>
          <cell r="D345">
            <v>69769188.724899977</v>
          </cell>
          <cell r="E345">
            <v>27530085</v>
          </cell>
          <cell r="F345">
            <v>69159899.607649997</v>
          </cell>
          <cell r="G345">
            <v>47454854</v>
          </cell>
          <cell r="H345">
            <v>21705046</v>
          </cell>
          <cell r="I345">
            <v>0</v>
          </cell>
          <cell r="J345">
            <v>30.85</v>
          </cell>
          <cell r="K345">
            <v>21335829</v>
          </cell>
          <cell r="L345">
            <v>0</v>
          </cell>
          <cell r="M345">
            <v>0</v>
          </cell>
          <cell r="N345">
            <v>0</v>
          </cell>
          <cell r="O345">
            <v>0</v>
          </cell>
          <cell r="P345">
            <v>0</v>
          </cell>
          <cell r="Q345">
            <v>6556</v>
          </cell>
          <cell r="R345">
            <v>6428</v>
          </cell>
          <cell r="S345">
            <v>30.85</v>
          </cell>
          <cell r="T345">
            <v>39.806427071439543</v>
          </cell>
          <cell r="U345">
            <v>0</v>
          </cell>
          <cell r="V345">
            <v>27530085</v>
          </cell>
          <cell r="W345">
            <v>39.806427071439543</v>
          </cell>
          <cell r="X345">
            <v>0</v>
          </cell>
          <cell r="Y345">
            <v>0</v>
          </cell>
          <cell r="AA345">
            <v>0</v>
          </cell>
          <cell r="AB345">
            <v>0</v>
          </cell>
          <cell r="AC345">
            <v>0</v>
          </cell>
          <cell r="AD345">
            <v>0</v>
          </cell>
          <cell r="AE345">
            <v>128560</v>
          </cell>
          <cell r="AF345">
            <v>128560</v>
          </cell>
          <cell r="AG345">
            <v>27658645</v>
          </cell>
          <cell r="AH345">
            <v>0</v>
          </cell>
          <cell r="AI345">
            <v>27658645</v>
          </cell>
        </row>
        <row r="346">
          <cell r="A346">
            <v>337</v>
          </cell>
          <cell r="B346" t="str">
            <v xml:space="preserve">Whately                      </v>
          </cell>
          <cell r="C346">
            <v>1</v>
          </cell>
          <cell r="D346">
            <v>877253.83999999985</v>
          </cell>
          <cell r="E346">
            <v>252340.0875275</v>
          </cell>
          <cell r="F346">
            <v>852415.71000000008</v>
          </cell>
          <cell r="G346">
            <v>724908</v>
          </cell>
          <cell r="H346">
            <v>127508</v>
          </cell>
          <cell r="I346">
            <v>0</v>
          </cell>
          <cell r="J346">
            <v>17.5</v>
          </cell>
          <cell r="K346">
            <v>149173</v>
          </cell>
          <cell r="L346">
            <v>0</v>
          </cell>
          <cell r="M346">
            <v>0</v>
          </cell>
          <cell r="N346">
            <v>0</v>
          </cell>
          <cell r="O346">
            <v>0</v>
          </cell>
          <cell r="P346">
            <v>0</v>
          </cell>
          <cell r="Q346">
            <v>89</v>
          </cell>
          <cell r="R346">
            <v>82</v>
          </cell>
          <cell r="S346">
            <v>17.5</v>
          </cell>
          <cell r="T346">
            <v>29.602937225018994</v>
          </cell>
          <cell r="U346">
            <v>0</v>
          </cell>
          <cell r="V346">
            <v>252340.0875275</v>
          </cell>
          <cell r="W346">
            <v>29.602937225018998</v>
          </cell>
          <cell r="X346">
            <v>0</v>
          </cell>
          <cell r="Y346">
            <v>0</v>
          </cell>
          <cell r="AA346">
            <v>0</v>
          </cell>
          <cell r="AB346">
            <v>0</v>
          </cell>
          <cell r="AC346">
            <v>0</v>
          </cell>
          <cell r="AD346">
            <v>0</v>
          </cell>
          <cell r="AE346">
            <v>1640</v>
          </cell>
          <cell r="AF346">
            <v>1640</v>
          </cell>
          <cell r="AG346">
            <v>253980.0875275</v>
          </cell>
          <cell r="AH346">
            <v>0</v>
          </cell>
          <cell r="AI346">
            <v>253980.0875275</v>
          </cell>
        </row>
        <row r="347">
          <cell r="A347">
            <v>338</v>
          </cell>
          <cell r="B347" t="str">
            <v xml:space="preserve">Whitman                      </v>
          </cell>
          <cell r="C347">
            <v>0</v>
          </cell>
          <cell r="D347">
            <v>118799.64000000001</v>
          </cell>
          <cell r="E347">
            <v>78029.39999999998</v>
          </cell>
          <cell r="F347">
            <v>118538.28</v>
          </cell>
          <cell r="G347">
            <v>48874</v>
          </cell>
          <cell r="H347">
            <v>69664</v>
          </cell>
          <cell r="I347">
            <v>0</v>
          </cell>
          <cell r="J347">
            <v>55.77</v>
          </cell>
          <cell r="K347">
            <v>66109</v>
          </cell>
          <cell r="L347">
            <v>0</v>
          </cell>
          <cell r="M347">
            <v>0</v>
          </cell>
          <cell r="N347">
            <v>0</v>
          </cell>
          <cell r="O347">
            <v>0</v>
          </cell>
          <cell r="P347">
            <v>0</v>
          </cell>
          <cell r="Q347">
            <v>9</v>
          </cell>
          <cell r="R347">
            <v>9</v>
          </cell>
          <cell r="S347">
            <v>55.77</v>
          </cell>
          <cell r="T347">
            <v>65.826330532212879</v>
          </cell>
          <cell r="U347">
            <v>0</v>
          </cell>
          <cell r="V347">
            <v>78029.39999999998</v>
          </cell>
          <cell r="W347">
            <v>65.826330532212864</v>
          </cell>
          <cell r="X347">
            <v>0</v>
          </cell>
          <cell r="Y347">
            <v>0</v>
          </cell>
          <cell r="AA347">
            <v>0</v>
          </cell>
          <cell r="AB347">
            <v>0</v>
          </cell>
          <cell r="AC347">
            <v>0</v>
          </cell>
          <cell r="AD347">
            <v>0</v>
          </cell>
          <cell r="AE347">
            <v>0</v>
          </cell>
          <cell r="AF347">
            <v>0</v>
          </cell>
          <cell r="AG347">
            <v>78029.39999999998</v>
          </cell>
          <cell r="AH347">
            <v>0</v>
          </cell>
          <cell r="AI347">
            <v>78029.39999999998</v>
          </cell>
        </row>
        <row r="348">
          <cell r="A348">
            <v>339</v>
          </cell>
          <cell r="B348" t="str">
            <v xml:space="preserve">Wilbraham                    </v>
          </cell>
          <cell r="C348">
            <v>0</v>
          </cell>
          <cell r="D348">
            <v>0</v>
          </cell>
          <cell r="E348">
            <v>0</v>
          </cell>
          <cell r="F348">
            <v>0</v>
          </cell>
          <cell r="G348">
            <v>0</v>
          </cell>
          <cell r="H348">
            <v>0</v>
          </cell>
          <cell r="I348">
            <v>0</v>
          </cell>
          <cell r="J348">
            <v>32.24</v>
          </cell>
          <cell r="K348">
            <v>0</v>
          </cell>
          <cell r="L348">
            <v>0</v>
          </cell>
          <cell r="M348">
            <v>0</v>
          </cell>
          <cell r="N348">
            <v>0</v>
          </cell>
          <cell r="O348">
            <v>0</v>
          </cell>
          <cell r="P348">
            <v>0</v>
          </cell>
          <cell r="Q348">
            <v>0</v>
          </cell>
          <cell r="R348">
            <v>0</v>
          </cell>
          <cell r="S348">
            <v>32.24</v>
          </cell>
          <cell r="T348">
            <v>0</v>
          </cell>
          <cell r="U348">
            <v>0</v>
          </cell>
          <cell r="V348">
            <v>0</v>
          </cell>
          <cell r="W348">
            <v>0</v>
          </cell>
          <cell r="X348">
            <v>0</v>
          </cell>
          <cell r="Y348">
            <v>0</v>
          </cell>
          <cell r="AA348">
            <v>0</v>
          </cell>
          <cell r="AB348">
            <v>0</v>
          </cell>
          <cell r="AC348">
            <v>0</v>
          </cell>
          <cell r="AD348">
            <v>0</v>
          </cell>
          <cell r="AE348">
            <v>0</v>
          </cell>
          <cell r="AF348">
            <v>0</v>
          </cell>
          <cell r="AG348">
            <v>0</v>
          </cell>
          <cell r="AH348">
            <v>0</v>
          </cell>
          <cell r="AI348">
            <v>0</v>
          </cell>
        </row>
        <row r="349">
          <cell r="A349">
            <v>340</v>
          </cell>
          <cell r="B349" t="str">
            <v xml:space="preserve">Williamsburg                 </v>
          </cell>
          <cell r="C349">
            <v>1</v>
          </cell>
          <cell r="D349">
            <v>1731396.01</v>
          </cell>
          <cell r="E349">
            <v>519245.14508649998</v>
          </cell>
          <cell r="F349">
            <v>1665309.4700000002</v>
          </cell>
          <cell r="G349">
            <v>1307005</v>
          </cell>
          <cell r="H349">
            <v>358304</v>
          </cell>
          <cell r="I349">
            <v>0</v>
          </cell>
          <cell r="J349">
            <v>22.86</v>
          </cell>
          <cell r="K349">
            <v>380690</v>
          </cell>
          <cell r="L349">
            <v>0</v>
          </cell>
          <cell r="M349">
            <v>0</v>
          </cell>
          <cell r="N349">
            <v>0</v>
          </cell>
          <cell r="O349">
            <v>0</v>
          </cell>
          <cell r="P349">
            <v>0</v>
          </cell>
          <cell r="Q349">
            <v>185</v>
          </cell>
          <cell r="R349">
            <v>176</v>
          </cell>
          <cell r="S349">
            <v>22.86</v>
          </cell>
          <cell r="T349">
            <v>31.180099221227625</v>
          </cell>
          <cell r="U349">
            <v>0</v>
          </cell>
          <cell r="V349">
            <v>519245.14508649998</v>
          </cell>
          <cell r="W349">
            <v>31.180099221227625</v>
          </cell>
          <cell r="X349">
            <v>0</v>
          </cell>
          <cell r="Y349">
            <v>0</v>
          </cell>
          <cell r="AA349">
            <v>0</v>
          </cell>
          <cell r="AB349">
            <v>0</v>
          </cell>
          <cell r="AC349">
            <v>0</v>
          </cell>
          <cell r="AD349">
            <v>0</v>
          </cell>
          <cell r="AE349">
            <v>3520</v>
          </cell>
          <cell r="AF349">
            <v>3520</v>
          </cell>
          <cell r="AG349">
            <v>522765.14508649998</v>
          </cell>
          <cell r="AH349">
            <v>0</v>
          </cell>
          <cell r="AI349">
            <v>522765.14508649998</v>
          </cell>
        </row>
        <row r="350">
          <cell r="A350">
            <v>341</v>
          </cell>
          <cell r="B350" t="str">
            <v xml:space="preserve">Williamstown                 </v>
          </cell>
          <cell r="C350">
            <v>1</v>
          </cell>
          <cell r="D350">
            <v>3691422.7599999993</v>
          </cell>
          <cell r="E350">
            <v>938701</v>
          </cell>
          <cell r="F350">
            <v>3780882.2300000004</v>
          </cell>
          <cell r="G350">
            <v>3136223</v>
          </cell>
          <cell r="H350">
            <v>644659</v>
          </cell>
          <cell r="I350">
            <v>0</v>
          </cell>
          <cell r="J350">
            <v>17.5</v>
          </cell>
          <cell r="K350">
            <v>661654</v>
          </cell>
          <cell r="L350">
            <v>0</v>
          </cell>
          <cell r="M350">
            <v>0</v>
          </cell>
          <cell r="N350">
            <v>0</v>
          </cell>
          <cell r="O350">
            <v>0</v>
          </cell>
          <cell r="P350">
            <v>0</v>
          </cell>
          <cell r="Q350">
            <v>397</v>
          </cell>
          <cell r="R350">
            <v>404</v>
          </cell>
          <cell r="S350">
            <v>17.5</v>
          </cell>
          <cell r="T350">
            <v>24.827565179146031</v>
          </cell>
          <cell r="U350">
            <v>0</v>
          </cell>
          <cell r="V350">
            <v>938701</v>
          </cell>
          <cell r="W350">
            <v>24.827565179146028</v>
          </cell>
          <cell r="X350">
            <v>0</v>
          </cell>
          <cell r="Y350">
            <v>0</v>
          </cell>
          <cell r="AA350">
            <v>0</v>
          </cell>
          <cell r="AB350">
            <v>0</v>
          </cell>
          <cell r="AC350">
            <v>0</v>
          </cell>
          <cell r="AD350">
            <v>0</v>
          </cell>
          <cell r="AE350">
            <v>8080</v>
          </cell>
          <cell r="AF350">
            <v>8080</v>
          </cell>
          <cell r="AG350">
            <v>946781</v>
          </cell>
          <cell r="AH350">
            <v>0</v>
          </cell>
          <cell r="AI350">
            <v>946781</v>
          </cell>
        </row>
        <row r="351">
          <cell r="A351">
            <v>342</v>
          </cell>
          <cell r="B351" t="str">
            <v xml:space="preserve">Wilmington                   </v>
          </cell>
          <cell r="C351">
            <v>1</v>
          </cell>
          <cell r="D351">
            <v>33895541.813259996</v>
          </cell>
          <cell r="E351">
            <v>10978729.755806601</v>
          </cell>
          <cell r="F351">
            <v>33396838.325240005</v>
          </cell>
          <cell r="G351">
            <v>24982226</v>
          </cell>
          <cell r="H351">
            <v>8414612</v>
          </cell>
          <cell r="I351">
            <v>0</v>
          </cell>
          <cell r="J351">
            <v>26.65</v>
          </cell>
          <cell r="K351">
            <v>8900257</v>
          </cell>
          <cell r="L351">
            <v>0</v>
          </cell>
          <cell r="M351">
            <v>0</v>
          </cell>
          <cell r="N351">
            <v>0</v>
          </cell>
          <cell r="O351">
            <v>0</v>
          </cell>
          <cell r="P351">
            <v>0</v>
          </cell>
          <cell r="Q351">
            <v>3496</v>
          </cell>
          <cell r="R351">
            <v>3426</v>
          </cell>
          <cell r="S351">
            <v>26.65</v>
          </cell>
          <cell r="T351">
            <v>32.873560212163291</v>
          </cell>
          <cell r="U351">
            <v>0</v>
          </cell>
          <cell r="V351">
            <v>10978729.755806601</v>
          </cell>
          <cell r="W351">
            <v>32.873560212163298</v>
          </cell>
          <cell r="X351">
            <v>0</v>
          </cell>
          <cell r="Y351">
            <v>0</v>
          </cell>
          <cell r="AA351">
            <v>0</v>
          </cell>
          <cell r="AB351">
            <v>0</v>
          </cell>
          <cell r="AC351">
            <v>0</v>
          </cell>
          <cell r="AD351">
            <v>0</v>
          </cell>
          <cell r="AE351">
            <v>68520</v>
          </cell>
          <cell r="AF351">
            <v>68520</v>
          </cell>
          <cell r="AG351">
            <v>11047249.755806601</v>
          </cell>
          <cell r="AH351">
            <v>0</v>
          </cell>
          <cell r="AI351">
            <v>11047249.755806601</v>
          </cell>
        </row>
        <row r="352">
          <cell r="A352">
            <v>343</v>
          </cell>
          <cell r="B352" t="str">
            <v xml:space="preserve">Winchendon                   </v>
          </cell>
          <cell r="C352">
            <v>1</v>
          </cell>
          <cell r="D352">
            <v>14868534.459999999</v>
          </cell>
          <cell r="E352">
            <v>11288335</v>
          </cell>
          <cell r="F352">
            <v>14883842.210000001</v>
          </cell>
          <cell r="G352">
            <v>4903097</v>
          </cell>
          <cell r="H352">
            <v>9980745</v>
          </cell>
          <cell r="I352">
            <v>0</v>
          </cell>
          <cell r="J352">
            <v>67.63</v>
          </cell>
          <cell r="K352">
            <v>10065942</v>
          </cell>
          <cell r="L352">
            <v>0</v>
          </cell>
          <cell r="M352">
            <v>0</v>
          </cell>
          <cell r="N352">
            <v>0</v>
          </cell>
          <cell r="O352">
            <v>0</v>
          </cell>
          <cell r="P352">
            <v>0</v>
          </cell>
          <cell r="Q352">
            <v>1458</v>
          </cell>
          <cell r="R352">
            <v>1429</v>
          </cell>
          <cell r="S352">
            <v>67.63</v>
          </cell>
          <cell r="T352">
            <v>75.842882776704741</v>
          </cell>
          <cell r="U352">
            <v>0</v>
          </cell>
          <cell r="V352">
            <v>11288335</v>
          </cell>
          <cell r="W352">
            <v>75.842882776704741</v>
          </cell>
          <cell r="X352">
            <v>0</v>
          </cell>
          <cell r="Y352">
            <v>0</v>
          </cell>
          <cell r="AA352">
            <v>0</v>
          </cell>
          <cell r="AB352">
            <v>0</v>
          </cell>
          <cell r="AC352">
            <v>0</v>
          </cell>
          <cell r="AD352">
            <v>0</v>
          </cell>
          <cell r="AE352">
            <v>28580</v>
          </cell>
          <cell r="AF352">
            <v>28580</v>
          </cell>
          <cell r="AG352">
            <v>11316915</v>
          </cell>
          <cell r="AH352">
            <v>0</v>
          </cell>
          <cell r="AI352">
            <v>11316915</v>
          </cell>
        </row>
        <row r="353">
          <cell r="A353">
            <v>344</v>
          </cell>
          <cell r="B353" t="str">
            <v xml:space="preserve">Winchester                   </v>
          </cell>
          <cell r="C353">
            <v>1</v>
          </cell>
          <cell r="D353">
            <v>40749515.511779994</v>
          </cell>
          <cell r="E353">
            <v>7680548</v>
          </cell>
          <cell r="F353">
            <v>41694755.431160003</v>
          </cell>
          <cell r="G353">
            <v>34549971</v>
          </cell>
          <cell r="H353">
            <v>7144784</v>
          </cell>
          <cell r="I353">
            <v>0</v>
          </cell>
          <cell r="J353">
            <v>17.5</v>
          </cell>
          <cell r="K353">
            <v>7296582</v>
          </cell>
          <cell r="L353">
            <v>0</v>
          </cell>
          <cell r="M353">
            <v>0</v>
          </cell>
          <cell r="N353">
            <v>0</v>
          </cell>
          <cell r="O353">
            <v>0</v>
          </cell>
          <cell r="P353">
            <v>0</v>
          </cell>
          <cell r="Q353">
            <v>4340</v>
          </cell>
          <cell r="R353">
            <v>4433</v>
          </cell>
          <cell r="S353">
            <v>17.5</v>
          </cell>
          <cell r="T353">
            <v>18.420897114220864</v>
          </cell>
          <cell r="U353">
            <v>0</v>
          </cell>
          <cell r="V353">
            <v>7680548</v>
          </cell>
          <cell r="W353">
            <v>18.420897114220864</v>
          </cell>
          <cell r="X353">
            <v>0</v>
          </cell>
          <cell r="Y353">
            <v>0</v>
          </cell>
          <cell r="AA353">
            <v>0</v>
          </cell>
          <cell r="AB353">
            <v>0</v>
          </cell>
          <cell r="AC353">
            <v>0</v>
          </cell>
          <cell r="AD353">
            <v>0</v>
          </cell>
          <cell r="AE353">
            <v>88660</v>
          </cell>
          <cell r="AF353">
            <v>88660</v>
          </cell>
          <cell r="AG353">
            <v>7769208</v>
          </cell>
          <cell r="AH353">
            <v>0</v>
          </cell>
          <cell r="AI353">
            <v>7769208</v>
          </cell>
        </row>
        <row r="354">
          <cell r="A354">
            <v>345</v>
          </cell>
          <cell r="B354" t="str">
            <v xml:space="preserve">Windsor                      </v>
          </cell>
          <cell r="C354">
            <v>0</v>
          </cell>
          <cell r="D354">
            <v>39599.880000000005</v>
          </cell>
          <cell r="E354">
            <v>39599.880000000005</v>
          </cell>
          <cell r="F354">
            <v>26341.840000000004</v>
          </cell>
          <cell r="G354">
            <v>22755</v>
          </cell>
          <cell r="H354">
            <v>3587</v>
          </cell>
          <cell r="I354">
            <v>0</v>
          </cell>
          <cell r="J354">
            <v>17.5</v>
          </cell>
          <cell r="K354">
            <v>4610</v>
          </cell>
          <cell r="L354">
            <v>0</v>
          </cell>
          <cell r="M354">
            <v>0</v>
          </cell>
          <cell r="N354">
            <v>0</v>
          </cell>
          <cell r="O354">
            <v>0</v>
          </cell>
          <cell r="P354">
            <v>0</v>
          </cell>
          <cell r="Q354">
            <v>3</v>
          </cell>
          <cell r="R354">
            <v>2</v>
          </cell>
          <cell r="S354">
            <v>17.5</v>
          </cell>
          <cell r="T354">
            <v>150.3307286051392</v>
          </cell>
          <cell r="U354">
            <v>0</v>
          </cell>
          <cell r="V354">
            <v>39599.880000000005</v>
          </cell>
          <cell r="W354">
            <v>150.3307286051392</v>
          </cell>
          <cell r="X354">
            <v>0</v>
          </cell>
          <cell r="Y354">
            <v>0</v>
          </cell>
          <cell r="AA354">
            <v>0</v>
          </cell>
          <cell r="AB354">
            <v>0</v>
          </cell>
          <cell r="AC354">
            <v>0</v>
          </cell>
          <cell r="AD354">
            <v>0</v>
          </cell>
          <cell r="AE354">
            <v>0</v>
          </cell>
          <cell r="AF354">
            <v>0</v>
          </cell>
          <cell r="AG354">
            <v>39599.880000000005</v>
          </cell>
          <cell r="AH354">
            <v>13258.04</v>
          </cell>
          <cell r="AI354">
            <v>26341.840000000004</v>
          </cell>
        </row>
        <row r="355">
          <cell r="A355">
            <v>346</v>
          </cell>
          <cell r="B355" t="str">
            <v xml:space="preserve">Winthrop                     </v>
          </cell>
          <cell r="C355">
            <v>1</v>
          </cell>
          <cell r="D355">
            <v>19501001.633919992</v>
          </cell>
          <cell r="E355">
            <v>6346975</v>
          </cell>
          <cell r="F355">
            <v>19355380.740320001</v>
          </cell>
          <cell r="G355">
            <v>13866272</v>
          </cell>
          <cell r="H355">
            <v>5489109</v>
          </cell>
          <cell r="I355">
            <v>0</v>
          </cell>
          <cell r="J355">
            <v>29.66</v>
          </cell>
          <cell r="K355">
            <v>5740806</v>
          </cell>
          <cell r="L355">
            <v>0</v>
          </cell>
          <cell r="M355">
            <v>0</v>
          </cell>
          <cell r="N355">
            <v>0</v>
          </cell>
          <cell r="O355">
            <v>0</v>
          </cell>
          <cell r="P355">
            <v>0</v>
          </cell>
          <cell r="Q355">
            <v>1946</v>
          </cell>
          <cell r="R355">
            <v>1888</v>
          </cell>
          <cell r="S355">
            <v>29.66</v>
          </cell>
          <cell r="T355">
            <v>32.791785835441367</v>
          </cell>
          <cell r="U355">
            <v>0</v>
          </cell>
          <cell r="V355">
            <v>6346975</v>
          </cell>
          <cell r="W355">
            <v>32.791785835441367</v>
          </cell>
          <cell r="X355">
            <v>0</v>
          </cell>
          <cell r="Y355">
            <v>0</v>
          </cell>
          <cell r="AA355">
            <v>0</v>
          </cell>
          <cell r="AB355">
            <v>0</v>
          </cell>
          <cell r="AC355">
            <v>0</v>
          </cell>
          <cell r="AD355">
            <v>0</v>
          </cell>
          <cell r="AE355">
            <v>37760</v>
          </cell>
          <cell r="AF355">
            <v>37760</v>
          </cell>
          <cell r="AG355">
            <v>6384735</v>
          </cell>
          <cell r="AH355">
            <v>0</v>
          </cell>
          <cell r="AI355">
            <v>6384735</v>
          </cell>
        </row>
        <row r="356">
          <cell r="A356">
            <v>347</v>
          </cell>
          <cell r="B356" t="str">
            <v>Woburn</v>
          </cell>
          <cell r="C356">
            <v>1</v>
          </cell>
          <cell r="D356">
            <v>49230530.561499998</v>
          </cell>
          <cell r="E356">
            <v>8321994.03757165</v>
          </cell>
          <cell r="F356">
            <v>49930543.991250016</v>
          </cell>
          <cell r="G356">
            <v>41942309</v>
          </cell>
          <cell r="H356">
            <v>7988235</v>
          </cell>
          <cell r="I356">
            <v>0</v>
          </cell>
          <cell r="J356">
            <v>17.5</v>
          </cell>
          <cell r="K356">
            <v>8737845</v>
          </cell>
          <cell r="L356">
            <v>0</v>
          </cell>
          <cell r="M356">
            <v>0</v>
          </cell>
          <cell r="N356">
            <v>0</v>
          </cell>
          <cell r="O356">
            <v>0</v>
          </cell>
          <cell r="P356">
            <v>0</v>
          </cell>
          <cell r="Q356">
            <v>4789</v>
          </cell>
          <cell r="R356">
            <v>4758</v>
          </cell>
          <cell r="S356">
            <v>17.5</v>
          </cell>
          <cell r="T356">
            <v>16.667140736600068</v>
          </cell>
          <cell r="U356">
            <v>0</v>
          </cell>
          <cell r="V356">
            <v>8321994.03757165</v>
          </cell>
          <cell r="W356">
            <v>16.667140736600068</v>
          </cell>
          <cell r="X356">
            <v>0</v>
          </cell>
          <cell r="Y356">
            <v>0</v>
          </cell>
          <cell r="AA356">
            <v>0</v>
          </cell>
          <cell r="AB356">
            <v>0</v>
          </cell>
          <cell r="AC356">
            <v>0</v>
          </cell>
          <cell r="AD356">
            <v>0</v>
          </cell>
          <cell r="AE356">
            <v>95160</v>
          </cell>
          <cell r="AF356">
            <v>95160</v>
          </cell>
          <cell r="AG356">
            <v>8417154.03757165</v>
          </cell>
          <cell r="AH356">
            <v>0</v>
          </cell>
          <cell r="AI356">
            <v>8417154.03757165</v>
          </cell>
        </row>
        <row r="357">
          <cell r="A357">
            <v>348</v>
          </cell>
          <cell r="B357" t="str">
            <v xml:space="preserve">Worcester                    </v>
          </cell>
          <cell r="C357">
            <v>1</v>
          </cell>
          <cell r="D357">
            <v>329468506.71999997</v>
          </cell>
          <cell r="E357">
            <v>231540738</v>
          </cell>
          <cell r="F357">
            <v>332590291.94999999</v>
          </cell>
          <cell r="G357">
            <v>97251199</v>
          </cell>
          <cell r="H357">
            <v>235339093</v>
          </cell>
          <cell r="I357">
            <v>3798355</v>
          </cell>
          <cell r="J357">
            <v>70.8</v>
          </cell>
          <cell r="K357">
            <v>235473927</v>
          </cell>
          <cell r="L357">
            <v>0</v>
          </cell>
          <cell r="M357">
            <v>0</v>
          </cell>
          <cell r="N357">
            <v>0</v>
          </cell>
          <cell r="O357">
            <v>0</v>
          </cell>
          <cell r="P357">
            <v>0</v>
          </cell>
          <cell r="Q357">
            <v>27452</v>
          </cell>
          <cell r="R357">
            <v>27381</v>
          </cell>
          <cell r="S357">
            <v>70.8</v>
          </cell>
          <cell r="T357">
            <v>70.759459520057106</v>
          </cell>
          <cell r="U357">
            <v>0</v>
          </cell>
          <cell r="V357">
            <v>235339093</v>
          </cell>
          <cell r="W357">
            <v>70.759459520057106</v>
          </cell>
          <cell r="X357">
            <v>1</v>
          </cell>
          <cell r="Y357">
            <v>0</v>
          </cell>
          <cell r="AA357">
            <v>0</v>
          </cell>
          <cell r="AB357">
            <v>0</v>
          </cell>
          <cell r="AC357">
            <v>0</v>
          </cell>
          <cell r="AD357">
            <v>0</v>
          </cell>
          <cell r="AE357">
            <v>547620</v>
          </cell>
          <cell r="AF357">
            <v>0</v>
          </cell>
          <cell r="AG357">
            <v>235339093</v>
          </cell>
          <cell r="AH357">
            <v>0</v>
          </cell>
          <cell r="AI357">
            <v>235339093</v>
          </cell>
        </row>
        <row r="358">
          <cell r="A358">
            <v>349</v>
          </cell>
          <cell r="B358" t="str">
            <v xml:space="preserve">Worthington                  </v>
          </cell>
          <cell r="C358">
            <v>1</v>
          </cell>
          <cell r="D358">
            <v>1164871.5999999999</v>
          </cell>
          <cell r="E358">
            <v>225070</v>
          </cell>
          <cell r="F358">
            <v>1206120.8500000003</v>
          </cell>
          <cell r="G358">
            <v>969030</v>
          </cell>
          <cell r="H358">
            <v>237091</v>
          </cell>
          <cell r="I358">
            <v>12021</v>
          </cell>
          <cell r="J358">
            <v>17.5</v>
          </cell>
          <cell r="K358">
            <v>211071</v>
          </cell>
          <cell r="L358">
            <v>0</v>
          </cell>
          <cell r="M358">
            <v>0</v>
          </cell>
          <cell r="N358">
            <v>0</v>
          </cell>
          <cell r="O358">
            <v>0</v>
          </cell>
          <cell r="P358">
            <v>0</v>
          </cell>
          <cell r="Q358">
            <v>115</v>
          </cell>
          <cell r="R358">
            <v>122</v>
          </cell>
          <cell r="S358">
            <v>17.5</v>
          </cell>
          <cell r="T358">
            <v>19.657317092230013</v>
          </cell>
          <cell r="U358">
            <v>0</v>
          </cell>
          <cell r="V358">
            <v>237091</v>
          </cell>
          <cell r="W358">
            <v>19.657317092230013</v>
          </cell>
          <cell r="X358">
            <v>1</v>
          </cell>
          <cell r="Y358">
            <v>0</v>
          </cell>
          <cell r="AA358">
            <v>0</v>
          </cell>
          <cell r="AB358">
            <v>0</v>
          </cell>
          <cell r="AC358">
            <v>0</v>
          </cell>
          <cell r="AD358">
            <v>0</v>
          </cell>
          <cell r="AE358">
            <v>2440</v>
          </cell>
          <cell r="AF358">
            <v>0</v>
          </cell>
          <cell r="AG358">
            <v>237091</v>
          </cell>
          <cell r="AH358">
            <v>0</v>
          </cell>
          <cell r="AI358">
            <v>237091</v>
          </cell>
        </row>
        <row r="359">
          <cell r="A359">
            <v>350</v>
          </cell>
          <cell r="B359" t="str">
            <v xml:space="preserve">Wrentham                     </v>
          </cell>
          <cell r="C359">
            <v>1</v>
          </cell>
          <cell r="D359">
            <v>8534196.4301100001</v>
          </cell>
          <cell r="E359">
            <v>3656773</v>
          </cell>
          <cell r="F359">
            <v>8711771.7903999984</v>
          </cell>
          <cell r="G359">
            <v>6955400</v>
          </cell>
          <cell r="H359">
            <v>1756372</v>
          </cell>
          <cell r="I359">
            <v>0</v>
          </cell>
          <cell r="J359">
            <v>21.07</v>
          </cell>
          <cell r="K359">
            <v>1835570</v>
          </cell>
          <cell r="L359">
            <v>0</v>
          </cell>
          <cell r="M359">
            <v>0</v>
          </cell>
          <cell r="N359">
            <v>0</v>
          </cell>
          <cell r="O359">
            <v>0</v>
          </cell>
          <cell r="P359">
            <v>0</v>
          </cell>
          <cell r="Q359">
            <v>958</v>
          </cell>
          <cell r="R359">
            <v>966</v>
          </cell>
          <cell r="S359">
            <v>21.07</v>
          </cell>
          <cell r="T359">
            <v>41.975077951761868</v>
          </cell>
          <cell r="U359">
            <v>0</v>
          </cell>
          <cell r="V359">
            <v>3656773</v>
          </cell>
          <cell r="W359">
            <v>41.975077951761868</v>
          </cell>
          <cell r="X359">
            <v>0</v>
          </cell>
          <cell r="Y359">
            <v>0</v>
          </cell>
          <cell r="AA359">
            <v>0</v>
          </cell>
          <cell r="AB359">
            <v>0</v>
          </cell>
          <cell r="AC359">
            <v>0</v>
          </cell>
          <cell r="AD359">
            <v>0</v>
          </cell>
          <cell r="AE359">
            <v>19320</v>
          </cell>
          <cell r="AF359">
            <v>19320</v>
          </cell>
          <cell r="AG359">
            <v>3676093</v>
          </cell>
          <cell r="AH359">
            <v>0</v>
          </cell>
          <cell r="AI359">
            <v>3676093</v>
          </cell>
        </row>
        <row r="360">
          <cell r="A360">
            <v>351</v>
          </cell>
          <cell r="B360" t="str">
            <v xml:space="preserve">Yarmouth                     </v>
          </cell>
          <cell r="C360">
            <v>0</v>
          </cell>
          <cell r="D360">
            <v>0</v>
          </cell>
          <cell r="E360">
            <v>0</v>
          </cell>
          <cell r="F360">
            <v>0</v>
          </cell>
          <cell r="G360">
            <v>0</v>
          </cell>
          <cell r="H360">
            <v>0</v>
          </cell>
          <cell r="I360">
            <v>0</v>
          </cell>
          <cell r="J360">
            <v>17.5</v>
          </cell>
          <cell r="K360">
            <v>0</v>
          </cell>
          <cell r="L360">
            <v>0</v>
          </cell>
          <cell r="M360">
            <v>0</v>
          </cell>
          <cell r="N360">
            <v>0</v>
          </cell>
          <cell r="O360">
            <v>0</v>
          </cell>
          <cell r="P360">
            <v>0</v>
          </cell>
          <cell r="Q360">
            <v>0</v>
          </cell>
          <cell r="R360">
            <v>0</v>
          </cell>
          <cell r="S360">
            <v>17.5</v>
          </cell>
          <cell r="T360">
            <v>0</v>
          </cell>
          <cell r="U360">
            <v>0</v>
          </cell>
          <cell r="V360">
            <v>0</v>
          </cell>
          <cell r="W360">
            <v>0</v>
          </cell>
          <cell r="X360">
            <v>0</v>
          </cell>
          <cell r="Y360">
            <v>0</v>
          </cell>
          <cell r="AA360">
            <v>0</v>
          </cell>
          <cell r="AB360">
            <v>0</v>
          </cell>
          <cell r="AC360">
            <v>0</v>
          </cell>
          <cell r="AD360">
            <v>0</v>
          </cell>
          <cell r="AE360">
            <v>0</v>
          </cell>
          <cell r="AF360">
            <v>0</v>
          </cell>
          <cell r="AG360">
            <v>0</v>
          </cell>
          <cell r="AH360">
            <v>0</v>
          </cell>
          <cell r="AI360">
            <v>0</v>
          </cell>
        </row>
        <row r="361">
          <cell r="A361">
            <v>406</v>
          </cell>
          <cell r="B361" t="str">
            <v xml:space="preserve">Northampton Smith            </v>
          </cell>
          <cell r="C361">
            <v>1</v>
          </cell>
          <cell r="D361">
            <v>1980086</v>
          </cell>
          <cell r="E361">
            <v>897910</v>
          </cell>
          <cell r="F361">
            <v>2177668</v>
          </cell>
          <cell r="G361">
            <v>1817816</v>
          </cell>
          <cell r="H361">
            <v>359852</v>
          </cell>
          <cell r="I361">
            <v>0</v>
          </cell>
          <cell r="J361">
            <v>17.5</v>
          </cell>
          <cell r="K361">
            <v>381092</v>
          </cell>
          <cell r="L361">
            <v>0</v>
          </cell>
          <cell r="M361">
            <v>0</v>
          </cell>
          <cell r="N361">
            <v>0</v>
          </cell>
          <cell r="O361">
            <v>0</v>
          </cell>
          <cell r="P361">
            <v>0</v>
          </cell>
          <cell r="Q361">
            <v>97</v>
          </cell>
          <cell r="R361">
            <v>103</v>
          </cell>
          <cell r="S361">
            <v>17.5</v>
          </cell>
          <cell r="T361">
            <v>41.232639686122951</v>
          </cell>
          <cell r="U361">
            <v>0</v>
          </cell>
          <cell r="V361">
            <v>897910</v>
          </cell>
          <cell r="W361">
            <v>41.232639686122951</v>
          </cell>
          <cell r="X361">
            <v>0</v>
          </cell>
          <cell r="Y361">
            <v>0</v>
          </cell>
          <cell r="AA361">
            <v>0</v>
          </cell>
          <cell r="AB361">
            <v>0</v>
          </cell>
          <cell r="AC361">
            <v>0</v>
          </cell>
          <cell r="AD361">
            <v>0</v>
          </cell>
          <cell r="AE361">
            <v>2060</v>
          </cell>
          <cell r="AF361">
            <v>2060</v>
          </cell>
          <cell r="AG361">
            <v>899970</v>
          </cell>
          <cell r="AH361">
            <v>0</v>
          </cell>
          <cell r="AI361">
            <v>899970</v>
          </cell>
        </row>
        <row r="362">
          <cell r="A362">
            <v>600</v>
          </cell>
          <cell r="B362" t="str">
            <v xml:space="preserve">Acton Boxborough             </v>
          </cell>
          <cell r="C362">
            <v>1</v>
          </cell>
          <cell r="D362">
            <v>52599957</v>
          </cell>
          <cell r="E362">
            <v>14393075.561999999</v>
          </cell>
          <cell r="F362">
            <v>52547574</v>
          </cell>
          <cell r="G362">
            <v>41050427</v>
          </cell>
          <cell r="H362">
            <v>11497147</v>
          </cell>
          <cell r="I362">
            <v>0</v>
          </cell>
          <cell r="J362">
            <v>23.39</v>
          </cell>
          <cell r="K362">
            <v>12290878</v>
          </cell>
          <cell r="L362">
            <v>0</v>
          </cell>
          <cell r="M362">
            <v>0</v>
          </cell>
          <cell r="N362">
            <v>0</v>
          </cell>
          <cell r="O362">
            <v>0</v>
          </cell>
          <cell r="P362">
            <v>0</v>
          </cell>
          <cell r="Q362">
            <v>5544</v>
          </cell>
          <cell r="R362">
            <v>5509</v>
          </cell>
          <cell r="S362">
            <v>23.39</v>
          </cell>
          <cell r="T362">
            <v>27.390561478632673</v>
          </cell>
          <cell r="U362">
            <v>0</v>
          </cell>
          <cell r="V362">
            <v>14393075.561999999</v>
          </cell>
          <cell r="W362">
            <v>27.390561478632673</v>
          </cell>
          <cell r="X362">
            <v>0</v>
          </cell>
          <cell r="Y362">
            <v>0</v>
          </cell>
          <cell r="AA362">
            <v>0</v>
          </cell>
          <cell r="AB362">
            <v>0</v>
          </cell>
          <cell r="AC362">
            <v>0</v>
          </cell>
          <cell r="AD362">
            <v>0</v>
          </cell>
          <cell r="AE362">
            <v>110180</v>
          </cell>
          <cell r="AF362">
            <v>110180</v>
          </cell>
          <cell r="AG362">
            <v>14503255.561999999</v>
          </cell>
          <cell r="AH362">
            <v>0</v>
          </cell>
          <cell r="AI362">
            <v>14503255.561999999</v>
          </cell>
        </row>
        <row r="363">
          <cell r="A363">
            <v>603</v>
          </cell>
          <cell r="B363" t="str">
            <v xml:space="preserve">Adams Cheshire               </v>
          </cell>
          <cell r="C363">
            <v>1</v>
          </cell>
          <cell r="D363">
            <v>14523439</v>
          </cell>
          <cell r="E363">
            <v>10156418</v>
          </cell>
          <cell r="F363">
            <v>15296780</v>
          </cell>
          <cell r="G363">
            <v>5502583</v>
          </cell>
          <cell r="H363">
            <v>9794197</v>
          </cell>
          <cell r="I363">
            <v>0</v>
          </cell>
          <cell r="J363">
            <v>62.74</v>
          </cell>
          <cell r="K363">
            <v>9597200</v>
          </cell>
          <cell r="L363">
            <v>0</v>
          </cell>
          <cell r="M363">
            <v>0</v>
          </cell>
          <cell r="N363">
            <v>0</v>
          </cell>
          <cell r="O363">
            <v>0</v>
          </cell>
          <cell r="P363">
            <v>0</v>
          </cell>
          <cell r="Q363">
            <v>1398</v>
          </cell>
          <cell r="R363">
            <v>1415</v>
          </cell>
          <cell r="S363">
            <v>62.74</v>
          </cell>
          <cell r="T363">
            <v>66.395790486625287</v>
          </cell>
          <cell r="U363">
            <v>0</v>
          </cell>
          <cell r="V363">
            <v>10156418</v>
          </cell>
          <cell r="W363">
            <v>66.395790486625287</v>
          </cell>
          <cell r="X363">
            <v>0</v>
          </cell>
          <cell r="Y363">
            <v>0</v>
          </cell>
          <cell r="AA363">
            <v>0</v>
          </cell>
          <cell r="AB363">
            <v>0</v>
          </cell>
          <cell r="AC363">
            <v>0</v>
          </cell>
          <cell r="AD363">
            <v>0</v>
          </cell>
          <cell r="AE363">
            <v>28300</v>
          </cell>
          <cell r="AF363">
            <v>28300</v>
          </cell>
          <cell r="AG363">
            <v>10184718</v>
          </cell>
          <cell r="AH363">
            <v>0</v>
          </cell>
          <cell r="AI363">
            <v>10184718</v>
          </cell>
        </row>
        <row r="364">
          <cell r="A364">
            <v>605</v>
          </cell>
          <cell r="B364" t="str">
            <v xml:space="preserve">Amherst Pelham               </v>
          </cell>
          <cell r="C364">
            <v>1</v>
          </cell>
          <cell r="D364">
            <v>15834018</v>
          </cell>
          <cell r="E364">
            <v>9349517</v>
          </cell>
          <cell r="F364">
            <v>15535447</v>
          </cell>
          <cell r="G364">
            <v>11553111</v>
          </cell>
          <cell r="H364">
            <v>3982336</v>
          </cell>
          <cell r="I364">
            <v>0</v>
          </cell>
          <cell r="J364">
            <v>26.88</v>
          </cell>
          <cell r="K364">
            <v>4175928</v>
          </cell>
          <cell r="L364">
            <v>0</v>
          </cell>
          <cell r="M364">
            <v>0</v>
          </cell>
          <cell r="N364">
            <v>0</v>
          </cell>
          <cell r="O364">
            <v>0</v>
          </cell>
          <cell r="P364">
            <v>0</v>
          </cell>
          <cell r="Q364">
            <v>1532</v>
          </cell>
          <cell r="R364">
            <v>1496</v>
          </cell>
          <cell r="S364">
            <v>26.88</v>
          </cell>
          <cell r="T364">
            <v>60.181834484710997</v>
          </cell>
          <cell r="U364">
            <v>0</v>
          </cell>
          <cell r="V364">
            <v>9349517</v>
          </cell>
          <cell r="W364">
            <v>60.181834484710997</v>
          </cell>
          <cell r="X364">
            <v>0</v>
          </cell>
          <cell r="Y364">
            <v>0</v>
          </cell>
          <cell r="AA364">
            <v>0</v>
          </cell>
          <cell r="AB364">
            <v>0</v>
          </cell>
          <cell r="AC364">
            <v>0</v>
          </cell>
          <cell r="AD364">
            <v>0</v>
          </cell>
          <cell r="AE364">
            <v>29920</v>
          </cell>
          <cell r="AF364">
            <v>29920</v>
          </cell>
          <cell r="AG364">
            <v>9379437</v>
          </cell>
          <cell r="AH364">
            <v>0</v>
          </cell>
          <cell r="AI364">
            <v>9379437</v>
          </cell>
        </row>
        <row r="365">
          <cell r="A365">
            <v>610</v>
          </cell>
          <cell r="B365" t="str">
            <v xml:space="preserve">Ashburnham Westminster       </v>
          </cell>
          <cell r="C365">
            <v>1</v>
          </cell>
          <cell r="D365">
            <v>21651624</v>
          </cell>
          <cell r="E365">
            <v>10554153</v>
          </cell>
          <cell r="F365">
            <v>21190453</v>
          </cell>
          <cell r="G365">
            <v>11135291</v>
          </cell>
          <cell r="H365">
            <v>10055162</v>
          </cell>
          <cell r="I365">
            <v>0</v>
          </cell>
          <cell r="J365">
            <v>48.32</v>
          </cell>
          <cell r="K365">
            <v>10239227</v>
          </cell>
          <cell r="L365">
            <v>0</v>
          </cell>
          <cell r="M365">
            <v>0</v>
          </cell>
          <cell r="N365">
            <v>0</v>
          </cell>
          <cell r="O365">
            <v>0</v>
          </cell>
          <cell r="P365">
            <v>0</v>
          </cell>
          <cell r="Q365">
            <v>2253</v>
          </cell>
          <cell r="R365">
            <v>2206</v>
          </cell>
          <cell r="S365">
            <v>48.32</v>
          </cell>
          <cell r="T365">
            <v>49.806169787875696</v>
          </cell>
          <cell r="U365">
            <v>0</v>
          </cell>
          <cell r="V365">
            <v>10554153</v>
          </cell>
          <cell r="W365">
            <v>49.806169787875703</v>
          </cell>
          <cell r="X365">
            <v>0</v>
          </cell>
          <cell r="Y365">
            <v>0</v>
          </cell>
          <cell r="AA365">
            <v>0</v>
          </cell>
          <cell r="AB365">
            <v>0</v>
          </cell>
          <cell r="AC365">
            <v>0</v>
          </cell>
          <cell r="AD365">
            <v>0</v>
          </cell>
          <cell r="AE365">
            <v>44120</v>
          </cell>
          <cell r="AF365">
            <v>44120</v>
          </cell>
          <cell r="AG365">
            <v>10598273</v>
          </cell>
          <cell r="AH365">
            <v>0</v>
          </cell>
          <cell r="AI365">
            <v>10598273</v>
          </cell>
        </row>
        <row r="366">
          <cell r="A366">
            <v>615</v>
          </cell>
          <cell r="B366" t="str">
            <v xml:space="preserve">Athol Royalston              </v>
          </cell>
          <cell r="C366">
            <v>1</v>
          </cell>
          <cell r="D366">
            <v>17879139</v>
          </cell>
          <cell r="E366">
            <v>17172640</v>
          </cell>
          <cell r="F366">
            <v>18244828</v>
          </cell>
          <cell r="G366">
            <v>2897520</v>
          </cell>
          <cell r="H366">
            <v>15347308</v>
          </cell>
          <cell r="I366">
            <v>0</v>
          </cell>
          <cell r="J366">
            <v>68.08</v>
          </cell>
          <cell r="K366">
            <v>12421079</v>
          </cell>
          <cell r="L366">
            <v>0</v>
          </cell>
          <cell r="M366">
            <v>0</v>
          </cell>
          <cell r="N366">
            <v>0</v>
          </cell>
          <cell r="O366">
            <v>0</v>
          </cell>
          <cell r="P366">
            <v>0</v>
          </cell>
          <cell r="Q366">
            <v>1717</v>
          </cell>
          <cell r="R366">
            <v>1726</v>
          </cell>
          <cell r="S366">
            <v>68.08</v>
          </cell>
          <cell r="T366">
            <v>94.123331828614667</v>
          </cell>
          <cell r="U366">
            <v>0</v>
          </cell>
          <cell r="V366">
            <v>17172640</v>
          </cell>
          <cell r="W366">
            <v>94.123331828614667</v>
          </cell>
          <cell r="X366">
            <v>0</v>
          </cell>
          <cell r="Y366">
            <v>0</v>
          </cell>
          <cell r="AA366">
            <v>0</v>
          </cell>
          <cell r="AB366">
            <v>0</v>
          </cell>
          <cell r="AC366">
            <v>0</v>
          </cell>
          <cell r="AD366">
            <v>0</v>
          </cell>
          <cell r="AE366">
            <v>34520</v>
          </cell>
          <cell r="AF366">
            <v>34520</v>
          </cell>
          <cell r="AG366">
            <v>17207160</v>
          </cell>
          <cell r="AH366">
            <v>0</v>
          </cell>
          <cell r="AI366">
            <v>17207160</v>
          </cell>
        </row>
        <row r="367">
          <cell r="A367">
            <v>616</v>
          </cell>
          <cell r="B367" t="str">
            <v>Ayer Shirley</v>
          </cell>
          <cell r="C367">
            <v>1</v>
          </cell>
          <cell r="D367">
            <v>17776166</v>
          </cell>
          <cell r="E367">
            <v>8047361</v>
          </cell>
          <cell r="F367">
            <v>17539418</v>
          </cell>
          <cell r="G367">
            <v>11007981</v>
          </cell>
          <cell r="H367">
            <v>6531437</v>
          </cell>
          <cell r="I367">
            <v>0</v>
          </cell>
          <cell r="J367">
            <v>38.4</v>
          </cell>
          <cell r="K367">
            <v>6735137</v>
          </cell>
          <cell r="L367">
            <v>0</v>
          </cell>
          <cell r="M367">
            <v>0</v>
          </cell>
          <cell r="N367">
            <v>0</v>
          </cell>
          <cell r="O367">
            <v>0</v>
          </cell>
          <cell r="P367">
            <v>0</v>
          </cell>
          <cell r="Q367">
            <v>1739</v>
          </cell>
          <cell r="R367">
            <v>1758</v>
          </cell>
          <cell r="S367">
            <v>38.4</v>
          </cell>
          <cell r="T367">
            <v>45.881573721545379</v>
          </cell>
          <cell r="U367">
            <v>0</v>
          </cell>
          <cell r="V367">
            <v>8047361</v>
          </cell>
          <cell r="W367">
            <v>45.881573721545379</v>
          </cell>
          <cell r="X367">
            <v>0</v>
          </cell>
          <cell r="Y367">
            <v>0</v>
          </cell>
          <cell r="AA367">
            <v>0</v>
          </cell>
          <cell r="AB367">
            <v>0</v>
          </cell>
          <cell r="AC367">
            <v>0</v>
          </cell>
          <cell r="AD367">
            <v>0</v>
          </cell>
          <cell r="AE367">
            <v>35160</v>
          </cell>
          <cell r="AF367">
            <v>35160</v>
          </cell>
          <cell r="AG367">
            <v>8082521</v>
          </cell>
          <cell r="AH367">
            <v>0</v>
          </cell>
          <cell r="AI367">
            <v>8082521</v>
          </cell>
        </row>
        <row r="368">
          <cell r="A368">
            <v>618</v>
          </cell>
          <cell r="B368" t="str">
            <v xml:space="preserve">Berkshire Hills              </v>
          </cell>
          <cell r="C368">
            <v>1</v>
          </cell>
          <cell r="D368">
            <v>10878643</v>
          </cell>
          <cell r="E368">
            <v>2780663</v>
          </cell>
          <cell r="F368">
            <v>11414759</v>
          </cell>
          <cell r="G368">
            <v>9494865</v>
          </cell>
          <cell r="H368">
            <v>1919894</v>
          </cell>
          <cell r="I368">
            <v>0</v>
          </cell>
          <cell r="J368">
            <v>17.5</v>
          </cell>
          <cell r="K368">
            <v>1997583</v>
          </cell>
          <cell r="L368">
            <v>0</v>
          </cell>
          <cell r="M368">
            <v>0</v>
          </cell>
          <cell r="N368">
            <v>0</v>
          </cell>
          <cell r="O368">
            <v>0</v>
          </cell>
          <cell r="P368">
            <v>0</v>
          </cell>
          <cell r="Q368">
            <v>1086</v>
          </cell>
          <cell r="R368">
            <v>1063</v>
          </cell>
          <cell r="S368">
            <v>17.5</v>
          </cell>
          <cell r="T368">
            <v>24.360242734866326</v>
          </cell>
          <cell r="U368">
            <v>0</v>
          </cell>
          <cell r="V368">
            <v>2780663</v>
          </cell>
          <cell r="W368">
            <v>24.360242734866326</v>
          </cell>
          <cell r="X368">
            <v>0</v>
          </cell>
          <cell r="Y368">
            <v>0</v>
          </cell>
          <cell r="AA368">
            <v>0</v>
          </cell>
          <cell r="AB368">
            <v>0</v>
          </cell>
          <cell r="AC368">
            <v>0</v>
          </cell>
          <cell r="AD368">
            <v>0</v>
          </cell>
          <cell r="AE368">
            <v>21260</v>
          </cell>
          <cell r="AF368">
            <v>21260</v>
          </cell>
          <cell r="AG368">
            <v>2801923</v>
          </cell>
          <cell r="AH368">
            <v>0</v>
          </cell>
          <cell r="AI368">
            <v>2801923</v>
          </cell>
        </row>
        <row r="369">
          <cell r="A369">
            <v>620</v>
          </cell>
          <cell r="B369" t="str">
            <v xml:space="preserve">Berlin Boylston              </v>
          </cell>
          <cell r="C369">
            <v>1</v>
          </cell>
          <cell r="D369">
            <v>5052434</v>
          </cell>
          <cell r="E369">
            <v>1062648</v>
          </cell>
          <cell r="F369">
            <v>5023757</v>
          </cell>
          <cell r="G369">
            <v>4259546</v>
          </cell>
          <cell r="H369">
            <v>764211</v>
          </cell>
          <cell r="I369">
            <v>0</v>
          </cell>
          <cell r="J369">
            <v>17.5</v>
          </cell>
          <cell r="K369">
            <v>879157</v>
          </cell>
          <cell r="L369">
            <v>0</v>
          </cell>
          <cell r="M369">
            <v>0</v>
          </cell>
          <cell r="N369">
            <v>0</v>
          </cell>
          <cell r="O369">
            <v>0</v>
          </cell>
          <cell r="P369">
            <v>0</v>
          </cell>
          <cell r="Q369">
            <v>533</v>
          </cell>
          <cell r="R369">
            <v>528</v>
          </cell>
          <cell r="S369">
            <v>17.5</v>
          </cell>
          <cell r="T369">
            <v>21.152456219518577</v>
          </cell>
          <cell r="U369">
            <v>0</v>
          </cell>
          <cell r="V369">
            <v>1062648</v>
          </cell>
          <cell r="W369">
            <v>21.15245621951858</v>
          </cell>
          <cell r="X369">
            <v>0</v>
          </cell>
          <cell r="Y369">
            <v>0</v>
          </cell>
          <cell r="AA369">
            <v>0</v>
          </cell>
          <cell r="AB369">
            <v>0</v>
          </cell>
          <cell r="AC369">
            <v>0</v>
          </cell>
          <cell r="AD369">
            <v>0</v>
          </cell>
          <cell r="AE369">
            <v>10560</v>
          </cell>
          <cell r="AF369">
            <v>10560</v>
          </cell>
          <cell r="AG369">
            <v>1073208</v>
          </cell>
          <cell r="AH369">
            <v>0</v>
          </cell>
          <cell r="AI369">
            <v>1073208</v>
          </cell>
        </row>
        <row r="370">
          <cell r="A370">
            <v>622</v>
          </cell>
          <cell r="B370" t="str">
            <v xml:space="preserve">Blackstone Millville         </v>
          </cell>
          <cell r="C370">
            <v>1</v>
          </cell>
          <cell r="D370">
            <v>17580139</v>
          </cell>
          <cell r="E370">
            <v>10729594</v>
          </cell>
          <cell r="F370">
            <v>17055908</v>
          </cell>
          <cell r="G370">
            <v>8182854</v>
          </cell>
          <cell r="H370">
            <v>8873054</v>
          </cell>
          <cell r="I370">
            <v>0</v>
          </cell>
          <cell r="J370">
            <v>52.37</v>
          </cell>
          <cell r="K370">
            <v>8932179</v>
          </cell>
          <cell r="L370">
            <v>0</v>
          </cell>
          <cell r="M370">
            <v>0</v>
          </cell>
          <cell r="N370">
            <v>0</v>
          </cell>
          <cell r="O370">
            <v>0</v>
          </cell>
          <cell r="P370">
            <v>0</v>
          </cell>
          <cell r="Q370">
            <v>1800</v>
          </cell>
          <cell r="R370">
            <v>1767</v>
          </cell>
          <cell r="S370">
            <v>52.37</v>
          </cell>
          <cell r="T370">
            <v>62.908371691498331</v>
          </cell>
          <cell r="U370">
            <v>0</v>
          </cell>
          <cell r="V370">
            <v>10729594</v>
          </cell>
          <cell r="W370">
            <v>62.908371691498338</v>
          </cell>
          <cell r="X370">
            <v>0</v>
          </cell>
          <cell r="Y370">
            <v>0</v>
          </cell>
          <cell r="AA370">
            <v>0</v>
          </cell>
          <cell r="AB370">
            <v>0</v>
          </cell>
          <cell r="AC370">
            <v>0</v>
          </cell>
          <cell r="AD370">
            <v>0</v>
          </cell>
          <cell r="AE370">
            <v>35340</v>
          </cell>
          <cell r="AF370">
            <v>35340</v>
          </cell>
          <cell r="AG370">
            <v>10764934</v>
          </cell>
          <cell r="AH370">
            <v>0</v>
          </cell>
          <cell r="AI370">
            <v>10764934</v>
          </cell>
        </row>
        <row r="371">
          <cell r="A371">
            <v>625</v>
          </cell>
          <cell r="B371" t="str">
            <v xml:space="preserve">Bridgewater Raynham          </v>
          </cell>
          <cell r="C371">
            <v>1</v>
          </cell>
          <cell r="D371">
            <v>51489038</v>
          </cell>
          <cell r="E371">
            <v>20671771</v>
          </cell>
          <cell r="F371">
            <v>51178987</v>
          </cell>
          <cell r="G371">
            <v>32023504</v>
          </cell>
          <cell r="H371">
            <v>19155483</v>
          </cell>
          <cell r="I371">
            <v>0</v>
          </cell>
          <cell r="J371">
            <v>38.229999999999997</v>
          </cell>
          <cell r="K371">
            <v>19565727</v>
          </cell>
          <cell r="L371">
            <v>0</v>
          </cell>
          <cell r="M371">
            <v>0</v>
          </cell>
          <cell r="N371">
            <v>0</v>
          </cell>
          <cell r="O371">
            <v>0</v>
          </cell>
          <cell r="P371">
            <v>0</v>
          </cell>
          <cell r="Q371">
            <v>5407</v>
          </cell>
          <cell r="R371">
            <v>5398</v>
          </cell>
          <cell r="S371">
            <v>38.229999999999997</v>
          </cell>
          <cell r="T371">
            <v>40.391129664211604</v>
          </cell>
          <cell r="U371">
            <v>0</v>
          </cell>
          <cell r="V371">
            <v>20671771</v>
          </cell>
          <cell r="W371">
            <v>40.391129664211604</v>
          </cell>
          <cell r="X371">
            <v>0</v>
          </cell>
          <cell r="Y371">
            <v>0</v>
          </cell>
          <cell r="AA371">
            <v>0</v>
          </cell>
          <cell r="AB371">
            <v>0</v>
          </cell>
          <cell r="AC371">
            <v>0</v>
          </cell>
          <cell r="AD371">
            <v>0</v>
          </cell>
          <cell r="AE371">
            <v>107960</v>
          </cell>
          <cell r="AF371">
            <v>107960</v>
          </cell>
          <cell r="AG371">
            <v>20779731</v>
          </cell>
          <cell r="AH371">
            <v>0</v>
          </cell>
          <cell r="AI371">
            <v>20779731</v>
          </cell>
        </row>
        <row r="372">
          <cell r="A372">
            <v>632</v>
          </cell>
          <cell r="B372" t="str">
            <v>Chesterfield Goshen</v>
          </cell>
          <cell r="C372">
            <v>1</v>
          </cell>
          <cell r="D372">
            <v>1290268</v>
          </cell>
          <cell r="E372">
            <v>734280</v>
          </cell>
          <cell r="F372">
            <v>1239669</v>
          </cell>
          <cell r="G372">
            <v>774230</v>
          </cell>
          <cell r="H372">
            <v>465439</v>
          </cell>
          <cell r="I372">
            <v>0</v>
          </cell>
          <cell r="J372">
            <v>38.58</v>
          </cell>
          <cell r="K372">
            <v>478264</v>
          </cell>
          <cell r="L372">
            <v>0</v>
          </cell>
          <cell r="M372">
            <v>0</v>
          </cell>
          <cell r="N372">
            <v>0</v>
          </cell>
          <cell r="O372">
            <v>0</v>
          </cell>
          <cell r="P372">
            <v>0</v>
          </cell>
          <cell r="Q372">
            <v>136</v>
          </cell>
          <cell r="R372">
            <v>124</v>
          </cell>
          <cell r="S372">
            <v>38.58</v>
          </cell>
          <cell r="T372">
            <v>59.231940138859649</v>
          </cell>
          <cell r="U372">
            <v>0</v>
          </cell>
          <cell r="V372">
            <v>734280</v>
          </cell>
          <cell r="W372">
            <v>59.231940138859649</v>
          </cell>
          <cell r="X372">
            <v>0</v>
          </cell>
          <cell r="Y372">
            <v>0</v>
          </cell>
          <cell r="AA372">
            <v>0</v>
          </cell>
          <cell r="AB372">
            <v>0</v>
          </cell>
          <cell r="AC372">
            <v>0</v>
          </cell>
          <cell r="AD372">
            <v>0</v>
          </cell>
          <cell r="AE372">
            <v>2480</v>
          </cell>
          <cell r="AF372">
            <v>2480</v>
          </cell>
          <cell r="AG372">
            <v>736760</v>
          </cell>
          <cell r="AH372">
            <v>0</v>
          </cell>
          <cell r="AI372">
            <v>736760</v>
          </cell>
        </row>
        <row r="373">
          <cell r="A373">
            <v>635</v>
          </cell>
          <cell r="B373" t="str">
            <v xml:space="preserve">Central Berkshire            </v>
          </cell>
          <cell r="C373">
            <v>1</v>
          </cell>
          <cell r="D373">
            <v>16927679</v>
          </cell>
          <cell r="E373">
            <v>8540559</v>
          </cell>
          <cell r="F373">
            <v>16389265</v>
          </cell>
          <cell r="G373">
            <v>10647188</v>
          </cell>
          <cell r="H373">
            <v>5742077</v>
          </cell>
          <cell r="I373">
            <v>0</v>
          </cell>
          <cell r="J373">
            <v>36.24</v>
          </cell>
          <cell r="K373">
            <v>5939470</v>
          </cell>
          <cell r="L373">
            <v>0</v>
          </cell>
          <cell r="M373">
            <v>0</v>
          </cell>
          <cell r="N373">
            <v>0</v>
          </cell>
          <cell r="O373">
            <v>0</v>
          </cell>
          <cell r="P373">
            <v>0</v>
          </cell>
          <cell r="Q373">
            <v>1701</v>
          </cell>
          <cell r="R373">
            <v>1612</v>
          </cell>
          <cell r="S373">
            <v>36.24</v>
          </cell>
          <cell r="T373">
            <v>52.110689527565754</v>
          </cell>
          <cell r="U373">
            <v>0</v>
          </cell>
          <cell r="V373">
            <v>8540559</v>
          </cell>
          <cell r="W373">
            <v>52.110689527565761</v>
          </cell>
          <cell r="X373">
            <v>0</v>
          </cell>
          <cell r="Y373">
            <v>0</v>
          </cell>
          <cell r="AA373">
            <v>0</v>
          </cell>
          <cell r="AB373">
            <v>0</v>
          </cell>
          <cell r="AC373">
            <v>0</v>
          </cell>
          <cell r="AD373">
            <v>0</v>
          </cell>
          <cell r="AE373">
            <v>32240</v>
          </cell>
          <cell r="AF373">
            <v>32240</v>
          </cell>
          <cell r="AG373">
            <v>8572799</v>
          </cell>
          <cell r="AH373">
            <v>0</v>
          </cell>
          <cell r="AI373">
            <v>8572799</v>
          </cell>
        </row>
        <row r="374">
          <cell r="A374">
            <v>640</v>
          </cell>
          <cell r="B374" t="str">
            <v xml:space="preserve">Concord Carlisle             </v>
          </cell>
          <cell r="C374">
            <v>1</v>
          </cell>
          <cell r="D374">
            <v>13659882</v>
          </cell>
          <cell r="E374">
            <v>2053456</v>
          </cell>
          <cell r="F374">
            <v>14101517</v>
          </cell>
          <cell r="G374">
            <v>11925928</v>
          </cell>
          <cell r="H374">
            <v>2175589</v>
          </cell>
          <cell r="I374">
            <v>122133</v>
          </cell>
          <cell r="J374">
            <v>17.5</v>
          </cell>
          <cell r="K374">
            <v>2467765</v>
          </cell>
          <cell r="L374">
            <v>0</v>
          </cell>
          <cell r="M374">
            <v>0</v>
          </cell>
          <cell r="N374">
            <v>0</v>
          </cell>
          <cell r="O374">
            <v>0</v>
          </cell>
          <cell r="P374">
            <v>0</v>
          </cell>
          <cell r="Q374">
            <v>1301</v>
          </cell>
          <cell r="R374">
            <v>1340</v>
          </cell>
          <cell r="S374">
            <v>17.5</v>
          </cell>
          <cell r="T374">
            <v>15.428049336819576</v>
          </cell>
          <cell r="U374">
            <v>0</v>
          </cell>
          <cell r="V374">
            <v>2175589</v>
          </cell>
          <cell r="W374">
            <v>15.428049336819578</v>
          </cell>
          <cell r="X374">
            <v>1</v>
          </cell>
          <cell r="Y374">
            <v>0</v>
          </cell>
          <cell r="AA374">
            <v>0</v>
          </cell>
          <cell r="AB374">
            <v>0</v>
          </cell>
          <cell r="AC374">
            <v>0</v>
          </cell>
          <cell r="AD374">
            <v>0</v>
          </cell>
          <cell r="AE374">
            <v>26800</v>
          </cell>
          <cell r="AF374">
            <v>0</v>
          </cell>
          <cell r="AG374">
            <v>2175589</v>
          </cell>
          <cell r="AH374">
            <v>0</v>
          </cell>
          <cell r="AI374">
            <v>2175589</v>
          </cell>
        </row>
        <row r="375">
          <cell r="A375">
            <v>645</v>
          </cell>
          <cell r="B375" t="str">
            <v xml:space="preserve">Dennis Yarmouth              </v>
          </cell>
          <cell r="C375">
            <v>1</v>
          </cell>
          <cell r="D375">
            <v>35460503</v>
          </cell>
          <cell r="E375">
            <v>6803239</v>
          </cell>
          <cell r="F375">
            <v>36706251</v>
          </cell>
          <cell r="G375">
            <v>30683630</v>
          </cell>
          <cell r="H375">
            <v>6022621</v>
          </cell>
          <cell r="I375">
            <v>0</v>
          </cell>
          <cell r="J375">
            <v>17.5</v>
          </cell>
          <cell r="K375">
            <v>6423594</v>
          </cell>
          <cell r="L375">
            <v>0</v>
          </cell>
          <cell r="M375">
            <v>0</v>
          </cell>
          <cell r="N375">
            <v>0</v>
          </cell>
          <cell r="O375">
            <v>0</v>
          </cell>
          <cell r="P375">
            <v>0</v>
          </cell>
          <cell r="Q375">
            <v>3409</v>
          </cell>
          <cell r="R375">
            <v>3465</v>
          </cell>
          <cell r="S375">
            <v>17.5</v>
          </cell>
          <cell r="T375">
            <v>18.534279079604179</v>
          </cell>
          <cell r="U375">
            <v>0</v>
          </cell>
          <cell r="V375">
            <v>6803239</v>
          </cell>
          <cell r="W375">
            <v>18.534279079604179</v>
          </cell>
          <cell r="X375">
            <v>0</v>
          </cell>
          <cell r="Y375">
            <v>0</v>
          </cell>
          <cell r="AA375">
            <v>0</v>
          </cell>
          <cell r="AB375">
            <v>0</v>
          </cell>
          <cell r="AC375">
            <v>0</v>
          </cell>
          <cell r="AD375">
            <v>0</v>
          </cell>
          <cell r="AE375">
            <v>69300</v>
          </cell>
          <cell r="AF375">
            <v>69300</v>
          </cell>
          <cell r="AG375">
            <v>6872539</v>
          </cell>
          <cell r="AH375">
            <v>0</v>
          </cell>
          <cell r="AI375">
            <v>6872539</v>
          </cell>
        </row>
        <row r="376">
          <cell r="A376">
            <v>650</v>
          </cell>
          <cell r="B376" t="str">
            <v xml:space="preserve">Dighton Rehoboth             </v>
          </cell>
          <cell r="C376">
            <v>1</v>
          </cell>
          <cell r="D376">
            <v>28723483</v>
          </cell>
          <cell r="E376">
            <v>12536246</v>
          </cell>
          <cell r="F376">
            <v>29000399</v>
          </cell>
          <cell r="G376">
            <v>17909793</v>
          </cell>
          <cell r="H376">
            <v>11090606</v>
          </cell>
          <cell r="I376">
            <v>0</v>
          </cell>
          <cell r="J376">
            <v>39.19</v>
          </cell>
          <cell r="K376">
            <v>11365256</v>
          </cell>
          <cell r="L376">
            <v>0</v>
          </cell>
          <cell r="M376">
            <v>0</v>
          </cell>
          <cell r="N376">
            <v>0</v>
          </cell>
          <cell r="O376">
            <v>0</v>
          </cell>
          <cell r="P376">
            <v>0</v>
          </cell>
          <cell r="Q376">
            <v>2929</v>
          </cell>
          <cell r="R376">
            <v>2922</v>
          </cell>
          <cell r="S376">
            <v>39.19</v>
          </cell>
          <cell r="T376">
            <v>43.227839727308584</v>
          </cell>
          <cell r="U376">
            <v>0</v>
          </cell>
          <cell r="V376">
            <v>12536246</v>
          </cell>
          <cell r="W376">
            <v>43.227839727308577</v>
          </cell>
          <cell r="X376">
            <v>0</v>
          </cell>
          <cell r="Y376">
            <v>0</v>
          </cell>
          <cell r="AA376">
            <v>0</v>
          </cell>
          <cell r="AB376">
            <v>0</v>
          </cell>
          <cell r="AC376">
            <v>0</v>
          </cell>
          <cell r="AD376">
            <v>0</v>
          </cell>
          <cell r="AE376">
            <v>58440</v>
          </cell>
          <cell r="AF376">
            <v>58440</v>
          </cell>
          <cell r="AG376">
            <v>12594686</v>
          </cell>
          <cell r="AH376">
            <v>0</v>
          </cell>
          <cell r="AI376">
            <v>12594686</v>
          </cell>
        </row>
        <row r="377">
          <cell r="A377">
            <v>655</v>
          </cell>
          <cell r="B377" t="str">
            <v xml:space="preserve">Dover Sherborn               </v>
          </cell>
          <cell r="C377">
            <v>1</v>
          </cell>
          <cell r="D377">
            <v>11580014</v>
          </cell>
          <cell r="E377">
            <v>1659576</v>
          </cell>
          <cell r="F377">
            <v>11702650</v>
          </cell>
          <cell r="G377">
            <v>9934024</v>
          </cell>
          <cell r="H377">
            <v>1768626</v>
          </cell>
          <cell r="I377">
            <v>109050</v>
          </cell>
          <cell r="J377">
            <v>17.5</v>
          </cell>
          <cell r="K377">
            <v>2047964</v>
          </cell>
          <cell r="L377">
            <v>0</v>
          </cell>
          <cell r="M377">
            <v>0</v>
          </cell>
          <cell r="N377">
            <v>0</v>
          </cell>
          <cell r="O377">
            <v>0</v>
          </cell>
          <cell r="P377">
            <v>0</v>
          </cell>
          <cell r="Q377">
            <v>1208</v>
          </cell>
          <cell r="R377">
            <v>1213</v>
          </cell>
          <cell r="S377">
            <v>17.5</v>
          </cell>
          <cell r="T377">
            <v>15.113038499826962</v>
          </cell>
          <cell r="U377">
            <v>0</v>
          </cell>
          <cell r="V377">
            <v>1768626</v>
          </cell>
          <cell r="W377">
            <v>15.113038499826962</v>
          </cell>
          <cell r="X377">
            <v>1</v>
          </cell>
          <cell r="Y377">
            <v>0</v>
          </cell>
          <cell r="AA377">
            <v>0</v>
          </cell>
          <cell r="AB377">
            <v>0</v>
          </cell>
          <cell r="AC377">
            <v>0</v>
          </cell>
          <cell r="AD377">
            <v>0</v>
          </cell>
          <cell r="AE377">
            <v>24260</v>
          </cell>
          <cell r="AF377">
            <v>0</v>
          </cell>
          <cell r="AG377">
            <v>1768626</v>
          </cell>
          <cell r="AH377">
            <v>0</v>
          </cell>
          <cell r="AI377">
            <v>1768626</v>
          </cell>
        </row>
        <row r="378">
          <cell r="A378">
            <v>658</v>
          </cell>
          <cell r="B378" t="str">
            <v xml:space="preserve">Dudley Charlton              </v>
          </cell>
          <cell r="C378">
            <v>1</v>
          </cell>
          <cell r="D378">
            <v>37460711</v>
          </cell>
          <cell r="E378">
            <v>23938773</v>
          </cell>
          <cell r="F378">
            <v>37500027</v>
          </cell>
          <cell r="G378">
            <v>15535167</v>
          </cell>
          <cell r="H378">
            <v>21964860</v>
          </cell>
          <cell r="I378">
            <v>0</v>
          </cell>
          <cell r="J378">
            <v>54.44</v>
          </cell>
          <cell r="K378">
            <v>20415015</v>
          </cell>
          <cell r="L378">
            <v>0</v>
          </cell>
          <cell r="M378">
            <v>0</v>
          </cell>
          <cell r="N378">
            <v>0</v>
          </cell>
          <cell r="O378">
            <v>0</v>
          </cell>
          <cell r="P378">
            <v>0</v>
          </cell>
          <cell r="Q378">
            <v>3870</v>
          </cell>
          <cell r="R378">
            <v>3862</v>
          </cell>
          <cell r="S378">
            <v>54.44</v>
          </cell>
          <cell r="T378">
            <v>63.836682037588929</v>
          </cell>
          <cell r="U378">
            <v>0</v>
          </cell>
          <cell r="V378">
            <v>23938773</v>
          </cell>
          <cell r="W378">
            <v>63.836682037588936</v>
          </cell>
          <cell r="X378">
            <v>0</v>
          </cell>
          <cell r="Y378">
            <v>0</v>
          </cell>
          <cell r="AA378">
            <v>0</v>
          </cell>
          <cell r="AB378">
            <v>0</v>
          </cell>
          <cell r="AC378">
            <v>0</v>
          </cell>
          <cell r="AD378">
            <v>0</v>
          </cell>
          <cell r="AE378">
            <v>77240</v>
          </cell>
          <cell r="AF378">
            <v>77240</v>
          </cell>
          <cell r="AG378">
            <v>24016013</v>
          </cell>
          <cell r="AH378">
            <v>0</v>
          </cell>
          <cell r="AI378">
            <v>24016013</v>
          </cell>
        </row>
        <row r="379">
          <cell r="A379">
            <v>660</v>
          </cell>
          <cell r="B379" t="str">
            <v xml:space="preserve">Nauset                       </v>
          </cell>
          <cell r="C379">
            <v>1</v>
          </cell>
          <cell r="D379">
            <v>12867301</v>
          </cell>
          <cell r="E379">
            <v>3353354</v>
          </cell>
          <cell r="F379">
            <v>12935106</v>
          </cell>
          <cell r="G379">
            <v>10910266</v>
          </cell>
          <cell r="H379">
            <v>2024840</v>
          </cell>
          <cell r="I379">
            <v>0</v>
          </cell>
          <cell r="J379">
            <v>17.5</v>
          </cell>
          <cell r="K379">
            <v>2263644</v>
          </cell>
          <cell r="L379">
            <v>0</v>
          </cell>
          <cell r="M379">
            <v>0</v>
          </cell>
          <cell r="N379">
            <v>0</v>
          </cell>
          <cell r="O379">
            <v>0</v>
          </cell>
          <cell r="P379">
            <v>0</v>
          </cell>
          <cell r="Q379">
            <v>1273</v>
          </cell>
          <cell r="R379">
            <v>1235</v>
          </cell>
          <cell r="S379">
            <v>17.5</v>
          </cell>
          <cell r="T379">
            <v>25.92444159328884</v>
          </cell>
          <cell r="U379">
            <v>0</v>
          </cell>
          <cell r="V379">
            <v>3353354</v>
          </cell>
          <cell r="W379">
            <v>25.924441593288837</v>
          </cell>
          <cell r="X379">
            <v>0</v>
          </cell>
          <cell r="Y379">
            <v>0</v>
          </cell>
          <cell r="AA379">
            <v>0</v>
          </cell>
          <cell r="AB379">
            <v>0</v>
          </cell>
          <cell r="AC379">
            <v>0</v>
          </cell>
          <cell r="AD379">
            <v>0</v>
          </cell>
          <cell r="AE379">
            <v>24700</v>
          </cell>
          <cell r="AF379">
            <v>24700</v>
          </cell>
          <cell r="AG379">
            <v>3378054</v>
          </cell>
          <cell r="AH379">
            <v>0</v>
          </cell>
          <cell r="AI379">
            <v>3378054</v>
          </cell>
        </row>
        <row r="380">
          <cell r="A380">
            <v>662</v>
          </cell>
          <cell r="B380" t="str">
            <v>Farmington River</v>
          </cell>
          <cell r="C380">
            <v>1</v>
          </cell>
          <cell r="D380">
            <v>2496034</v>
          </cell>
          <cell r="E380">
            <v>413420</v>
          </cell>
          <cell r="F380">
            <v>2464478</v>
          </cell>
          <cell r="G380">
            <v>2081454</v>
          </cell>
          <cell r="H380">
            <v>383024</v>
          </cell>
          <cell r="I380">
            <v>0</v>
          </cell>
          <cell r="J380">
            <v>17.5</v>
          </cell>
          <cell r="K380">
            <v>431284</v>
          </cell>
          <cell r="L380">
            <v>0</v>
          </cell>
          <cell r="M380">
            <v>0</v>
          </cell>
          <cell r="N380">
            <v>0</v>
          </cell>
          <cell r="O380">
            <v>0</v>
          </cell>
          <cell r="P380">
            <v>0</v>
          </cell>
          <cell r="Q380">
            <v>254</v>
          </cell>
          <cell r="R380">
            <v>248</v>
          </cell>
          <cell r="S380">
            <v>17.5</v>
          </cell>
          <cell r="T380">
            <v>16.775154819803625</v>
          </cell>
          <cell r="U380">
            <v>0</v>
          </cell>
          <cell r="V380">
            <v>413420</v>
          </cell>
          <cell r="W380">
            <v>16.775154819803625</v>
          </cell>
          <cell r="X380">
            <v>0</v>
          </cell>
          <cell r="Y380">
            <v>0</v>
          </cell>
          <cell r="AA380">
            <v>0</v>
          </cell>
          <cell r="AB380">
            <v>0</v>
          </cell>
          <cell r="AC380">
            <v>0</v>
          </cell>
          <cell r="AD380">
            <v>0</v>
          </cell>
          <cell r="AE380">
            <v>4960</v>
          </cell>
          <cell r="AF380">
            <v>4960</v>
          </cell>
          <cell r="AG380">
            <v>418380</v>
          </cell>
          <cell r="AH380">
            <v>0</v>
          </cell>
          <cell r="AI380">
            <v>418380</v>
          </cell>
        </row>
        <row r="381">
          <cell r="A381">
            <v>665</v>
          </cell>
          <cell r="B381" t="str">
            <v xml:space="preserve">Freetown Lakeville           </v>
          </cell>
          <cell r="C381">
            <v>1</v>
          </cell>
          <cell r="D381">
            <v>25836232</v>
          </cell>
          <cell r="E381">
            <v>10692488</v>
          </cell>
          <cell r="F381">
            <v>27153763</v>
          </cell>
          <cell r="G381">
            <v>18000235</v>
          </cell>
          <cell r="H381">
            <v>9153528</v>
          </cell>
          <cell r="I381">
            <v>0</v>
          </cell>
          <cell r="J381">
            <v>34.72</v>
          </cell>
          <cell r="K381">
            <v>9427787</v>
          </cell>
          <cell r="L381">
            <v>0</v>
          </cell>
          <cell r="M381">
            <v>0</v>
          </cell>
          <cell r="N381">
            <v>0</v>
          </cell>
          <cell r="O381">
            <v>0</v>
          </cell>
          <cell r="P381">
            <v>0</v>
          </cell>
          <cell r="Q381">
            <v>2760</v>
          </cell>
          <cell r="R381">
            <v>2855</v>
          </cell>
          <cell r="S381">
            <v>34.72</v>
          </cell>
          <cell r="T381">
            <v>39.377555147697208</v>
          </cell>
          <cell r="U381">
            <v>0</v>
          </cell>
          <cell r="V381">
            <v>10692488</v>
          </cell>
          <cell r="W381">
            <v>39.377555147697208</v>
          </cell>
          <cell r="X381">
            <v>0</v>
          </cell>
          <cell r="Y381">
            <v>0</v>
          </cell>
          <cell r="AA381">
            <v>0</v>
          </cell>
          <cell r="AB381">
            <v>0</v>
          </cell>
          <cell r="AC381">
            <v>0</v>
          </cell>
          <cell r="AD381">
            <v>0</v>
          </cell>
          <cell r="AE381">
            <v>57100</v>
          </cell>
          <cell r="AF381">
            <v>57100</v>
          </cell>
          <cell r="AG381">
            <v>10749588</v>
          </cell>
          <cell r="AH381">
            <v>0</v>
          </cell>
          <cell r="AI381">
            <v>10749588</v>
          </cell>
        </row>
        <row r="382">
          <cell r="A382">
            <v>670</v>
          </cell>
          <cell r="B382" t="str">
            <v xml:space="preserve">Frontier                     </v>
          </cell>
          <cell r="C382">
            <v>1</v>
          </cell>
          <cell r="D382">
            <v>5662972</v>
          </cell>
          <cell r="E382">
            <v>2772595</v>
          </cell>
          <cell r="F382">
            <v>5886720</v>
          </cell>
          <cell r="G382">
            <v>4911113</v>
          </cell>
          <cell r="H382">
            <v>975607</v>
          </cell>
          <cell r="I382">
            <v>0</v>
          </cell>
          <cell r="J382">
            <v>18.579999999999998</v>
          </cell>
          <cell r="K382">
            <v>1093753</v>
          </cell>
          <cell r="L382">
            <v>0</v>
          </cell>
          <cell r="M382">
            <v>0</v>
          </cell>
          <cell r="N382">
            <v>0</v>
          </cell>
          <cell r="O382">
            <v>0</v>
          </cell>
          <cell r="P382">
            <v>0</v>
          </cell>
          <cell r="Q382">
            <v>566</v>
          </cell>
          <cell r="R382">
            <v>584</v>
          </cell>
          <cell r="S382">
            <v>18.579999999999998</v>
          </cell>
          <cell r="T382">
            <v>47.099148592085236</v>
          </cell>
          <cell r="U382">
            <v>0</v>
          </cell>
          <cell r="V382">
            <v>2772595</v>
          </cell>
          <cell r="W382">
            <v>47.099148592085236</v>
          </cell>
          <cell r="X382">
            <v>0</v>
          </cell>
          <cell r="Y382">
            <v>0</v>
          </cell>
          <cell r="AA382">
            <v>0</v>
          </cell>
          <cell r="AB382">
            <v>0</v>
          </cell>
          <cell r="AC382">
            <v>0</v>
          </cell>
          <cell r="AD382">
            <v>0</v>
          </cell>
          <cell r="AE382">
            <v>11680</v>
          </cell>
          <cell r="AF382">
            <v>11680</v>
          </cell>
          <cell r="AG382">
            <v>2784275</v>
          </cell>
          <cell r="AH382">
            <v>0</v>
          </cell>
          <cell r="AI382">
            <v>2784275</v>
          </cell>
        </row>
        <row r="383">
          <cell r="A383">
            <v>672</v>
          </cell>
          <cell r="B383" t="str">
            <v xml:space="preserve">Gateway                      </v>
          </cell>
          <cell r="C383">
            <v>1</v>
          </cell>
          <cell r="D383">
            <v>9565466</v>
          </cell>
          <cell r="E383">
            <v>5531374</v>
          </cell>
          <cell r="F383">
            <v>9151021</v>
          </cell>
          <cell r="G383">
            <v>5490738</v>
          </cell>
          <cell r="H383">
            <v>3660283</v>
          </cell>
          <cell r="I383">
            <v>0</v>
          </cell>
          <cell r="J383">
            <v>41.22</v>
          </cell>
          <cell r="K383">
            <v>3772051</v>
          </cell>
          <cell r="L383">
            <v>0</v>
          </cell>
          <cell r="M383">
            <v>0</v>
          </cell>
          <cell r="N383">
            <v>0</v>
          </cell>
          <cell r="O383">
            <v>0</v>
          </cell>
          <cell r="P383">
            <v>0</v>
          </cell>
          <cell r="Q383">
            <v>950</v>
          </cell>
          <cell r="R383">
            <v>893</v>
          </cell>
          <cell r="S383">
            <v>41.22</v>
          </cell>
          <cell r="T383">
            <v>60.445430078239362</v>
          </cell>
          <cell r="U383">
            <v>0</v>
          </cell>
          <cell r="V383">
            <v>5531374</v>
          </cell>
          <cell r="W383">
            <v>60.445430078239355</v>
          </cell>
          <cell r="X383">
            <v>0</v>
          </cell>
          <cell r="Y383">
            <v>0</v>
          </cell>
          <cell r="AA383">
            <v>0</v>
          </cell>
          <cell r="AB383">
            <v>0</v>
          </cell>
          <cell r="AC383">
            <v>0</v>
          </cell>
          <cell r="AD383">
            <v>0</v>
          </cell>
          <cell r="AE383">
            <v>17860</v>
          </cell>
          <cell r="AF383">
            <v>17860</v>
          </cell>
          <cell r="AG383">
            <v>5549234</v>
          </cell>
          <cell r="AH383">
            <v>0</v>
          </cell>
          <cell r="AI383">
            <v>5549234</v>
          </cell>
        </row>
        <row r="384">
          <cell r="A384">
            <v>673</v>
          </cell>
          <cell r="B384" t="str">
            <v xml:space="preserve">Groton Dunstable             </v>
          </cell>
          <cell r="C384">
            <v>1</v>
          </cell>
          <cell r="D384">
            <v>23366261</v>
          </cell>
          <cell r="E384">
            <v>10575673</v>
          </cell>
          <cell r="F384">
            <v>21908747</v>
          </cell>
          <cell r="G384">
            <v>18675512</v>
          </cell>
          <cell r="H384">
            <v>3233235</v>
          </cell>
          <cell r="I384">
            <v>0</v>
          </cell>
          <cell r="J384">
            <v>17.5</v>
          </cell>
          <cell r="K384">
            <v>3834031</v>
          </cell>
          <cell r="L384">
            <v>0</v>
          </cell>
          <cell r="M384">
            <v>0</v>
          </cell>
          <cell r="N384">
            <v>0</v>
          </cell>
          <cell r="O384">
            <v>0</v>
          </cell>
          <cell r="P384">
            <v>0</v>
          </cell>
          <cell r="Q384">
            <v>2496</v>
          </cell>
          <cell r="R384">
            <v>2380</v>
          </cell>
          <cell r="S384">
            <v>17.5</v>
          </cell>
          <cell r="T384">
            <v>48.271464360787043</v>
          </cell>
          <cell r="U384">
            <v>0</v>
          </cell>
          <cell r="V384">
            <v>10575673</v>
          </cell>
          <cell r="W384">
            <v>48.271464360787043</v>
          </cell>
          <cell r="X384">
            <v>0</v>
          </cell>
          <cell r="Y384">
            <v>0</v>
          </cell>
          <cell r="AA384">
            <v>0</v>
          </cell>
          <cell r="AB384">
            <v>0</v>
          </cell>
          <cell r="AC384">
            <v>0</v>
          </cell>
          <cell r="AD384">
            <v>0</v>
          </cell>
          <cell r="AE384">
            <v>47600</v>
          </cell>
          <cell r="AF384">
            <v>47600</v>
          </cell>
          <cell r="AG384">
            <v>10623273</v>
          </cell>
          <cell r="AH384">
            <v>0</v>
          </cell>
          <cell r="AI384">
            <v>10623273</v>
          </cell>
        </row>
        <row r="385">
          <cell r="A385">
            <v>674</v>
          </cell>
          <cell r="B385" t="str">
            <v xml:space="preserve">Gill Montague                </v>
          </cell>
          <cell r="C385">
            <v>1</v>
          </cell>
          <cell r="D385">
            <v>11391876</v>
          </cell>
          <cell r="E385">
            <v>6092669</v>
          </cell>
          <cell r="F385">
            <v>11388880</v>
          </cell>
          <cell r="G385">
            <v>6089712</v>
          </cell>
          <cell r="H385">
            <v>5299168</v>
          </cell>
          <cell r="I385">
            <v>0</v>
          </cell>
          <cell r="J385">
            <v>47.2</v>
          </cell>
          <cell r="K385">
            <v>5375551</v>
          </cell>
          <cell r="L385">
            <v>0</v>
          </cell>
          <cell r="M385">
            <v>0</v>
          </cell>
          <cell r="N385">
            <v>0</v>
          </cell>
          <cell r="O385">
            <v>0</v>
          </cell>
          <cell r="P385">
            <v>0</v>
          </cell>
          <cell r="Q385">
            <v>1089</v>
          </cell>
          <cell r="R385">
            <v>1091</v>
          </cell>
          <cell r="S385">
            <v>47.2</v>
          </cell>
          <cell r="T385">
            <v>53.496647607139593</v>
          </cell>
          <cell r="U385">
            <v>0</v>
          </cell>
          <cell r="V385">
            <v>6092669</v>
          </cell>
          <cell r="W385">
            <v>53.496647607139593</v>
          </cell>
          <cell r="X385">
            <v>0</v>
          </cell>
          <cell r="Y385">
            <v>0</v>
          </cell>
          <cell r="AA385">
            <v>0</v>
          </cell>
          <cell r="AB385">
            <v>0</v>
          </cell>
          <cell r="AC385">
            <v>0</v>
          </cell>
          <cell r="AD385">
            <v>0</v>
          </cell>
          <cell r="AE385">
            <v>21820</v>
          </cell>
          <cell r="AF385">
            <v>21820</v>
          </cell>
          <cell r="AG385">
            <v>6114489</v>
          </cell>
          <cell r="AH385">
            <v>0</v>
          </cell>
          <cell r="AI385">
            <v>6114489</v>
          </cell>
        </row>
        <row r="386">
          <cell r="A386">
            <v>675</v>
          </cell>
          <cell r="B386" t="str">
            <v xml:space="preserve">Hamilton Wenham              </v>
          </cell>
          <cell r="C386">
            <v>1</v>
          </cell>
          <cell r="D386">
            <v>16707535</v>
          </cell>
          <cell r="E386">
            <v>3457966</v>
          </cell>
          <cell r="F386">
            <v>16651753</v>
          </cell>
          <cell r="G386">
            <v>13950949</v>
          </cell>
          <cell r="H386">
            <v>2700804</v>
          </cell>
          <cell r="I386">
            <v>0</v>
          </cell>
          <cell r="J386">
            <v>17.5</v>
          </cell>
          <cell r="K386">
            <v>2914057</v>
          </cell>
          <cell r="L386">
            <v>0</v>
          </cell>
          <cell r="M386">
            <v>0</v>
          </cell>
          <cell r="N386">
            <v>0</v>
          </cell>
          <cell r="O386">
            <v>0</v>
          </cell>
          <cell r="P386">
            <v>0</v>
          </cell>
          <cell r="Q386">
            <v>1785</v>
          </cell>
          <cell r="R386">
            <v>1758</v>
          </cell>
          <cell r="S386">
            <v>17.5</v>
          </cell>
          <cell r="T386">
            <v>20.766378170514539</v>
          </cell>
          <cell r="U386">
            <v>0</v>
          </cell>
          <cell r="V386">
            <v>3457966</v>
          </cell>
          <cell r="W386">
            <v>20.766378170514539</v>
          </cell>
          <cell r="X386">
            <v>0</v>
          </cell>
          <cell r="Y386">
            <v>0</v>
          </cell>
          <cell r="AA386">
            <v>0</v>
          </cell>
          <cell r="AB386">
            <v>0</v>
          </cell>
          <cell r="AC386">
            <v>0</v>
          </cell>
          <cell r="AD386">
            <v>0</v>
          </cell>
          <cell r="AE386">
            <v>35160</v>
          </cell>
          <cell r="AF386">
            <v>35160</v>
          </cell>
          <cell r="AG386">
            <v>3493126</v>
          </cell>
          <cell r="AH386">
            <v>0</v>
          </cell>
          <cell r="AI386">
            <v>3493126</v>
          </cell>
        </row>
        <row r="387">
          <cell r="A387">
            <v>680</v>
          </cell>
          <cell r="B387" t="str">
            <v xml:space="preserve">Hampden Wilbraham            </v>
          </cell>
          <cell r="C387">
            <v>1</v>
          </cell>
          <cell r="D387">
            <v>29954423</v>
          </cell>
          <cell r="E387">
            <v>11483814</v>
          </cell>
          <cell r="F387">
            <v>29402188</v>
          </cell>
          <cell r="G387">
            <v>20710354</v>
          </cell>
          <cell r="H387">
            <v>8691834</v>
          </cell>
          <cell r="I387">
            <v>0</v>
          </cell>
          <cell r="J387">
            <v>31.06</v>
          </cell>
          <cell r="K387">
            <v>9132320</v>
          </cell>
          <cell r="L387">
            <v>0</v>
          </cell>
          <cell r="M387">
            <v>0</v>
          </cell>
          <cell r="N387">
            <v>0</v>
          </cell>
          <cell r="O387">
            <v>0</v>
          </cell>
          <cell r="P387">
            <v>0</v>
          </cell>
          <cell r="Q387">
            <v>3142</v>
          </cell>
          <cell r="R387">
            <v>3056</v>
          </cell>
          <cell r="S387">
            <v>31.06</v>
          </cell>
          <cell r="T387">
            <v>39.057685094728321</v>
          </cell>
          <cell r="U387">
            <v>0</v>
          </cell>
          <cell r="V387">
            <v>11483814</v>
          </cell>
          <cell r="W387">
            <v>39.057685094728328</v>
          </cell>
          <cell r="X387">
            <v>0</v>
          </cell>
          <cell r="Y387">
            <v>0</v>
          </cell>
          <cell r="AA387">
            <v>0</v>
          </cell>
          <cell r="AB387">
            <v>0</v>
          </cell>
          <cell r="AC387">
            <v>0</v>
          </cell>
          <cell r="AD387">
            <v>0</v>
          </cell>
          <cell r="AE387">
            <v>61120</v>
          </cell>
          <cell r="AF387">
            <v>61120</v>
          </cell>
          <cell r="AG387">
            <v>11544934</v>
          </cell>
          <cell r="AH387">
            <v>0</v>
          </cell>
          <cell r="AI387">
            <v>11544934</v>
          </cell>
        </row>
        <row r="388">
          <cell r="A388">
            <v>683</v>
          </cell>
          <cell r="B388" t="str">
            <v xml:space="preserve">Hampshire                    </v>
          </cell>
          <cell r="C388">
            <v>1</v>
          </cell>
          <cell r="D388">
            <v>7223607</v>
          </cell>
          <cell r="E388">
            <v>3170333</v>
          </cell>
          <cell r="F388">
            <v>7226816</v>
          </cell>
          <cell r="G388">
            <v>4906885</v>
          </cell>
          <cell r="H388">
            <v>2319931</v>
          </cell>
          <cell r="I388">
            <v>0</v>
          </cell>
          <cell r="J388">
            <v>33.090000000000003</v>
          </cell>
          <cell r="K388">
            <v>2391353</v>
          </cell>
          <cell r="L388">
            <v>0</v>
          </cell>
          <cell r="M388">
            <v>0</v>
          </cell>
          <cell r="N388">
            <v>0</v>
          </cell>
          <cell r="O388">
            <v>0</v>
          </cell>
          <cell r="P388">
            <v>0</v>
          </cell>
          <cell r="Q388">
            <v>734</v>
          </cell>
          <cell r="R388">
            <v>724</v>
          </cell>
          <cell r="S388">
            <v>33.090000000000003</v>
          </cell>
          <cell r="T388">
            <v>43.869015068323314</v>
          </cell>
          <cell r="U388">
            <v>0</v>
          </cell>
          <cell r="V388">
            <v>3170333</v>
          </cell>
          <cell r="W388">
            <v>43.869015068323314</v>
          </cell>
          <cell r="X388">
            <v>0</v>
          </cell>
          <cell r="Y388">
            <v>0</v>
          </cell>
          <cell r="AA388">
            <v>0</v>
          </cell>
          <cell r="AB388">
            <v>0</v>
          </cell>
          <cell r="AC388">
            <v>0</v>
          </cell>
          <cell r="AD388">
            <v>0</v>
          </cell>
          <cell r="AE388">
            <v>14480</v>
          </cell>
          <cell r="AF388">
            <v>14480</v>
          </cell>
          <cell r="AG388">
            <v>3184813</v>
          </cell>
          <cell r="AH388">
            <v>0</v>
          </cell>
          <cell r="AI388">
            <v>3184813</v>
          </cell>
        </row>
        <row r="389">
          <cell r="A389">
            <v>685</v>
          </cell>
          <cell r="B389" t="str">
            <v xml:space="preserve">Hawlemont                    </v>
          </cell>
          <cell r="C389">
            <v>1</v>
          </cell>
          <cell r="D389">
            <v>950854</v>
          </cell>
          <cell r="E389">
            <v>614527</v>
          </cell>
          <cell r="F389">
            <v>966196</v>
          </cell>
          <cell r="G389">
            <v>542370</v>
          </cell>
          <cell r="H389">
            <v>423826</v>
          </cell>
          <cell r="I389">
            <v>0</v>
          </cell>
          <cell r="J389">
            <v>44.78</v>
          </cell>
          <cell r="K389">
            <v>432663</v>
          </cell>
          <cell r="L389">
            <v>0</v>
          </cell>
          <cell r="M389">
            <v>0</v>
          </cell>
          <cell r="N389">
            <v>0</v>
          </cell>
          <cell r="O389">
            <v>0</v>
          </cell>
          <cell r="P389">
            <v>0</v>
          </cell>
          <cell r="Q389">
            <v>93</v>
          </cell>
          <cell r="R389">
            <v>89</v>
          </cell>
          <cell r="S389">
            <v>44.78</v>
          </cell>
          <cell r="T389">
            <v>63.602726568936319</v>
          </cell>
          <cell r="U389">
            <v>0</v>
          </cell>
          <cell r="V389">
            <v>614527</v>
          </cell>
          <cell r="W389">
            <v>63.602726568936326</v>
          </cell>
          <cell r="X389">
            <v>0</v>
          </cell>
          <cell r="Y389">
            <v>0</v>
          </cell>
          <cell r="AA389">
            <v>0</v>
          </cell>
          <cell r="AB389">
            <v>0</v>
          </cell>
          <cell r="AC389">
            <v>0</v>
          </cell>
          <cell r="AD389">
            <v>0</v>
          </cell>
          <cell r="AE389">
            <v>1780</v>
          </cell>
          <cell r="AF389">
            <v>1780</v>
          </cell>
          <cell r="AG389">
            <v>616307</v>
          </cell>
          <cell r="AH389">
            <v>0</v>
          </cell>
          <cell r="AI389">
            <v>616307</v>
          </cell>
        </row>
        <row r="390">
          <cell r="A390">
            <v>690</v>
          </cell>
          <cell r="B390" t="str">
            <v xml:space="preserve">King Philip                  </v>
          </cell>
          <cell r="C390">
            <v>1</v>
          </cell>
          <cell r="D390">
            <v>20796265</v>
          </cell>
          <cell r="E390">
            <v>7278450</v>
          </cell>
          <cell r="F390">
            <v>21464344</v>
          </cell>
          <cell r="G390">
            <v>16844529</v>
          </cell>
          <cell r="H390">
            <v>4619815</v>
          </cell>
          <cell r="I390">
            <v>0</v>
          </cell>
          <cell r="J390">
            <v>22.42</v>
          </cell>
          <cell r="K390">
            <v>4812306</v>
          </cell>
          <cell r="L390">
            <v>0</v>
          </cell>
          <cell r="M390">
            <v>0</v>
          </cell>
          <cell r="N390">
            <v>0</v>
          </cell>
          <cell r="O390">
            <v>0</v>
          </cell>
          <cell r="P390">
            <v>0</v>
          </cell>
          <cell r="Q390">
            <v>2174</v>
          </cell>
          <cell r="R390">
            <v>2206</v>
          </cell>
          <cell r="S390">
            <v>22.42</v>
          </cell>
          <cell r="T390">
            <v>33.909491946271451</v>
          </cell>
          <cell r="U390">
            <v>0</v>
          </cell>
          <cell r="V390">
            <v>7278450</v>
          </cell>
          <cell r="W390">
            <v>33.909491946271451</v>
          </cell>
          <cell r="X390">
            <v>0</v>
          </cell>
          <cell r="Y390">
            <v>0</v>
          </cell>
          <cell r="AA390">
            <v>0</v>
          </cell>
          <cell r="AB390">
            <v>0</v>
          </cell>
          <cell r="AC390">
            <v>0</v>
          </cell>
          <cell r="AD390">
            <v>0</v>
          </cell>
          <cell r="AE390">
            <v>44120</v>
          </cell>
          <cell r="AF390">
            <v>44120</v>
          </cell>
          <cell r="AG390">
            <v>7322570</v>
          </cell>
          <cell r="AH390">
            <v>0</v>
          </cell>
          <cell r="AI390">
            <v>7322570</v>
          </cell>
        </row>
        <row r="391">
          <cell r="A391">
            <v>695</v>
          </cell>
          <cell r="B391" t="str">
            <v xml:space="preserve">Lincoln Sudbury              </v>
          </cell>
          <cell r="C391">
            <v>1</v>
          </cell>
          <cell r="D391">
            <v>17586404</v>
          </cell>
          <cell r="E391">
            <v>2862021.1578124999</v>
          </cell>
          <cell r="F391">
            <v>17527242</v>
          </cell>
          <cell r="G391">
            <v>14710465</v>
          </cell>
          <cell r="H391">
            <v>2816777</v>
          </cell>
          <cell r="I391">
            <v>0</v>
          </cell>
          <cell r="J391">
            <v>17.5</v>
          </cell>
          <cell r="K391">
            <v>3067267</v>
          </cell>
          <cell r="L391">
            <v>0</v>
          </cell>
          <cell r="M391">
            <v>0</v>
          </cell>
          <cell r="N391">
            <v>0</v>
          </cell>
          <cell r="O391">
            <v>0</v>
          </cell>
          <cell r="P391">
            <v>0</v>
          </cell>
          <cell r="Q391">
            <v>1676</v>
          </cell>
          <cell r="R391">
            <v>1667</v>
          </cell>
          <cell r="S391">
            <v>17.5</v>
          </cell>
          <cell r="T391">
            <v>16.328987514478889</v>
          </cell>
          <cell r="U391">
            <v>0</v>
          </cell>
          <cell r="V391">
            <v>2862021.1578124999</v>
          </cell>
          <cell r="W391">
            <v>16.328987514478889</v>
          </cell>
          <cell r="X391">
            <v>0</v>
          </cell>
          <cell r="Y391">
            <v>0</v>
          </cell>
          <cell r="AA391">
            <v>0</v>
          </cell>
          <cell r="AB391">
            <v>0</v>
          </cell>
          <cell r="AC391">
            <v>0</v>
          </cell>
          <cell r="AD391">
            <v>0</v>
          </cell>
          <cell r="AE391">
            <v>33340</v>
          </cell>
          <cell r="AF391">
            <v>33340</v>
          </cell>
          <cell r="AG391">
            <v>2895361.1578124999</v>
          </cell>
          <cell r="AH391">
            <v>0</v>
          </cell>
          <cell r="AI391">
            <v>2895361.1578124999</v>
          </cell>
        </row>
        <row r="392">
          <cell r="A392">
            <v>698</v>
          </cell>
          <cell r="B392" t="str">
            <v>Manchester Essex</v>
          </cell>
          <cell r="C392">
            <v>1</v>
          </cell>
          <cell r="D392">
            <v>13636380</v>
          </cell>
          <cell r="E392">
            <v>2850168</v>
          </cell>
          <cell r="F392">
            <v>13222782</v>
          </cell>
          <cell r="G392">
            <v>11177429</v>
          </cell>
          <cell r="H392">
            <v>2045353</v>
          </cell>
          <cell r="I392">
            <v>0</v>
          </cell>
          <cell r="J392">
            <v>17.5</v>
          </cell>
          <cell r="K392">
            <v>2313987</v>
          </cell>
          <cell r="L392">
            <v>0</v>
          </cell>
          <cell r="M392">
            <v>0</v>
          </cell>
          <cell r="N392">
            <v>0</v>
          </cell>
          <cell r="O392">
            <v>0</v>
          </cell>
          <cell r="P392">
            <v>0</v>
          </cell>
          <cell r="Q392">
            <v>1458</v>
          </cell>
          <cell r="R392">
            <v>1394</v>
          </cell>
          <cell r="S392">
            <v>17.5</v>
          </cell>
          <cell r="T392">
            <v>21.55497988244834</v>
          </cell>
          <cell r="U392">
            <v>0</v>
          </cell>
          <cell r="V392">
            <v>2850168</v>
          </cell>
          <cell r="W392">
            <v>21.55497988244834</v>
          </cell>
          <cell r="X392">
            <v>0</v>
          </cell>
          <cell r="Y392">
            <v>0</v>
          </cell>
          <cell r="AA392">
            <v>0</v>
          </cell>
          <cell r="AB392">
            <v>0</v>
          </cell>
          <cell r="AC392">
            <v>0</v>
          </cell>
          <cell r="AD392">
            <v>0</v>
          </cell>
          <cell r="AE392">
            <v>27880</v>
          </cell>
          <cell r="AF392">
            <v>27880</v>
          </cell>
          <cell r="AG392">
            <v>2878048</v>
          </cell>
          <cell r="AH392">
            <v>0</v>
          </cell>
          <cell r="AI392">
            <v>2878048</v>
          </cell>
        </row>
        <row r="393">
          <cell r="A393">
            <v>700</v>
          </cell>
          <cell r="B393" t="str">
            <v xml:space="preserve">Marthas Vineyard             </v>
          </cell>
          <cell r="C393">
            <v>1</v>
          </cell>
          <cell r="D393">
            <v>8315537</v>
          </cell>
          <cell r="E393">
            <v>2775225</v>
          </cell>
          <cell r="F393">
            <v>8366347</v>
          </cell>
          <cell r="G393">
            <v>6893129</v>
          </cell>
          <cell r="H393">
            <v>1473218</v>
          </cell>
          <cell r="I393">
            <v>0</v>
          </cell>
          <cell r="J393">
            <v>17.5</v>
          </cell>
          <cell r="K393">
            <v>1464111</v>
          </cell>
          <cell r="L393">
            <v>0</v>
          </cell>
          <cell r="M393">
            <v>0</v>
          </cell>
          <cell r="N393">
            <v>0</v>
          </cell>
          <cell r="O393">
            <v>0</v>
          </cell>
          <cell r="P393">
            <v>0</v>
          </cell>
          <cell r="Q393">
            <v>730</v>
          </cell>
          <cell r="R393">
            <v>705</v>
          </cell>
          <cell r="S393">
            <v>17.5</v>
          </cell>
          <cell r="T393">
            <v>33.171287301375379</v>
          </cell>
          <cell r="U393">
            <v>0</v>
          </cell>
          <cell r="V393">
            <v>2775225</v>
          </cell>
          <cell r="W393">
            <v>33.171287301375379</v>
          </cell>
          <cell r="X393">
            <v>0</v>
          </cell>
          <cell r="Y393">
            <v>0</v>
          </cell>
          <cell r="AA393">
            <v>0</v>
          </cell>
          <cell r="AB393">
            <v>0</v>
          </cell>
          <cell r="AC393">
            <v>0</v>
          </cell>
          <cell r="AD393">
            <v>0</v>
          </cell>
          <cell r="AE393">
            <v>14100</v>
          </cell>
          <cell r="AF393">
            <v>14100</v>
          </cell>
          <cell r="AG393">
            <v>2789325</v>
          </cell>
          <cell r="AH393">
            <v>0</v>
          </cell>
          <cell r="AI393">
            <v>2789325</v>
          </cell>
        </row>
        <row r="394">
          <cell r="A394">
            <v>705</v>
          </cell>
          <cell r="B394" t="str">
            <v xml:space="preserve">Masconomet                   </v>
          </cell>
          <cell r="C394">
            <v>1</v>
          </cell>
          <cell r="D394">
            <v>19398726</v>
          </cell>
          <cell r="E394">
            <v>4925724</v>
          </cell>
          <cell r="F394">
            <v>19430987</v>
          </cell>
          <cell r="G394">
            <v>16431228</v>
          </cell>
          <cell r="H394">
            <v>2999759</v>
          </cell>
          <cell r="I394">
            <v>0</v>
          </cell>
          <cell r="J394">
            <v>17.5</v>
          </cell>
          <cell r="K394">
            <v>3400423</v>
          </cell>
          <cell r="L394">
            <v>0</v>
          </cell>
          <cell r="M394">
            <v>0</v>
          </cell>
          <cell r="N394">
            <v>0</v>
          </cell>
          <cell r="O394">
            <v>0</v>
          </cell>
          <cell r="P394">
            <v>0</v>
          </cell>
          <cell r="Q394">
            <v>2013</v>
          </cell>
          <cell r="R394">
            <v>1977</v>
          </cell>
          <cell r="S394">
            <v>17.5</v>
          </cell>
          <cell r="T394">
            <v>25.349839408569412</v>
          </cell>
          <cell r="U394">
            <v>0</v>
          </cell>
          <cell r="V394">
            <v>4925724</v>
          </cell>
          <cell r="W394">
            <v>25.349839408569416</v>
          </cell>
          <cell r="X394">
            <v>0</v>
          </cell>
          <cell r="Y394">
            <v>0</v>
          </cell>
          <cell r="AA394">
            <v>0</v>
          </cell>
          <cell r="AB394">
            <v>0</v>
          </cell>
          <cell r="AC394">
            <v>0</v>
          </cell>
          <cell r="AD394">
            <v>0</v>
          </cell>
          <cell r="AE394">
            <v>39540</v>
          </cell>
          <cell r="AF394">
            <v>39540</v>
          </cell>
          <cell r="AG394">
            <v>4965264</v>
          </cell>
          <cell r="AH394">
            <v>0</v>
          </cell>
          <cell r="AI394">
            <v>4965264</v>
          </cell>
        </row>
        <row r="395">
          <cell r="A395">
            <v>710</v>
          </cell>
          <cell r="B395" t="str">
            <v xml:space="preserve">Mendon Upton                 </v>
          </cell>
          <cell r="C395">
            <v>1</v>
          </cell>
          <cell r="D395">
            <v>21475634</v>
          </cell>
          <cell r="E395">
            <v>12131581</v>
          </cell>
          <cell r="F395">
            <v>20452434</v>
          </cell>
          <cell r="G395">
            <v>13459709</v>
          </cell>
          <cell r="H395">
            <v>6992725</v>
          </cell>
          <cell r="I395">
            <v>0</v>
          </cell>
          <cell r="J395">
            <v>31.78</v>
          </cell>
          <cell r="K395">
            <v>6499784</v>
          </cell>
          <cell r="L395">
            <v>0</v>
          </cell>
          <cell r="M395">
            <v>0</v>
          </cell>
          <cell r="N395">
            <v>0</v>
          </cell>
          <cell r="O395">
            <v>0</v>
          </cell>
          <cell r="P395">
            <v>0</v>
          </cell>
          <cell r="Q395">
            <v>2295</v>
          </cell>
          <cell r="R395">
            <v>2211</v>
          </cell>
          <cell r="S395">
            <v>31.78</v>
          </cell>
          <cell r="T395">
            <v>59.316074556211738</v>
          </cell>
          <cell r="U395">
            <v>0</v>
          </cell>
          <cell r="V395">
            <v>12131581</v>
          </cell>
          <cell r="W395">
            <v>59.316074556211746</v>
          </cell>
          <cell r="X395">
            <v>0</v>
          </cell>
          <cell r="Y395">
            <v>0</v>
          </cell>
          <cell r="AA395">
            <v>0</v>
          </cell>
          <cell r="AB395">
            <v>0</v>
          </cell>
          <cell r="AC395">
            <v>0</v>
          </cell>
          <cell r="AD395">
            <v>0</v>
          </cell>
          <cell r="AE395">
            <v>44220</v>
          </cell>
          <cell r="AF395">
            <v>44220</v>
          </cell>
          <cell r="AG395">
            <v>12175801</v>
          </cell>
          <cell r="AH395">
            <v>0</v>
          </cell>
          <cell r="AI395">
            <v>12175801</v>
          </cell>
        </row>
        <row r="396">
          <cell r="A396">
            <v>712</v>
          </cell>
          <cell r="B396" t="str">
            <v>Monomoy</v>
          </cell>
          <cell r="C396">
            <v>1</v>
          </cell>
          <cell r="D396">
            <v>18464076</v>
          </cell>
          <cell r="E396">
            <v>2755146</v>
          </cell>
          <cell r="F396">
            <v>19086298</v>
          </cell>
          <cell r="G396">
            <v>15937673</v>
          </cell>
          <cell r="H396">
            <v>3148625</v>
          </cell>
          <cell r="I396">
            <v>393479</v>
          </cell>
          <cell r="J396">
            <v>17.5</v>
          </cell>
          <cell r="K396">
            <v>3340102</v>
          </cell>
          <cell r="L396">
            <v>0</v>
          </cell>
          <cell r="M396">
            <v>0</v>
          </cell>
          <cell r="N396">
            <v>0</v>
          </cell>
          <cell r="O396">
            <v>0</v>
          </cell>
          <cell r="P396">
            <v>0</v>
          </cell>
          <cell r="Q396">
            <v>1874</v>
          </cell>
          <cell r="R396">
            <v>1881</v>
          </cell>
          <cell r="S396">
            <v>17.5</v>
          </cell>
          <cell r="T396">
            <v>16.496782141827609</v>
          </cell>
          <cell r="U396">
            <v>0</v>
          </cell>
          <cell r="V396">
            <v>3148625</v>
          </cell>
          <cell r="W396">
            <v>16.496782141827609</v>
          </cell>
          <cell r="X396">
            <v>1</v>
          </cell>
          <cell r="Y396">
            <v>0</v>
          </cell>
          <cell r="AA396">
            <v>0</v>
          </cell>
          <cell r="AB396">
            <v>0</v>
          </cell>
          <cell r="AC396">
            <v>0</v>
          </cell>
          <cell r="AD396">
            <v>0</v>
          </cell>
          <cell r="AE396">
            <v>37620</v>
          </cell>
          <cell r="AF396">
            <v>0</v>
          </cell>
          <cell r="AG396">
            <v>3148625</v>
          </cell>
          <cell r="AH396">
            <v>0</v>
          </cell>
          <cell r="AI396">
            <v>3148625</v>
          </cell>
        </row>
        <row r="397">
          <cell r="A397">
            <v>715</v>
          </cell>
          <cell r="B397" t="str">
            <v xml:space="preserve">Mount Greylock               </v>
          </cell>
          <cell r="C397">
            <v>1</v>
          </cell>
          <cell r="D397">
            <v>4887694</v>
          </cell>
          <cell r="E397">
            <v>1705983</v>
          </cell>
          <cell r="F397">
            <v>4960436</v>
          </cell>
          <cell r="G397">
            <v>3834550</v>
          </cell>
          <cell r="H397">
            <v>1125886</v>
          </cell>
          <cell r="I397">
            <v>0</v>
          </cell>
          <cell r="J397">
            <v>23.55</v>
          </cell>
          <cell r="K397">
            <v>1168183</v>
          </cell>
          <cell r="L397">
            <v>0</v>
          </cell>
          <cell r="M397">
            <v>0</v>
          </cell>
          <cell r="N397">
            <v>0</v>
          </cell>
          <cell r="O397">
            <v>0</v>
          </cell>
          <cell r="P397">
            <v>0</v>
          </cell>
          <cell r="Q397">
            <v>487</v>
          </cell>
          <cell r="R397">
            <v>494</v>
          </cell>
          <cell r="S397">
            <v>23.55</v>
          </cell>
          <cell r="T397">
            <v>34.391795398630279</v>
          </cell>
          <cell r="U397">
            <v>0</v>
          </cell>
          <cell r="V397">
            <v>1705983</v>
          </cell>
          <cell r="W397">
            <v>34.391795398630279</v>
          </cell>
          <cell r="X397">
            <v>0</v>
          </cell>
          <cell r="Y397">
            <v>0</v>
          </cell>
          <cell r="AA397">
            <v>0</v>
          </cell>
          <cell r="AB397">
            <v>0</v>
          </cell>
          <cell r="AC397">
            <v>0</v>
          </cell>
          <cell r="AD397">
            <v>0</v>
          </cell>
          <cell r="AE397">
            <v>9880</v>
          </cell>
          <cell r="AF397">
            <v>9880</v>
          </cell>
          <cell r="AG397">
            <v>1715863</v>
          </cell>
          <cell r="AH397">
            <v>0</v>
          </cell>
          <cell r="AI397">
            <v>1715863</v>
          </cell>
        </row>
        <row r="398">
          <cell r="A398">
            <v>717</v>
          </cell>
          <cell r="B398" t="str">
            <v xml:space="preserve">Mohawk Trail                 </v>
          </cell>
          <cell r="C398">
            <v>1</v>
          </cell>
          <cell r="D398">
            <v>9310511</v>
          </cell>
          <cell r="E398">
            <v>5921294</v>
          </cell>
          <cell r="F398">
            <v>9915353</v>
          </cell>
          <cell r="G398">
            <v>6493709</v>
          </cell>
          <cell r="H398">
            <v>3421644</v>
          </cell>
          <cell r="I398">
            <v>0</v>
          </cell>
          <cell r="J398">
            <v>35.71</v>
          </cell>
          <cell r="K398">
            <v>3540773</v>
          </cell>
          <cell r="L398">
            <v>0</v>
          </cell>
          <cell r="M398">
            <v>0</v>
          </cell>
          <cell r="N398">
            <v>0</v>
          </cell>
          <cell r="O398">
            <v>0</v>
          </cell>
          <cell r="P398">
            <v>0</v>
          </cell>
          <cell r="Q398">
            <v>938</v>
          </cell>
          <cell r="R398">
            <v>948</v>
          </cell>
          <cell r="S398">
            <v>35.71</v>
          </cell>
          <cell r="T398">
            <v>59.718438667791254</v>
          </cell>
          <cell r="U398">
            <v>0</v>
          </cell>
          <cell r="V398">
            <v>5921294</v>
          </cell>
          <cell r="W398">
            <v>59.718438667791254</v>
          </cell>
          <cell r="X398">
            <v>0</v>
          </cell>
          <cell r="Y398">
            <v>0</v>
          </cell>
          <cell r="AA398">
            <v>0</v>
          </cell>
          <cell r="AB398">
            <v>0</v>
          </cell>
          <cell r="AC398">
            <v>0</v>
          </cell>
          <cell r="AD398">
            <v>0</v>
          </cell>
          <cell r="AE398">
            <v>18960</v>
          </cell>
          <cell r="AF398">
            <v>18960</v>
          </cell>
          <cell r="AG398">
            <v>5940254</v>
          </cell>
          <cell r="AH398">
            <v>0</v>
          </cell>
          <cell r="AI398">
            <v>5940254</v>
          </cell>
        </row>
        <row r="399">
          <cell r="A399">
            <v>720</v>
          </cell>
          <cell r="B399" t="str">
            <v xml:space="preserve">Narragansett                 </v>
          </cell>
          <cell r="C399">
            <v>1</v>
          </cell>
          <cell r="D399">
            <v>13170587</v>
          </cell>
          <cell r="E399">
            <v>9764044</v>
          </cell>
          <cell r="F399">
            <v>13256830</v>
          </cell>
          <cell r="G399">
            <v>5317729</v>
          </cell>
          <cell r="H399">
            <v>7939101</v>
          </cell>
          <cell r="I399">
            <v>0</v>
          </cell>
          <cell r="J399">
            <v>59.49</v>
          </cell>
          <cell r="K399">
            <v>7886488</v>
          </cell>
          <cell r="L399">
            <v>0</v>
          </cell>
          <cell r="M399">
            <v>0</v>
          </cell>
          <cell r="N399">
            <v>0</v>
          </cell>
          <cell r="O399">
            <v>0</v>
          </cell>
          <cell r="P399">
            <v>0</v>
          </cell>
          <cell r="Q399">
            <v>1311</v>
          </cell>
          <cell r="R399">
            <v>1286</v>
          </cell>
          <cell r="S399">
            <v>59.49</v>
          </cell>
          <cell r="T399">
            <v>73.652932111221162</v>
          </cell>
          <cell r="U399">
            <v>0</v>
          </cell>
          <cell r="V399">
            <v>9764044</v>
          </cell>
          <cell r="W399">
            <v>73.652932111221162</v>
          </cell>
          <cell r="X399">
            <v>0</v>
          </cell>
          <cell r="Y399">
            <v>0</v>
          </cell>
          <cell r="AA399">
            <v>0</v>
          </cell>
          <cell r="AB399">
            <v>0</v>
          </cell>
          <cell r="AC399">
            <v>0</v>
          </cell>
          <cell r="AD399">
            <v>0</v>
          </cell>
          <cell r="AE399">
            <v>25720</v>
          </cell>
          <cell r="AF399">
            <v>25720</v>
          </cell>
          <cell r="AG399">
            <v>9789764</v>
          </cell>
          <cell r="AH399">
            <v>0</v>
          </cell>
          <cell r="AI399">
            <v>9789764</v>
          </cell>
        </row>
        <row r="400">
          <cell r="A400">
            <v>725</v>
          </cell>
          <cell r="B400" t="str">
            <v xml:space="preserve">Nashoba                      </v>
          </cell>
          <cell r="C400">
            <v>1</v>
          </cell>
          <cell r="D400">
            <v>30925691</v>
          </cell>
          <cell r="E400">
            <v>6574230.0653249994</v>
          </cell>
          <cell r="F400">
            <v>31260414</v>
          </cell>
          <cell r="G400">
            <v>24855989</v>
          </cell>
          <cell r="H400">
            <v>6404425</v>
          </cell>
          <cell r="I400">
            <v>0</v>
          </cell>
          <cell r="J400">
            <v>22.12</v>
          </cell>
          <cell r="K400">
            <v>6914804</v>
          </cell>
          <cell r="L400">
            <v>0</v>
          </cell>
          <cell r="M400">
            <v>0</v>
          </cell>
          <cell r="N400">
            <v>0</v>
          </cell>
          <cell r="O400">
            <v>0</v>
          </cell>
          <cell r="P400">
            <v>0</v>
          </cell>
          <cell r="Q400">
            <v>3277</v>
          </cell>
          <cell r="R400">
            <v>3306</v>
          </cell>
          <cell r="S400">
            <v>22.12</v>
          </cell>
          <cell r="T400">
            <v>21.030527827702471</v>
          </cell>
          <cell r="U400">
            <v>0</v>
          </cell>
          <cell r="V400">
            <v>6574230.0653249994</v>
          </cell>
          <cell r="W400">
            <v>21.030527827702471</v>
          </cell>
          <cell r="X400">
            <v>0</v>
          </cell>
          <cell r="Y400">
            <v>0</v>
          </cell>
          <cell r="AA400">
            <v>0</v>
          </cell>
          <cell r="AB400">
            <v>0</v>
          </cell>
          <cell r="AC400">
            <v>0</v>
          </cell>
          <cell r="AD400">
            <v>0</v>
          </cell>
          <cell r="AE400">
            <v>66120</v>
          </cell>
          <cell r="AF400">
            <v>66120</v>
          </cell>
          <cell r="AG400">
            <v>6640350.0653249994</v>
          </cell>
          <cell r="AH400">
            <v>0</v>
          </cell>
          <cell r="AI400">
            <v>6640350.0653249994</v>
          </cell>
        </row>
        <row r="401">
          <cell r="A401">
            <v>728</v>
          </cell>
          <cell r="B401" t="str">
            <v xml:space="preserve">New Salem Wendell            </v>
          </cell>
          <cell r="C401">
            <v>1</v>
          </cell>
          <cell r="D401">
            <v>1255062</v>
          </cell>
          <cell r="E401">
            <v>635007</v>
          </cell>
          <cell r="F401">
            <v>1416772</v>
          </cell>
          <cell r="G401">
            <v>745280</v>
          </cell>
          <cell r="H401">
            <v>671492</v>
          </cell>
          <cell r="I401">
            <v>36485</v>
          </cell>
          <cell r="J401">
            <v>48.2</v>
          </cell>
          <cell r="K401">
            <v>682884</v>
          </cell>
          <cell r="L401">
            <v>0</v>
          </cell>
          <cell r="M401">
            <v>0</v>
          </cell>
          <cell r="N401">
            <v>0</v>
          </cell>
          <cell r="O401">
            <v>0</v>
          </cell>
          <cell r="P401">
            <v>0</v>
          </cell>
          <cell r="Q401">
            <v>121</v>
          </cell>
          <cell r="R401">
            <v>135</v>
          </cell>
          <cell r="S401">
            <v>48.2</v>
          </cell>
          <cell r="T401">
            <v>47.395911268715082</v>
          </cell>
          <cell r="U401">
            <v>0</v>
          </cell>
          <cell r="V401">
            <v>671492</v>
          </cell>
          <cell r="W401">
            <v>47.395911268715082</v>
          </cell>
          <cell r="X401">
            <v>1</v>
          </cell>
          <cell r="Y401">
            <v>0</v>
          </cell>
          <cell r="AA401">
            <v>0</v>
          </cell>
          <cell r="AB401">
            <v>0</v>
          </cell>
          <cell r="AC401">
            <v>0</v>
          </cell>
          <cell r="AD401">
            <v>0</v>
          </cell>
          <cell r="AE401">
            <v>2700</v>
          </cell>
          <cell r="AF401">
            <v>0</v>
          </cell>
          <cell r="AG401">
            <v>671492</v>
          </cell>
          <cell r="AH401">
            <v>0</v>
          </cell>
          <cell r="AI401">
            <v>671492</v>
          </cell>
        </row>
        <row r="402">
          <cell r="A402">
            <v>730</v>
          </cell>
          <cell r="B402" t="str">
            <v xml:space="preserve">Northboro Southboro          </v>
          </cell>
          <cell r="C402">
            <v>1</v>
          </cell>
          <cell r="D402">
            <v>15041278</v>
          </cell>
          <cell r="E402">
            <v>2951913.6458749999</v>
          </cell>
          <cell r="F402">
            <v>15182003</v>
          </cell>
          <cell r="G402">
            <v>12934940</v>
          </cell>
          <cell r="H402">
            <v>2247063</v>
          </cell>
          <cell r="I402">
            <v>0</v>
          </cell>
          <cell r="J402">
            <v>17.5</v>
          </cell>
          <cell r="K402">
            <v>2656851</v>
          </cell>
          <cell r="L402">
            <v>0</v>
          </cell>
          <cell r="M402">
            <v>0</v>
          </cell>
          <cell r="N402">
            <v>0</v>
          </cell>
          <cell r="O402">
            <v>0</v>
          </cell>
          <cell r="P402">
            <v>0</v>
          </cell>
          <cell r="Q402">
            <v>1492</v>
          </cell>
          <cell r="R402">
            <v>1494</v>
          </cell>
          <cell r="S402">
            <v>17.5</v>
          </cell>
          <cell r="T402">
            <v>19.443505879132022</v>
          </cell>
          <cell r="U402">
            <v>0</v>
          </cell>
          <cell r="V402">
            <v>2951913.6458749999</v>
          </cell>
          <cell r="W402">
            <v>19.443505879132022</v>
          </cell>
          <cell r="X402">
            <v>0</v>
          </cell>
          <cell r="Y402">
            <v>0</v>
          </cell>
          <cell r="AA402">
            <v>0</v>
          </cell>
          <cell r="AB402">
            <v>0</v>
          </cell>
          <cell r="AC402">
            <v>0</v>
          </cell>
          <cell r="AD402">
            <v>0</v>
          </cell>
          <cell r="AE402">
            <v>29880</v>
          </cell>
          <cell r="AF402">
            <v>29880</v>
          </cell>
          <cell r="AG402">
            <v>2981793.6458749999</v>
          </cell>
          <cell r="AH402">
            <v>0</v>
          </cell>
          <cell r="AI402">
            <v>2981793.6458749999</v>
          </cell>
        </row>
        <row r="403">
          <cell r="A403">
            <v>735</v>
          </cell>
          <cell r="B403" t="str">
            <v xml:space="preserve">North Middlesex              </v>
          </cell>
          <cell r="C403">
            <v>1</v>
          </cell>
          <cell r="D403">
            <v>32371795</v>
          </cell>
          <cell r="E403">
            <v>19925993</v>
          </cell>
          <cell r="F403">
            <v>31685058</v>
          </cell>
          <cell r="G403">
            <v>17266992</v>
          </cell>
          <cell r="H403">
            <v>14418066</v>
          </cell>
          <cell r="I403">
            <v>0</v>
          </cell>
          <cell r="J403">
            <v>46.21</v>
          </cell>
          <cell r="K403">
            <v>14641665</v>
          </cell>
          <cell r="L403">
            <v>0</v>
          </cell>
          <cell r="M403">
            <v>0</v>
          </cell>
          <cell r="N403">
            <v>0</v>
          </cell>
          <cell r="O403">
            <v>0</v>
          </cell>
          <cell r="P403">
            <v>0</v>
          </cell>
          <cell r="Q403">
            <v>3422</v>
          </cell>
          <cell r="R403">
            <v>3300</v>
          </cell>
          <cell r="S403">
            <v>46.21</v>
          </cell>
          <cell r="T403">
            <v>62.88766458940993</v>
          </cell>
          <cell r="U403">
            <v>0</v>
          </cell>
          <cell r="V403">
            <v>19925993</v>
          </cell>
          <cell r="W403">
            <v>62.887664589409937</v>
          </cell>
          <cell r="X403">
            <v>0</v>
          </cell>
          <cell r="Y403">
            <v>0</v>
          </cell>
          <cell r="AA403">
            <v>0</v>
          </cell>
          <cell r="AB403">
            <v>0</v>
          </cell>
          <cell r="AC403">
            <v>0</v>
          </cell>
          <cell r="AD403">
            <v>0</v>
          </cell>
          <cell r="AE403">
            <v>66000</v>
          </cell>
          <cell r="AF403">
            <v>66000</v>
          </cell>
          <cell r="AG403">
            <v>19991993</v>
          </cell>
          <cell r="AH403">
            <v>0</v>
          </cell>
          <cell r="AI403">
            <v>19991993</v>
          </cell>
        </row>
        <row r="404">
          <cell r="A404">
            <v>740</v>
          </cell>
          <cell r="B404" t="str">
            <v xml:space="preserve">Old Rochester                </v>
          </cell>
          <cell r="C404">
            <v>1</v>
          </cell>
          <cell r="D404">
            <v>11419777</v>
          </cell>
          <cell r="E404">
            <v>2715679</v>
          </cell>
          <cell r="F404">
            <v>11377043</v>
          </cell>
          <cell r="G404">
            <v>8624083</v>
          </cell>
          <cell r="H404">
            <v>2752960</v>
          </cell>
          <cell r="I404">
            <v>37281</v>
          </cell>
          <cell r="J404">
            <v>25.36</v>
          </cell>
          <cell r="K404">
            <v>2885218</v>
          </cell>
          <cell r="L404">
            <v>0</v>
          </cell>
          <cell r="M404">
            <v>0</v>
          </cell>
          <cell r="N404">
            <v>0</v>
          </cell>
          <cell r="O404">
            <v>0</v>
          </cell>
          <cell r="P404">
            <v>0</v>
          </cell>
          <cell r="Q404">
            <v>1180</v>
          </cell>
          <cell r="R404">
            <v>1171</v>
          </cell>
          <cell r="S404">
            <v>25.36</v>
          </cell>
          <cell r="T404">
            <v>24.197500176451825</v>
          </cell>
          <cell r="U404">
            <v>0</v>
          </cell>
          <cell r="V404">
            <v>2752960</v>
          </cell>
          <cell r="W404">
            <v>24.197500176451825</v>
          </cell>
          <cell r="X404">
            <v>1</v>
          </cell>
          <cell r="Y404">
            <v>0</v>
          </cell>
          <cell r="AA404">
            <v>0</v>
          </cell>
          <cell r="AB404">
            <v>0</v>
          </cell>
          <cell r="AC404">
            <v>0</v>
          </cell>
          <cell r="AD404">
            <v>0</v>
          </cell>
          <cell r="AE404">
            <v>23420</v>
          </cell>
          <cell r="AF404">
            <v>0</v>
          </cell>
          <cell r="AG404">
            <v>2752960</v>
          </cell>
          <cell r="AH404">
            <v>0</v>
          </cell>
          <cell r="AI404">
            <v>2752960</v>
          </cell>
        </row>
        <row r="405">
          <cell r="A405">
            <v>745</v>
          </cell>
          <cell r="B405" t="str">
            <v xml:space="preserve">Pentucket                    </v>
          </cell>
          <cell r="C405">
            <v>1</v>
          </cell>
          <cell r="D405">
            <v>23602673</v>
          </cell>
          <cell r="E405">
            <v>12834852</v>
          </cell>
          <cell r="F405">
            <v>22548383</v>
          </cell>
          <cell r="G405">
            <v>15784720</v>
          </cell>
          <cell r="H405">
            <v>6763663</v>
          </cell>
          <cell r="I405">
            <v>0</v>
          </cell>
          <cell r="J405">
            <v>31.39</v>
          </cell>
          <cell r="K405">
            <v>7077937</v>
          </cell>
          <cell r="L405">
            <v>0</v>
          </cell>
          <cell r="M405">
            <v>0</v>
          </cell>
          <cell r="N405">
            <v>0</v>
          </cell>
          <cell r="O405">
            <v>0</v>
          </cell>
          <cell r="P405">
            <v>0</v>
          </cell>
          <cell r="Q405">
            <v>2573</v>
          </cell>
          <cell r="R405">
            <v>2426</v>
          </cell>
          <cell r="S405">
            <v>31.39</v>
          </cell>
          <cell r="T405">
            <v>56.921385449235984</v>
          </cell>
          <cell r="U405">
            <v>0</v>
          </cell>
          <cell r="V405">
            <v>12834852</v>
          </cell>
          <cell r="W405">
            <v>56.921385449235984</v>
          </cell>
          <cell r="X405">
            <v>0</v>
          </cell>
          <cell r="Y405">
            <v>0</v>
          </cell>
          <cell r="AA405">
            <v>0</v>
          </cell>
          <cell r="AB405">
            <v>0</v>
          </cell>
          <cell r="AC405">
            <v>0</v>
          </cell>
          <cell r="AD405">
            <v>0</v>
          </cell>
          <cell r="AE405">
            <v>48520</v>
          </cell>
          <cell r="AF405">
            <v>48520</v>
          </cell>
          <cell r="AG405">
            <v>12883372</v>
          </cell>
          <cell r="AH405">
            <v>0</v>
          </cell>
          <cell r="AI405">
            <v>12883372</v>
          </cell>
        </row>
        <row r="406">
          <cell r="A406">
            <v>750</v>
          </cell>
          <cell r="B406" t="str">
            <v xml:space="preserve">Pioneer                      </v>
          </cell>
          <cell r="C406">
            <v>1</v>
          </cell>
          <cell r="D406">
            <v>7481050</v>
          </cell>
          <cell r="E406">
            <v>4067561</v>
          </cell>
          <cell r="F406">
            <v>7219392</v>
          </cell>
          <cell r="G406">
            <v>4805991</v>
          </cell>
          <cell r="H406">
            <v>2413401</v>
          </cell>
          <cell r="I406">
            <v>0</v>
          </cell>
          <cell r="J406">
            <v>34.24</v>
          </cell>
          <cell r="K406">
            <v>2471920</v>
          </cell>
          <cell r="L406">
            <v>0</v>
          </cell>
          <cell r="M406">
            <v>0</v>
          </cell>
          <cell r="N406">
            <v>0</v>
          </cell>
          <cell r="O406">
            <v>0</v>
          </cell>
          <cell r="P406">
            <v>0</v>
          </cell>
          <cell r="Q406">
            <v>751</v>
          </cell>
          <cell r="R406">
            <v>720</v>
          </cell>
          <cell r="S406">
            <v>34.24</v>
          </cell>
          <cell r="T406">
            <v>56.342154574789681</v>
          </cell>
          <cell r="U406">
            <v>0</v>
          </cell>
          <cell r="V406">
            <v>4067561</v>
          </cell>
          <cell r="W406">
            <v>56.342154574789674</v>
          </cell>
          <cell r="X406">
            <v>0</v>
          </cell>
          <cell r="Y406">
            <v>0</v>
          </cell>
          <cell r="AA406">
            <v>0</v>
          </cell>
          <cell r="AB406">
            <v>0</v>
          </cell>
          <cell r="AC406">
            <v>0</v>
          </cell>
          <cell r="AD406">
            <v>0</v>
          </cell>
          <cell r="AE406">
            <v>14400</v>
          </cell>
          <cell r="AF406">
            <v>14400</v>
          </cell>
          <cell r="AG406">
            <v>4081961</v>
          </cell>
          <cell r="AH406">
            <v>0</v>
          </cell>
          <cell r="AI406">
            <v>4081961</v>
          </cell>
        </row>
        <row r="407">
          <cell r="A407">
            <v>753</v>
          </cell>
          <cell r="B407" t="str">
            <v xml:space="preserve">Quabbin                      </v>
          </cell>
          <cell r="C407">
            <v>1</v>
          </cell>
          <cell r="D407">
            <v>22051647</v>
          </cell>
          <cell r="E407">
            <v>16342038</v>
          </cell>
          <cell r="F407">
            <v>22002910</v>
          </cell>
          <cell r="G407">
            <v>10130661</v>
          </cell>
          <cell r="H407">
            <v>11872249</v>
          </cell>
          <cell r="I407">
            <v>0</v>
          </cell>
          <cell r="J407">
            <v>54.01</v>
          </cell>
          <cell r="K407">
            <v>11883772</v>
          </cell>
          <cell r="L407">
            <v>0</v>
          </cell>
          <cell r="M407">
            <v>0</v>
          </cell>
          <cell r="N407">
            <v>0</v>
          </cell>
          <cell r="O407">
            <v>0</v>
          </cell>
          <cell r="P407">
            <v>0</v>
          </cell>
          <cell r="Q407">
            <v>2219</v>
          </cell>
          <cell r="R407">
            <v>2200</v>
          </cell>
          <cell r="S407">
            <v>54.01</v>
          </cell>
          <cell r="T407">
            <v>74.272166727037472</v>
          </cell>
          <cell r="U407">
            <v>0</v>
          </cell>
          <cell r="V407">
            <v>16342038</v>
          </cell>
          <cell r="W407">
            <v>74.272166727037472</v>
          </cell>
          <cell r="X407">
            <v>0</v>
          </cell>
          <cell r="Y407">
            <v>0</v>
          </cell>
          <cell r="AA407">
            <v>0</v>
          </cell>
          <cell r="AB407">
            <v>0</v>
          </cell>
          <cell r="AC407">
            <v>0</v>
          </cell>
          <cell r="AD407">
            <v>0</v>
          </cell>
          <cell r="AE407">
            <v>44000</v>
          </cell>
          <cell r="AF407">
            <v>44000</v>
          </cell>
          <cell r="AG407">
            <v>16386038</v>
          </cell>
          <cell r="AH407">
            <v>0</v>
          </cell>
          <cell r="AI407">
            <v>16386038</v>
          </cell>
        </row>
        <row r="408">
          <cell r="A408">
            <v>755</v>
          </cell>
          <cell r="B408" t="str">
            <v xml:space="preserve">Ralph C Mahar                </v>
          </cell>
          <cell r="C408">
            <v>1</v>
          </cell>
          <cell r="D408">
            <v>7640717</v>
          </cell>
          <cell r="E408">
            <v>5339690</v>
          </cell>
          <cell r="F408">
            <v>7427448</v>
          </cell>
          <cell r="G408">
            <v>2770410</v>
          </cell>
          <cell r="H408">
            <v>4657038</v>
          </cell>
          <cell r="I408">
            <v>0</v>
          </cell>
          <cell r="J408">
            <v>63.54</v>
          </cell>
          <cell r="K408">
            <v>4719400</v>
          </cell>
          <cell r="L408">
            <v>0</v>
          </cell>
          <cell r="M408">
            <v>0</v>
          </cell>
          <cell r="N408">
            <v>0</v>
          </cell>
          <cell r="O408">
            <v>0</v>
          </cell>
          <cell r="P408">
            <v>0</v>
          </cell>
          <cell r="Q408">
            <v>699</v>
          </cell>
          <cell r="R408">
            <v>658</v>
          </cell>
          <cell r="S408">
            <v>63.54</v>
          </cell>
          <cell r="T408">
            <v>71.891314486483111</v>
          </cell>
          <cell r="U408">
            <v>0</v>
          </cell>
          <cell r="V408">
            <v>5339690</v>
          </cell>
          <cell r="W408">
            <v>71.891314486483111</v>
          </cell>
          <cell r="X408">
            <v>0</v>
          </cell>
          <cell r="Y408">
            <v>0</v>
          </cell>
          <cell r="AA408">
            <v>0</v>
          </cell>
          <cell r="AB408">
            <v>0</v>
          </cell>
          <cell r="AC408">
            <v>0</v>
          </cell>
          <cell r="AD408">
            <v>0</v>
          </cell>
          <cell r="AE408">
            <v>13160</v>
          </cell>
          <cell r="AF408">
            <v>13160</v>
          </cell>
          <cell r="AG408">
            <v>5352850</v>
          </cell>
          <cell r="AH408">
            <v>0</v>
          </cell>
          <cell r="AI408">
            <v>5352850</v>
          </cell>
        </row>
        <row r="409">
          <cell r="A409">
            <v>760</v>
          </cell>
          <cell r="B409" t="str">
            <v xml:space="preserve">Silver Lake                  </v>
          </cell>
          <cell r="C409">
            <v>1</v>
          </cell>
          <cell r="D409">
            <v>19669150</v>
          </cell>
          <cell r="E409">
            <v>7663956.5369499996</v>
          </cell>
          <cell r="F409">
            <v>20069649</v>
          </cell>
          <cell r="G409">
            <v>12221107</v>
          </cell>
          <cell r="H409">
            <v>7848542</v>
          </cell>
          <cell r="I409">
            <v>184585.46305000037</v>
          </cell>
          <cell r="J409">
            <v>40.42</v>
          </cell>
          <cell r="K409">
            <v>8112152</v>
          </cell>
          <cell r="L409">
            <v>0</v>
          </cell>
          <cell r="M409">
            <v>0</v>
          </cell>
          <cell r="N409">
            <v>0</v>
          </cell>
          <cell r="O409">
            <v>0</v>
          </cell>
          <cell r="P409">
            <v>0</v>
          </cell>
          <cell r="Q409">
            <v>1858</v>
          </cell>
          <cell r="R409">
            <v>1867</v>
          </cell>
          <cell r="S409">
            <v>40.42</v>
          </cell>
          <cell r="T409">
            <v>39.106523487281713</v>
          </cell>
          <cell r="U409">
            <v>0</v>
          </cell>
          <cell r="V409">
            <v>7848542</v>
          </cell>
          <cell r="W409">
            <v>39.106523487281713</v>
          </cell>
          <cell r="X409">
            <v>1</v>
          </cell>
          <cell r="Y409">
            <v>0</v>
          </cell>
          <cell r="AA409">
            <v>0</v>
          </cell>
          <cell r="AB409">
            <v>0</v>
          </cell>
          <cell r="AC409">
            <v>0</v>
          </cell>
          <cell r="AD409">
            <v>0</v>
          </cell>
          <cell r="AE409">
            <v>37340</v>
          </cell>
          <cell r="AF409">
            <v>0</v>
          </cell>
          <cell r="AG409">
            <v>7848542</v>
          </cell>
          <cell r="AH409">
            <v>0</v>
          </cell>
          <cell r="AI409">
            <v>7848542</v>
          </cell>
        </row>
        <row r="410">
          <cell r="A410">
            <v>763</v>
          </cell>
          <cell r="B410" t="str">
            <v>Somerset Berkley</v>
          </cell>
          <cell r="C410">
            <v>1</v>
          </cell>
          <cell r="D410">
            <v>9594365</v>
          </cell>
          <cell r="E410">
            <v>3843167.8262999998</v>
          </cell>
          <cell r="F410">
            <v>10019595</v>
          </cell>
          <cell r="G410">
            <v>5945998</v>
          </cell>
          <cell r="H410">
            <v>4073597</v>
          </cell>
          <cell r="I410">
            <v>230429.17370000016</v>
          </cell>
          <cell r="J410">
            <v>41.69</v>
          </cell>
          <cell r="K410">
            <v>4177169</v>
          </cell>
          <cell r="L410">
            <v>0</v>
          </cell>
          <cell r="M410">
            <v>0</v>
          </cell>
          <cell r="N410">
            <v>0</v>
          </cell>
          <cell r="O410">
            <v>0</v>
          </cell>
          <cell r="P410">
            <v>0</v>
          </cell>
          <cell r="Q410">
            <v>922</v>
          </cell>
          <cell r="R410">
            <v>928</v>
          </cell>
          <cell r="S410">
            <v>41.69</v>
          </cell>
          <cell r="T410">
            <v>40.656303972366146</v>
          </cell>
          <cell r="U410">
            <v>0</v>
          </cell>
          <cell r="V410">
            <v>4073597</v>
          </cell>
          <cell r="W410">
            <v>40.656303972366146</v>
          </cell>
          <cell r="X410">
            <v>1</v>
          </cell>
          <cell r="Y410">
            <v>0</v>
          </cell>
          <cell r="AA410">
            <v>0</v>
          </cell>
          <cell r="AB410">
            <v>0</v>
          </cell>
          <cell r="AC410">
            <v>0</v>
          </cell>
          <cell r="AD410">
            <v>0</v>
          </cell>
          <cell r="AE410">
            <v>18560</v>
          </cell>
          <cell r="AF410">
            <v>0</v>
          </cell>
          <cell r="AG410">
            <v>4073597</v>
          </cell>
          <cell r="AH410">
            <v>0</v>
          </cell>
          <cell r="AI410">
            <v>4073597</v>
          </cell>
        </row>
        <row r="411">
          <cell r="A411">
            <v>765</v>
          </cell>
          <cell r="B411" t="str">
            <v xml:space="preserve">Southern Berkshire           </v>
          </cell>
          <cell r="C411">
            <v>1</v>
          </cell>
          <cell r="D411">
            <v>7553559</v>
          </cell>
          <cell r="E411">
            <v>1888246</v>
          </cell>
          <cell r="F411">
            <v>7411694</v>
          </cell>
          <cell r="G411">
            <v>6227390</v>
          </cell>
          <cell r="H411">
            <v>1184304</v>
          </cell>
          <cell r="I411">
            <v>0</v>
          </cell>
          <cell r="J411">
            <v>17.5</v>
          </cell>
          <cell r="K411">
            <v>1297046</v>
          </cell>
          <cell r="L411">
            <v>0</v>
          </cell>
          <cell r="M411">
            <v>0</v>
          </cell>
          <cell r="N411">
            <v>0</v>
          </cell>
          <cell r="O411">
            <v>0</v>
          </cell>
          <cell r="P411">
            <v>0</v>
          </cell>
          <cell r="Q411">
            <v>754</v>
          </cell>
          <cell r="R411">
            <v>715</v>
          </cell>
          <cell r="S411">
            <v>17.5</v>
          </cell>
          <cell r="T411">
            <v>25.476577959100847</v>
          </cell>
          <cell r="U411">
            <v>0</v>
          </cell>
          <cell r="V411">
            <v>1888246</v>
          </cell>
          <cell r="W411">
            <v>25.476577959100847</v>
          </cell>
          <cell r="X411">
            <v>0</v>
          </cell>
          <cell r="Y411">
            <v>0</v>
          </cell>
          <cell r="AA411">
            <v>0</v>
          </cell>
          <cell r="AB411">
            <v>0</v>
          </cell>
          <cell r="AC411">
            <v>0</v>
          </cell>
          <cell r="AD411">
            <v>0</v>
          </cell>
          <cell r="AE411">
            <v>14300</v>
          </cell>
          <cell r="AF411">
            <v>14300</v>
          </cell>
          <cell r="AG411">
            <v>1902546</v>
          </cell>
          <cell r="AH411">
            <v>0</v>
          </cell>
          <cell r="AI411">
            <v>1902546</v>
          </cell>
        </row>
        <row r="412">
          <cell r="A412">
            <v>766</v>
          </cell>
          <cell r="B412" t="str">
            <v>Southwick Tolland Granville</v>
          </cell>
          <cell r="C412">
            <v>1</v>
          </cell>
          <cell r="D412">
            <v>16275297</v>
          </cell>
          <cell r="E412">
            <v>9628898</v>
          </cell>
          <cell r="F412">
            <v>16154792</v>
          </cell>
          <cell r="G412">
            <v>10417564</v>
          </cell>
          <cell r="H412">
            <v>5737228</v>
          </cell>
          <cell r="I412">
            <v>0</v>
          </cell>
          <cell r="J412">
            <v>35.67</v>
          </cell>
          <cell r="K412">
            <v>5762414</v>
          </cell>
          <cell r="L412">
            <v>0</v>
          </cell>
          <cell r="M412">
            <v>0</v>
          </cell>
          <cell r="N412">
            <v>0</v>
          </cell>
          <cell r="O412">
            <v>0</v>
          </cell>
          <cell r="P412">
            <v>0</v>
          </cell>
          <cell r="Q412">
            <v>1611</v>
          </cell>
          <cell r="R412">
            <v>1576</v>
          </cell>
          <cell r="S412">
            <v>35.67</v>
          </cell>
          <cell r="T412">
            <v>59.603973854940385</v>
          </cell>
          <cell r="U412">
            <v>0</v>
          </cell>
          <cell r="V412">
            <v>9628898</v>
          </cell>
          <cell r="W412">
            <v>59.603973854940378</v>
          </cell>
          <cell r="X412">
            <v>0</v>
          </cell>
          <cell r="Y412">
            <v>0</v>
          </cell>
          <cell r="AA412">
            <v>0</v>
          </cell>
          <cell r="AB412">
            <v>0</v>
          </cell>
          <cell r="AC412">
            <v>0</v>
          </cell>
          <cell r="AD412">
            <v>0</v>
          </cell>
          <cell r="AE412">
            <v>31520</v>
          </cell>
          <cell r="AF412">
            <v>31520</v>
          </cell>
          <cell r="AG412">
            <v>9660418</v>
          </cell>
          <cell r="AH412">
            <v>0</v>
          </cell>
          <cell r="AI412">
            <v>9660418</v>
          </cell>
        </row>
        <row r="413">
          <cell r="A413">
            <v>767</v>
          </cell>
          <cell r="B413" t="str">
            <v xml:space="preserve">Spencer East Brookfield      </v>
          </cell>
          <cell r="C413">
            <v>1</v>
          </cell>
          <cell r="D413">
            <v>19202300</v>
          </cell>
          <cell r="E413">
            <v>13457639</v>
          </cell>
          <cell r="F413">
            <v>18292027</v>
          </cell>
          <cell r="G413">
            <v>7540396</v>
          </cell>
          <cell r="H413">
            <v>10751631</v>
          </cell>
          <cell r="I413">
            <v>0</v>
          </cell>
          <cell r="J413">
            <v>54.49</v>
          </cell>
          <cell r="K413">
            <v>9967326</v>
          </cell>
          <cell r="L413">
            <v>0</v>
          </cell>
          <cell r="M413">
            <v>0</v>
          </cell>
          <cell r="N413">
            <v>0</v>
          </cell>
          <cell r="O413">
            <v>0</v>
          </cell>
          <cell r="P413">
            <v>0</v>
          </cell>
          <cell r="Q413">
            <v>1819</v>
          </cell>
          <cell r="R413">
            <v>1749</v>
          </cell>
          <cell r="S413">
            <v>54.49</v>
          </cell>
          <cell r="T413">
            <v>73.571064595520212</v>
          </cell>
          <cell r="U413">
            <v>0</v>
          </cell>
          <cell r="V413">
            <v>13457639</v>
          </cell>
          <cell r="W413">
            <v>73.571064595520227</v>
          </cell>
          <cell r="X413">
            <v>0</v>
          </cell>
          <cell r="Y413">
            <v>0</v>
          </cell>
          <cell r="AA413">
            <v>0</v>
          </cell>
          <cell r="AB413">
            <v>0</v>
          </cell>
          <cell r="AC413">
            <v>0</v>
          </cell>
          <cell r="AD413">
            <v>0</v>
          </cell>
          <cell r="AE413">
            <v>34980</v>
          </cell>
          <cell r="AF413">
            <v>34980</v>
          </cell>
          <cell r="AG413">
            <v>13492619</v>
          </cell>
          <cell r="AH413">
            <v>0</v>
          </cell>
          <cell r="AI413">
            <v>13492619</v>
          </cell>
        </row>
        <row r="414">
          <cell r="A414">
            <v>770</v>
          </cell>
          <cell r="B414" t="str">
            <v xml:space="preserve">Tantasqua                    </v>
          </cell>
          <cell r="C414">
            <v>1</v>
          </cell>
          <cell r="D414">
            <v>18183142</v>
          </cell>
          <cell r="E414">
            <v>8116541</v>
          </cell>
          <cell r="F414">
            <v>18521079</v>
          </cell>
          <cell r="G414">
            <v>10091735</v>
          </cell>
          <cell r="H414">
            <v>8429344</v>
          </cell>
          <cell r="I414">
            <v>312803</v>
          </cell>
          <cell r="J414">
            <v>46.76</v>
          </cell>
          <cell r="K414">
            <v>8660457</v>
          </cell>
          <cell r="L414">
            <v>0</v>
          </cell>
          <cell r="M414">
            <v>0</v>
          </cell>
          <cell r="N414">
            <v>0</v>
          </cell>
          <cell r="O414">
            <v>0</v>
          </cell>
          <cell r="P414">
            <v>0</v>
          </cell>
          <cell r="Q414">
            <v>1610</v>
          </cell>
          <cell r="R414">
            <v>1624</v>
          </cell>
          <cell r="S414">
            <v>46.76</v>
          </cell>
          <cell r="T414">
            <v>45.512164815019688</v>
          </cell>
          <cell r="U414">
            <v>0</v>
          </cell>
          <cell r="V414">
            <v>8429344</v>
          </cell>
          <cell r="W414">
            <v>45.512164815019688</v>
          </cell>
          <cell r="X414">
            <v>1</v>
          </cell>
          <cell r="Y414">
            <v>0</v>
          </cell>
          <cell r="AA414">
            <v>0</v>
          </cell>
          <cell r="AB414">
            <v>0</v>
          </cell>
          <cell r="AC414">
            <v>0</v>
          </cell>
          <cell r="AD414">
            <v>0</v>
          </cell>
          <cell r="AE414">
            <v>32480</v>
          </cell>
          <cell r="AF414">
            <v>0</v>
          </cell>
          <cell r="AG414">
            <v>8429344</v>
          </cell>
          <cell r="AH414">
            <v>0</v>
          </cell>
          <cell r="AI414">
            <v>8429344</v>
          </cell>
        </row>
        <row r="415">
          <cell r="A415">
            <v>773</v>
          </cell>
          <cell r="B415" t="str">
            <v xml:space="preserve">Triton                       </v>
          </cell>
          <cell r="C415">
            <v>1</v>
          </cell>
          <cell r="D415">
            <v>25722812</v>
          </cell>
          <cell r="E415">
            <v>8428221</v>
          </cell>
          <cell r="F415">
            <v>24821868</v>
          </cell>
          <cell r="G415">
            <v>21096469</v>
          </cell>
          <cell r="H415">
            <v>3725399</v>
          </cell>
          <cell r="I415">
            <v>0</v>
          </cell>
          <cell r="J415">
            <v>17.510000000000002</v>
          </cell>
          <cell r="K415">
            <v>4346309</v>
          </cell>
          <cell r="L415">
            <v>0</v>
          </cell>
          <cell r="M415">
            <v>0</v>
          </cell>
          <cell r="N415">
            <v>0</v>
          </cell>
          <cell r="O415">
            <v>0</v>
          </cell>
          <cell r="P415">
            <v>0</v>
          </cell>
          <cell r="Q415">
            <v>2627</v>
          </cell>
          <cell r="R415">
            <v>2484</v>
          </cell>
          <cell r="S415">
            <v>17.510000000000002</v>
          </cell>
          <cell r="T415">
            <v>33.954821611330779</v>
          </cell>
          <cell r="U415">
            <v>0</v>
          </cell>
          <cell r="V415">
            <v>8428221</v>
          </cell>
          <cell r="W415">
            <v>33.954821611330786</v>
          </cell>
          <cell r="X415">
            <v>0</v>
          </cell>
          <cell r="Y415">
            <v>0</v>
          </cell>
          <cell r="AA415">
            <v>0</v>
          </cell>
          <cell r="AB415">
            <v>0</v>
          </cell>
          <cell r="AC415">
            <v>0</v>
          </cell>
          <cell r="AD415">
            <v>0</v>
          </cell>
          <cell r="AE415">
            <v>49680</v>
          </cell>
          <cell r="AF415">
            <v>49680</v>
          </cell>
          <cell r="AG415">
            <v>8477901</v>
          </cell>
          <cell r="AH415">
            <v>0</v>
          </cell>
          <cell r="AI415">
            <v>8477901</v>
          </cell>
        </row>
        <row r="416">
          <cell r="A416">
            <v>774</v>
          </cell>
          <cell r="B416" t="str">
            <v>Upisland</v>
          </cell>
          <cell r="C416">
            <v>1</v>
          </cell>
          <cell r="D416">
            <v>3393222</v>
          </cell>
          <cell r="E416">
            <v>821922</v>
          </cell>
          <cell r="F416">
            <v>3590852</v>
          </cell>
          <cell r="G416">
            <v>2949667</v>
          </cell>
          <cell r="H416">
            <v>641185</v>
          </cell>
          <cell r="I416">
            <v>0</v>
          </cell>
          <cell r="J416">
            <v>17.510000000000002</v>
          </cell>
          <cell r="K416">
            <v>628758</v>
          </cell>
          <cell r="L416">
            <v>0</v>
          </cell>
          <cell r="M416">
            <v>0</v>
          </cell>
          <cell r="N416">
            <v>0</v>
          </cell>
          <cell r="O416">
            <v>0</v>
          </cell>
          <cell r="P416">
            <v>0</v>
          </cell>
          <cell r="Q416">
            <v>365</v>
          </cell>
          <cell r="R416">
            <v>376</v>
          </cell>
          <cell r="S416">
            <v>17.510000000000002</v>
          </cell>
          <cell r="T416">
            <v>22.889330999996655</v>
          </cell>
          <cell r="U416">
            <v>0</v>
          </cell>
          <cell r="V416">
            <v>821922</v>
          </cell>
          <cell r="W416">
            <v>22.889330999996659</v>
          </cell>
          <cell r="X416">
            <v>0</v>
          </cell>
          <cell r="Y416">
            <v>0</v>
          </cell>
          <cell r="AA416">
            <v>0</v>
          </cell>
          <cell r="AB416">
            <v>0</v>
          </cell>
          <cell r="AC416">
            <v>0</v>
          </cell>
          <cell r="AD416">
            <v>0</v>
          </cell>
          <cell r="AE416">
            <v>7520</v>
          </cell>
          <cell r="AF416">
            <v>7520</v>
          </cell>
          <cell r="AG416">
            <v>829442</v>
          </cell>
          <cell r="AH416">
            <v>0</v>
          </cell>
          <cell r="AI416">
            <v>829442</v>
          </cell>
        </row>
        <row r="417">
          <cell r="A417">
            <v>775</v>
          </cell>
          <cell r="B417" t="str">
            <v xml:space="preserve">Wachusett                    </v>
          </cell>
          <cell r="C417">
            <v>1</v>
          </cell>
          <cell r="D417">
            <v>65656785</v>
          </cell>
          <cell r="E417">
            <v>25438325</v>
          </cell>
          <cell r="F417">
            <v>65958496</v>
          </cell>
          <cell r="G417">
            <v>40215910</v>
          </cell>
          <cell r="H417">
            <v>25742586</v>
          </cell>
          <cell r="I417">
            <v>304261</v>
          </cell>
          <cell r="J417">
            <v>40.11</v>
          </cell>
          <cell r="K417">
            <v>26455953</v>
          </cell>
          <cell r="L417">
            <v>0</v>
          </cell>
          <cell r="M417">
            <v>0</v>
          </cell>
          <cell r="N417">
            <v>0</v>
          </cell>
          <cell r="O417">
            <v>0</v>
          </cell>
          <cell r="P417">
            <v>0</v>
          </cell>
          <cell r="Q417">
            <v>7052</v>
          </cell>
          <cell r="R417">
            <v>7100</v>
          </cell>
          <cell r="S417">
            <v>40.11</v>
          </cell>
          <cell r="T417">
            <v>39.028461170491212</v>
          </cell>
          <cell r="U417">
            <v>0</v>
          </cell>
          <cell r="V417">
            <v>25742586</v>
          </cell>
          <cell r="W417">
            <v>39.028461170491212</v>
          </cell>
          <cell r="X417">
            <v>1</v>
          </cell>
          <cell r="Y417">
            <v>0</v>
          </cell>
          <cell r="AA417">
            <v>0</v>
          </cell>
          <cell r="AB417">
            <v>0</v>
          </cell>
          <cell r="AC417">
            <v>0</v>
          </cell>
          <cell r="AD417">
            <v>0</v>
          </cell>
          <cell r="AE417">
            <v>142000</v>
          </cell>
          <cell r="AF417">
            <v>0</v>
          </cell>
          <cell r="AG417">
            <v>25742586</v>
          </cell>
          <cell r="AH417">
            <v>0</v>
          </cell>
          <cell r="AI417">
            <v>25742586</v>
          </cell>
        </row>
        <row r="418">
          <cell r="A418">
            <v>778</v>
          </cell>
          <cell r="B418" t="str">
            <v>Quaboag</v>
          </cell>
          <cell r="C418">
            <v>1</v>
          </cell>
          <cell r="D418">
            <v>13357209</v>
          </cell>
          <cell r="E418">
            <v>8544111</v>
          </cell>
          <cell r="F418">
            <v>13599319</v>
          </cell>
          <cell r="G418">
            <v>5142981</v>
          </cell>
          <cell r="H418">
            <v>8456338</v>
          </cell>
          <cell r="I418">
            <v>0</v>
          </cell>
          <cell r="J418">
            <v>62</v>
          </cell>
          <cell r="K418">
            <v>8431578</v>
          </cell>
          <cell r="L418">
            <v>0</v>
          </cell>
          <cell r="M418">
            <v>0</v>
          </cell>
          <cell r="N418">
            <v>0</v>
          </cell>
          <cell r="O418">
            <v>0</v>
          </cell>
          <cell r="P418">
            <v>0</v>
          </cell>
          <cell r="Q418">
            <v>1277</v>
          </cell>
          <cell r="R418">
            <v>1292</v>
          </cell>
          <cell r="S418">
            <v>62</v>
          </cell>
          <cell r="T418">
            <v>62.827491582482921</v>
          </cell>
          <cell r="U418">
            <v>0</v>
          </cell>
          <cell r="V418">
            <v>8544111</v>
          </cell>
          <cell r="W418">
            <v>62.827491582482914</v>
          </cell>
          <cell r="X418">
            <v>0</v>
          </cell>
          <cell r="Y418">
            <v>0</v>
          </cell>
          <cell r="AA418">
            <v>0</v>
          </cell>
          <cell r="AB418">
            <v>0</v>
          </cell>
          <cell r="AC418">
            <v>0</v>
          </cell>
          <cell r="AD418">
            <v>0</v>
          </cell>
          <cell r="AE418">
            <v>25840</v>
          </cell>
          <cell r="AF418">
            <v>25840</v>
          </cell>
          <cell r="AG418">
            <v>8569951</v>
          </cell>
          <cell r="AH418">
            <v>0</v>
          </cell>
          <cell r="AI418">
            <v>8569951</v>
          </cell>
        </row>
        <row r="419">
          <cell r="A419">
            <v>780</v>
          </cell>
          <cell r="B419" t="str">
            <v xml:space="preserve">Whitman Hanson               </v>
          </cell>
          <cell r="C419">
            <v>1</v>
          </cell>
          <cell r="D419">
            <v>38322360</v>
          </cell>
          <cell r="E419">
            <v>24219585</v>
          </cell>
          <cell r="F419">
            <v>38333512</v>
          </cell>
          <cell r="G419">
            <v>16774824</v>
          </cell>
          <cell r="H419">
            <v>21558688</v>
          </cell>
          <cell r="I419">
            <v>0</v>
          </cell>
          <cell r="J419">
            <v>52.13</v>
          </cell>
          <cell r="K419">
            <v>19983260</v>
          </cell>
          <cell r="L419">
            <v>0</v>
          </cell>
          <cell r="M419">
            <v>0</v>
          </cell>
          <cell r="N419">
            <v>0</v>
          </cell>
          <cell r="O419">
            <v>0</v>
          </cell>
          <cell r="P419">
            <v>0</v>
          </cell>
          <cell r="Q419">
            <v>3964</v>
          </cell>
          <cell r="R419">
            <v>3939</v>
          </cell>
          <cell r="S419">
            <v>52.13</v>
          </cell>
          <cell r="T419">
            <v>63.181231607477031</v>
          </cell>
          <cell r="U419">
            <v>0</v>
          </cell>
          <cell r="V419">
            <v>24219585</v>
          </cell>
          <cell r="W419">
            <v>63.181231607477031</v>
          </cell>
          <cell r="X419">
            <v>0</v>
          </cell>
          <cell r="Y419">
            <v>0</v>
          </cell>
          <cell r="AA419">
            <v>0</v>
          </cell>
          <cell r="AB419">
            <v>0</v>
          </cell>
          <cell r="AC419">
            <v>0</v>
          </cell>
          <cell r="AD419">
            <v>0</v>
          </cell>
          <cell r="AE419">
            <v>78780</v>
          </cell>
          <cell r="AF419">
            <v>78780</v>
          </cell>
          <cell r="AG419">
            <v>24298365</v>
          </cell>
          <cell r="AH419">
            <v>0</v>
          </cell>
          <cell r="AI419">
            <v>24298365</v>
          </cell>
        </row>
        <row r="420">
          <cell r="A420">
            <v>801</v>
          </cell>
          <cell r="B420" t="str">
            <v xml:space="preserve">Assabet Valley               </v>
          </cell>
          <cell r="C420">
            <v>1</v>
          </cell>
          <cell r="D420">
            <v>12473207</v>
          </cell>
          <cell r="E420">
            <v>4402149</v>
          </cell>
          <cell r="F420">
            <v>12802558</v>
          </cell>
          <cell r="G420">
            <v>8177908</v>
          </cell>
          <cell r="H420">
            <v>4624650</v>
          </cell>
          <cell r="I420">
            <v>222501</v>
          </cell>
          <cell r="J420">
            <v>37.03</v>
          </cell>
          <cell r="K420">
            <v>4740787</v>
          </cell>
          <cell r="L420">
            <v>0</v>
          </cell>
          <cell r="M420">
            <v>0</v>
          </cell>
          <cell r="N420">
            <v>0</v>
          </cell>
          <cell r="O420">
            <v>0</v>
          </cell>
          <cell r="P420">
            <v>0</v>
          </cell>
          <cell r="Q420">
            <v>743</v>
          </cell>
          <cell r="R420">
            <v>759</v>
          </cell>
          <cell r="S420">
            <v>37.03</v>
          </cell>
          <cell r="T420">
            <v>36.122859197357279</v>
          </cell>
          <cell r="U420">
            <v>0</v>
          </cell>
          <cell r="V420">
            <v>4624650</v>
          </cell>
          <cell r="W420">
            <v>36.122859197357279</v>
          </cell>
          <cell r="X420">
            <v>1</v>
          </cell>
          <cell r="Y420">
            <v>0</v>
          </cell>
          <cell r="AA420">
            <v>0</v>
          </cell>
          <cell r="AB420">
            <v>0</v>
          </cell>
          <cell r="AC420">
            <v>0</v>
          </cell>
          <cell r="AD420">
            <v>0</v>
          </cell>
          <cell r="AE420">
            <v>15180</v>
          </cell>
          <cell r="AF420">
            <v>0</v>
          </cell>
          <cell r="AG420">
            <v>4624650</v>
          </cell>
          <cell r="AH420">
            <v>0</v>
          </cell>
          <cell r="AI420">
            <v>4624650</v>
          </cell>
        </row>
        <row r="421">
          <cell r="A421">
            <v>805</v>
          </cell>
          <cell r="B421" t="str">
            <v xml:space="preserve">Blackstone Valley            </v>
          </cell>
          <cell r="C421">
            <v>1</v>
          </cell>
          <cell r="D421">
            <v>18218330</v>
          </cell>
          <cell r="E421">
            <v>8086169</v>
          </cell>
          <cell r="F421">
            <v>18149119</v>
          </cell>
          <cell r="G421">
            <v>10498763</v>
          </cell>
          <cell r="H421">
            <v>7650356</v>
          </cell>
          <cell r="I421">
            <v>0</v>
          </cell>
          <cell r="J421">
            <v>41.91</v>
          </cell>
          <cell r="K421">
            <v>7606296</v>
          </cell>
          <cell r="L421">
            <v>0</v>
          </cell>
          <cell r="M421">
            <v>0</v>
          </cell>
          <cell r="N421">
            <v>0</v>
          </cell>
          <cell r="O421">
            <v>0</v>
          </cell>
          <cell r="P421">
            <v>0</v>
          </cell>
          <cell r="Q421">
            <v>1204</v>
          </cell>
          <cell r="R421">
            <v>1221</v>
          </cell>
          <cell r="S421">
            <v>41.91</v>
          </cell>
          <cell r="T421">
            <v>44.55405796832342</v>
          </cell>
          <cell r="U421">
            <v>0</v>
          </cell>
          <cell r="V421">
            <v>8086169</v>
          </cell>
          <cell r="W421">
            <v>44.55405796832342</v>
          </cell>
          <cell r="X421">
            <v>0</v>
          </cell>
          <cell r="Y421">
            <v>0</v>
          </cell>
          <cell r="AA421">
            <v>0</v>
          </cell>
          <cell r="AB421">
            <v>0</v>
          </cell>
          <cell r="AC421">
            <v>0</v>
          </cell>
          <cell r="AD421">
            <v>0</v>
          </cell>
          <cell r="AE421">
            <v>24420</v>
          </cell>
          <cell r="AF421">
            <v>24420</v>
          </cell>
          <cell r="AG421">
            <v>8110589</v>
          </cell>
          <cell r="AH421">
            <v>0</v>
          </cell>
          <cell r="AI421">
            <v>8110589</v>
          </cell>
        </row>
        <row r="422">
          <cell r="A422">
            <v>806</v>
          </cell>
          <cell r="B422" t="str">
            <v xml:space="preserve">Blue Hills                   </v>
          </cell>
          <cell r="C422">
            <v>1</v>
          </cell>
          <cell r="D422">
            <v>14060446</v>
          </cell>
          <cell r="E422">
            <v>4237127</v>
          </cell>
          <cell r="F422">
            <v>14501647</v>
          </cell>
          <cell r="G422">
            <v>9927931</v>
          </cell>
          <cell r="H422">
            <v>4573716</v>
          </cell>
          <cell r="I422">
            <v>336589</v>
          </cell>
          <cell r="J422">
            <v>33.07</v>
          </cell>
          <cell r="K422">
            <v>4795695</v>
          </cell>
          <cell r="L422">
            <v>0</v>
          </cell>
          <cell r="M422">
            <v>0</v>
          </cell>
          <cell r="N422">
            <v>0</v>
          </cell>
          <cell r="O422">
            <v>0</v>
          </cell>
          <cell r="P422">
            <v>0</v>
          </cell>
          <cell r="Q422">
            <v>870</v>
          </cell>
          <cell r="R422">
            <v>896</v>
          </cell>
          <cell r="S422">
            <v>33.07</v>
          </cell>
          <cell r="T422">
            <v>31.539286537591209</v>
          </cell>
          <cell r="U422">
            <v>0</v>
          </cell>
          <cell r="V422">
            <v>4573716</v>
          </cell>
          <cell r="W422">
            <v>31.539286537591213</v>
          </cell>
          <cell r="X422">
            <v>1</v>
          </cell>
          <cell r="Y422">
            <v>0</v>
          </cell>
          <cell r="AA422">
            <v>0</v>
          </cell>
          <cell r="AB422">
            <v>0</v>
          </cell>
          <cell r="AC422">
            <v>0</v>
          </cell>
          <cell r="AD422">
            <v>0</v>
          </cell>
          <cell r="AE422">
            <v>17920</v>
          </cell>
          <cell r="AF422">
            <v>0</v>
          </cell>
          <cell r="AG422">
            <v>4573716</v>
          </cell>
          <cell r="AH422">
            <v>0</v>
          </cell>
          <cell r="AI422">
            <v>4573716</v>
          </cell>
        </row>
        <row r="423">
          <cell r="A423">
            <v>810</v>
          </cell>
          <cell r="B423" t="str">
            <v xml:space="preserve">Bristol Plymouth             </v>
          </cell>
          <cell r="C423">
            <v>1</v>
          </cell>
          <cell r="D423">
            <v>20776046</v>
          </cell>
          <cell r="E423">
            <v>10774199</v>
          </cell>
          <cell r="F423">
            <v>20622505</v>
          </cell>
          <cell r="G423">
            <v>10062438</v>
          </cell>
          <cell r="H423">
            <v>10560067</v>
          </cell>
          <cell r="I423">
            <v>0</v>
          </cell>
          <cell r="J423">
            <v>51.91</v>
          </cell>
          <cell r="K423">
            <v>10705142</v>
          </cell>
          <cell r="L423">
            <v>0</v>
          </cell>
          <cell r="M423">
            <v>0</v>
          </cell>
          <cell r="N423">
            <v>0</v>
          </cell>
          <cell r="O423">
            <v>0</v>
          </cell>
          <cell r="P423">
            <v>0</v>
          </cell>
          <cell r="Q423">
            <v>1346</v>
          </cell>
          <cell r="R423">
            <v>1335</v>
          </cell>
          <cell r="S423">
            <v>51.91</v>
          </cell>
          <cell r="T423">
            <v>52.244860651021781</v>
          </cell>
          <cell r="U423">
            <v>0</v>
          </cell>
          <cell r="V423">
            <v>10774199</v>
          </cell>
          <cell r="W423">
            <v>52.244860651021781</v>
          </cell>
          <cell r="X423">
            <v>0</v>
          </cell>
          <cell r="Y423">
            <v>0</v>
          </cell>
          <cell r="AA423">
            <v>0</v>
          </cell>
          <cell r="AB423">
            <v>0</v>
          </cell>
          <cell r="AC423">
            <v>0</v>
          </cell>
          <cell r="AD423">
            <v>0</v>
          </cell>
          <cell r="AE423">
            <v>26700</v>
          </cell>
          <cell r="AF423">
            <v>26700</v>
          </cell>
          <cell r="AG423">
            <v>10800899</v>
          </cell>
          <cell r="AH423">
            <v>0</v>
          </cell>
          <cell r="AI423">
            <v>10800899</v>
          </cell>
        </row>
        <row r="424">
          <cell r="A424">
            <v>815</v>
          </cell>
          <cell r="B424" t="str">
            <v xml:space="preserve">Cape Cod                     </v>
          </cell>
          <cell r="C424">
            <v>1</v>
          </cell>
          <cell r="D424">
            <v>10180996</v>
          </cell>
          <cell r="E424">
            <v>2096487</v>
          </cell>
          <cell r="F424">
            <v>9867056</v>
          </cell>
          <cell r="G424">
            <v>8251075</v>
          </cell>
          <cell r="H424">
            <v>1615981</v>
          </cell>
          <cell r="I424">
            <v>0</v>
          </cell>
          <cell r="J424">
            <v>17.5</v>
          </cell>
          <cell r="K424">
            <v>1726735</v>
          </cell>
          <cell r="L424">
            <v>0</v>
          </cell>
          <cell r="M424">
            <v>0</v>
          </cell>
          <cell r="N424">
            <v>0</v>
          </cell>
          <cell r="O424">
            <v>0</v>
          </cell>
          <cell r="P424">
            <v>0</v>
          </cell>
          <cell r="Q424">
            <v>652</v>
          </cell>
          <cell r="R424">
            <v>618</v>
          </cell>
          <cell r="S424">
            <v>17.5</v>
          </cell>
          <cell r="T424">
            <v>21.247340645477234</v>
          </cell>
          <cell r="U424">
            <v>0</v>
          </cell>
          <cell r="V424">
            <v>2096487</v>
          </cell>
          <cell r="W424">
            <v>21.247340645477234</v>
          </cell>
          <cell r="X424">
            <v>0</v>
          </cell>
          <cell r="Y424">
            <v>0</v>
          </cell>
          <cell r="AA424">
            <v>0</v>
          </cell>
          <cell r="AB424">
            <v>0</v>
          </cell>
          <cell r="AC424">
            <v>0</v>
          </cell>
          <cell r="AD424">
            <v>0</v>
          </cell>
          <cell r="AE424">
            <v>12360</v>
          </cell>
          <cell r="AF424">
            <v>12360</v>
          </cell>
          <cell r="AG424">
            <v>2108847</v>
          </cell>
          <cell r="AH424">
            <v>0</v>
          </cell>
          <cell r="AI424">
            <v>2108847</v>
          </cell>
        </row>
        <row r="425">
          <cell r="A425">
            <v>817</v>
          </cell>
          <cell r="B425" t="str">
            <v>Essex North Shore</v>
          </cell>
          <cell r="C425">
            <v>1</v>
          </cell>
          <cell r="D425">
            <v>12253746</v>
          </cell>
          <cell r="E425">
            <v>3080269.19536875</v>
          </cell>
          <cell r="F425">
            <v>14380155</v>
          </cell>
          <cell r="G425">
            <v>11024800</v>
          </cell>
          <cell r="H425">
            <v>3355355</v>
          </cell>
          <cell r="I425">
            <v>275085.80463124998</v>
          </cell>
          <cell r="J425">
            <v>24.7</v>
          </cell>
          <cell r="K425">
            <v>3551898</v>
          </cell>
          <cell r="L425">
            <v>0</v>
          </cell>
          <cell r="M425">
            <v>0</v>
          </cell>
          <cell r="N425">
            <v>0</v>
          </cell>
          <cell r="O425">
            <v>0</v>
          </cell>
          <cell r="P425">
            <v>0</v>
          </cell>
          <cell r="Q425">
            <v>789</v>
          </cell>
          <cell r="R425">
            <v>912</v>
          </cell>
          <cell r="S425">
            <v>24.7</v>
          </cell>
          <cell r="T425">
            <v>23.333232499927853</v>
          </cell>
          <cell r="U425">
            <v>0</v>
          </cell>
          <cell r="V425">
            <v>3355355</v>
          </cell>
          <cell r="W425">
            <v>23.333232499927853</v>
          </cell>
          <cell r="X425">
            <v>1</v>
          </cell>
          <cell r="Y425">
            <v>0</v>
          </cell>
          <cell r="AA425">
            <v>0</v>
          </cell>
          <cell r="AB425">
            <v>0</v>
          </cell>
          <cell r="AC425">
            <v>0</v>
          </cell>
          <cell r="AD425">
            <v>0</v>
          </cell>
          <cell r="AE425">
            <v>18240</v>
          </cell>
          <cell r="AF425">
            <v>0</v>
          </cell>
          <cell r="AG425">
            <v>3355355</v>
          </cell>
          <cell r="AH425">
            <v>0</v>
          </cell>
          <cell r="AI425">
            <v>3355355</v>
          </cell>
        </row>
        <row r="426">
          <cell r="A426">
            <v>818</v>
          </cell>
          <cell r="B426" t="str">
            <v xml:space="preserve">Franklin County              </v>
          </cell>
          <cell r="C426">
            <v>1</v>
          </cell>
          <cell r="D426">
            <v>7597275</v>
          </cell>
          <cell r="E426">
            <v>3449560.8843999999</v>
          </cell>
          <cell r="F426">
            <v>7510077</v>
          </cell>
          <cell r="G426">
            <v>4161411</v>
          </cell>
          <cell r="H426">
            <v>3348666</v>
          </cell>
          <cell r="I426">
            <v>0</v>
          </cell>
          <cell r="J426">
            <v>45.66</v>
          </cell>
          <cell r="K426">
            <v>3429101</v>
          </cell>
          <cell r="L426">
            <v>0</v>
          </cell>
          <cell r="M426">
            <v>0</v>
          </cell>
          <cell r="N426">
            <v>0</v>
          </cell>
          <cell r="O426">
            <v>0</v>
          </cell>
          <cell r="P426">
            <v>0</v>
          </cell>
          <cell r="Q426">
            <v>478</v>
          </cell>
          <cell r="R426">
            <v>463</v>
          </cell>
          <cell r="S426">
            <v>45.66</v>
          </cell>
          <cell r="T426">
            <v>45.932430311966172</v>
          </cell>
          <cell r="U426">
            <v>0</v>
          </cell>
          <cell r="V426">
            <v>3449560.8843999999</v>
          </cell>
          <cell r="W426">
            <v>45.932430311966172</v>
          </cell>
          <cell r="X426">
            <v>0</v>
          </cell>
          <cell r="Y426">
            <v>0</v>
          </cell>
          <cell r="AA426">
            <v>0</v>
          </cell>
          <cell r="AB426">
            <v>0</v>
          </cell>
          <cell r="AC426">
            <v>0</v>
          </cell>
          <cell r="AD426">
            <v>0</v>
          </cell>
          <cell r="AE426">
            <v>9260</v>
          </cell>
          <cell r="AF426">
            <v>9260</v>
          </cell>
          <cell r="AG426">
            <v>3458820.8843999999</v>
          </cell>
          <cell r="AH426">
            <v>0</v>
          </cell>
          <cell r="AI426">
            <v>3458820.8843999999</v>
          </cell>
        </row>
        <row r="427">
          <cell r="A427">
            <v>821</v>
          </cell>
          <cell r="B427" t="str">
            <v xml:space="preserve">Greater Fall River           </v>
          </cell>
          <cell r="C427">
            <v>1</v>
          </cell>
          <cell r="D427">
            <v>23275199</v>
          </cell>
          <cell r="E427">
            <v>15695770</v>
          </cell>
          <cell r="F427">
            <v>23332972</v>
          </cell>
          <cell r="G427">
            <v>7488029</v>
          </cell>
          <cell r="H427">
            <v>15844943</v>
          </cell>
          <cell r="I427">
            <v>149173</v>
          </cell>
          <cell r="J427">
            <v>63.11</v>
          </cell>
          <cell r="K427">
            <v>14725439</v>
          </cell>
          <cell r="L427">
            <v>0</v>
          </cell>
          <cell r="M427">
            <v>0</v>
          </cell>
          <cell r="N427">
            <v>0</v>
          </cell>
          <cell r="O427">
            <v>0</v>
          </cell>
          <cell r="P427">
            <v>0</v>
          </cell>
          <cell r="Q427">
            <v>1474</v>
          </cell>
          <cell r="R427">
            <v>1480</v>
          </cell>
          <cell r="S427">
            <v>63.11</v>
          </cell>
          <cell r="T427">
            <v>67.907950174542705</v>
          </cell>
          <cell r="U427">
            <v>0</v>
          </cell>
          <cell r="V427">
            <v>15844943</v>
          </cell>
          <cell r="W427">
            <v>67.907950174542705</v>
          </cell>
          <cell r="X427">
            <v>1</v>
          </cell>
          <cell r="Y427">
            <v>0</v>
          </cell>
          <cell r="AA427">
            <v>0</v>
          </cell>
          <cell r="AB427">
            <v>0</v>
          </cell>
          <cell r="AC427">
            <v>0</v>
          </cell>
          <cell r="AD427">
            <v>0</v>
          </cell>
          <cell r="AE427">
            <v>29600</v>
          </cell>
          <cell r="AF427">
            <v>0</v>
          </cell>
          <cell r="AG427">
            <v>15844943</v>
          </cell>
          <cell r="AH427">
            <v>0</v>
          </cell>
          <cell r="AI427">
            <v>15844943</v>
          </cell>
        </row>
        <row r="428">
          <cell r="A428">
            <v>823</v>
          </cell>
          <cell r="B428" t="str">
            <v xml:space="preserve">Greater Lawrence             </v>
          </cell>
          <cell r="C428">
            <v>1</v>
          </cell>
          <cell r="D428">
            <v>25953903</v>
          </cell>
          <cell r="E428">
            <v>21439728</v>
          </cell>
          <cell r="F428">
            <v>27130809</v>
          </cell>
          <cell r="G428">
            <v>4641488</v>
          </cell>
          <cell r="H428">
            <v>22489321</v>
          </cell>
          <cell r="I428">
            <v>1049593</v>
          </cell>
          <cell r="J428">
            <v>77.09</v>
          </cell>
          <cell r="K428">
            <v>20915141</v>
          </cell>
          <cell r="L428">
            <v>0</v>
          </cell>
          <cell r="M428">
            <v>0</v>
          </cell>
          <cell r="N428">
            <v>0</v>
          </cell>
          <cell r="O428">
            <v>0</v>
          </cell>
          <cell r="P428">
            <v>0</v>
          </cell>
          <cell r="Q428">
            <v>1490</v>
          </cell>
          <cell r="R428">
            <v>1518</v>
          </cell>
          <cell r="S428">
            <v>77.09</v>
          </cell>
          <cell r="T428">
            <v>82.892187254718436</v>
          </cell>
          <cell r="U428">
            <v>0</v>
          </cell>
          <cell r="V428">
            <v>22489321</v>
          </cell>
          <cell r="W428">
            <v>82.892187254718422</v>
          </cell>
          <cell r="X428">
            <v>1</v>
          </cell>
          <cell r="Y428">
            <v>0</v>
          </cell>
          <cell r="AA428">
            <v>0</v>
          </cell>
          <cell r="AB428">
            <v>0</v>
          </cell>
          <cell r="AC428">
            <v>0</v>
          </cell>
          <cell r="AD428">
            <v>0</v>
          </cell>
          <cell r="AE428">
            <v>30360</v>
          </cell>
          <cell r="AF428">
            <v>0</v>
          </cell>
          <cell r="AG428">
            <v>22489321</v>
          </cell>
          <cell r="AH428">
            <v>0</v>
          </cell>
          <cell r="AI428">
            <v>22489321</v>
          </cell>
        </row>
        <row r="429">
          <cell r="A429">
            <v>825</v>
          </cell>
          <cell r="B429" t="str">
            <v xml:space="preserve">Greater New Bedford          </v>
          </cell>
          <cell r="C429">
            <v>1</v>
          </cell>
          <cell r="D429">
            <v>34323634</v>
          </cell>
          <cell r="E429">
            <v>24469332</v>
          </cell>
          <cell r="F429">
            <v>34911179</v>
          </cell>
          <cell r="G429">
            <v>10139994</v>
          </cell>
          <cell r="H429">
            <v>24771185</v>
          </cell>
          <cell r="I429">
            <v>301853</v>
          </cell>
          <cell r="J429">
            <v>66.069999999999993</v>
          </cell>
          <cell r="K429">
            <v>23065816</v>
          </cell>
          <cell r="L429">
            <v>0</v>
          </cell>
          <cell r="M429">
            <v>0</v>
          </cell>
          <cell r="N429">
            <v>0</v>
          </cell>
          <cell r="O429">
            <v>0</v>
          </cell>
          <cell r="P429">
            <v>0</v>
          </cell>
          <cell r="Q429">
            <v>2143</v>
          </cell>
          <cell r="R429">
            <v>2175</v>
          </cell>
          <cell r="S429">
            <v>66.069999999999993</v>
          </cell>
          <cell r="T429">
            <v>70.954879524406778</v>
          </cell>
          <cell r="U429">
            <v>0</v>
          </cell>
          <cell r="V429">
            <v>24771185</v>
          </cell>
          <cell r="W429">
            <v>70.954879524406778</v>
          </cell>
          <cell r="X429">
            <v>1</v>
          </cell>
          <cell r="Y429">
            <v>0</v>
          </cell>
          <cell r="AA429">
            <v>0</v>
          </cell>
          <cell r="AB429">
            <v>0</v>
          </cell>
          <cell r="AC429">
            <v>0</v>
          </cell>
          <cell r="AD429">
            <v>0</v>
          </cell>
          <cell r="AE429">
            <v>43500</v>
          </cell>
          <cell r="AF429">
            <v>0</v>
          </cell>
          <cell r="AG429">
            <v>24771185</v>
          </cell>
          <cell r="AH429">
            <v>0</v>
          </cell>
          <cell r="AI429">
            <v>24771185</v>
          </cell>
        </row>
        <row r="430">
          <cell r="A430">
            <v>828</v>
          </cell>
          <cell r="B430" t="str">
            <v xml:space="preserve">Greater Lowell               </v>
          </cell>
          <cell r="C430">
            <v>1</v>
          </cell>
          <cell r="D430">
            <v>34992565</v>
          </cell>
          <cell r="E430">
            <v>23740502</v>
          </cell>
          <cell r="F430">
            <v>35531900</v>
          </cell>
          <cell r="G430">
            <v>11901516</v>
          </cell>
          <cell r="H430">
            <v>23630384</v>
          </cell>
          <cell r="I430">
            <v>0</v>
          </cell>
          <cell r="J430">
            <v>65.150000000000006</v>
          </cell>
          <cell r="K430">
            <v>23149033</v>
          </cell>
          <cell r="L430">
            <v>0</v>
          </cell>
          <cell r="M430">
            <v>0</v>
          </cell>
          <cell r="N430">
            <v>0</v>
          </cell>
          <cell r="O430">
            <v>0</v>
          </cell>
          <cell r="P430">
            <v>0</v>
          </cell>
          <cell r="Q430">
            <v>2195</v>
          </cell>
          <cell r="R430">
            <v>2187</v>
          </cell>
          <cell r="S430">
            <v>65.150000000000006</v>
          </cell>
          <cell r="T430">
            <v>66.814614473191696</v>
          </cell>
          <cell r="U430">
            <v>0</v>
          </cell>
          <cell r="V430">
            <v>23740502</v>
          </cell>
          <cell r="W430">
            <v>66.814614473191696</v>
          </cell>
          <cell r="X430">
            <v>0</v>
          </cell>
          <cell r="Y430">
            <v>0</v>
          </cell>
          <cell r="AA430">
            <v>0</v>
          </cell>
          <cell r="AB430">
            <v>0</v>
          </cell>
          <cell r="AC430">
            <v>0</v>
          </cell>
          <cell r="AD430">
            <v>0</v>
          </cell>
          <cell r="AE430">
            <v>43740</v>
          </cell>
          <cell r="AF430">
            <v>43740</v>
          </cell>
          <cell r="AG430">
            <v>23784242</v>
          </cell>
          <cell r="AH430">
            <v>0</v>
          </cell>
          <cell r="AI430">
            <v>23784242</v>
          </cell>
        </row>
        <row r="431">
          <cell r="A431">
            <v>829</v>
          </cell>
          <cell r="B431" t="str">
            <v xml:space="preserve">South Middlesex              </v>
          </cell>
          <cell r="C431">
            <v>1</v>
          </cell>
          <cell r="D431">
            <v>11914131</v>
          </cell>
          <cell r="E431">
            <v>4090859</v>
          </cell>
          <cell r="F431">
            <v>11942604</v>
          </cell>
          <cell r="G431">
            <v>7660222</v>
          </cell>
          <cell r="H431">
            <v>4282382</v>
          </cell>
          <cell r="I431">
            <v>191523</v>
          </cell>
          <cell r="J431">
            <v>37</v>
          </cell>
          <cell r="K431">
            <v>4418763</v>
          </cell>
          <cell r="L431">
            <v>0</v>
          </cell>
          <cell r="M431">
            <v>0</v>
          </cell>
          <cell r="N431">
            <v>0</v>
          </cell>
          <cell r="O431">
            <v>0</v>
          </cell>
          <cell r="P431">
            <v>0</v>
          </cell>
          <cell r="Q431">
            <v>705</v>
          </cell>
          <cell r="R431">
            <v>707</v>
          </cell>
          <cell r="S431">
            <v>37</v>
          </cell>
          <cell r="T431">
            <v>35.858025603126421</v>
          </cell>
          <cell r="U431">
            <v>0</v>
          </cell>
          <cell r="V431">
            <v>4282382</v>
          </cell>
          <cell r="W431">
            <v>35.858025603126421</v>
          </cell>
          <cell r="X431">
            <v>1</v>
          </cell>
          <cell r="Y431">
            <v>0</v>
          </cell>
          <cell r="AA431">
            <v>0</v>
          </cell>
          <cell r="AB431">
            <v>0</v>
          </cell>
          <cell r="AC431">
            <v>0</v>
          </cell>
          <cell r="AD431">
            <v>0</v>
          </cell>
          <cell r="AE431">
            <v>14140</v>
          </cell>
          <cell r="AF431">
            <v>0</v>
          </cell>
          <cell r="AG431">
            <v>4282382</v>
          </cell>
          <cell r="AH431">
            <v>0</v>
          </cell>
          <cell r="AI431">
            <v>4282382</v>
          </cell>
        </row>
        <row r="432">
          <cell r="A432">
            <v>830</v>
          </cell>
          <cell r="B432" t="str">
            <v xml:space="preserve">Minuteman                    </v>
          </cell>
          <cell r="C432">
            <v>1</v>
          </cell>
          <cell r="D432">
            <v>7012158</v>
          </cell>
          <cell r="E432">
            <v>2177027</v>
          </cell>
          <cell r="F432">
            <v>6744963</v>
          </cell>
          <cell r="G432">
            <v>5470766</v>
          </cell>
          <cell r="H432">
            <v>1274197</v>
          </cell>
          <cell r="I432">
            <v>0</v>
          </cell>
          <cell r="J432">
            <v>19.649999999999999</v>
          </cell>
          <cell r="K432">
            <v>1325385</v>
          </cell>
          <cell r="L432">
            <v>0</v>
          </cell>
          <cell r="M432">
            <v>0</v>
          </cell>
          <cell r="N432">
            <v>0</v>
          </cell>
          <cell r="O432">
            <v>0</v>
          </cell>
          <cell r="P432">
            <v>0</v>
          </cell>
          <cell r="Q432">
            <v>414</v>
          </cell>
          <cell r="R432">
            <v>386</v>
          </cell>
          <cell r="S432">
            <v>19.649999999999999</v>
          </cell>
          <cell r="T432">
            <v>32.27633717190146</v>
          </cell>
          <cell r="U432">
            <v>0</v>
          </cell>
          <cell r="V432">
            <v>2177027</v>
          </cell>
          <cell r="W432">
            <v>32.27633717190146</v>
          </cell>
          <cell r="X432">
            <v>0</v>
          </cell>
          <cell r="Y432">
            <v>0</v>
          </cell>
          <cell r="AA432">
            <v>0</v>
          </cell>
          <cell r="AB432">
            <v>0</v>
          </cell>
          <cell r="AC432">
            <v>0</v>
          </cell>
          <cell r="AD432">
            <v>0</v>
          </cell>
          <cell r="AE432">
            <v>7720</v>
          </cell>
          <cell r="AF432">
            <v>7720</v>
          </cell>
          <cell r="AG432">
            <v>2184747</v>
          </cell>
          <cell r="AH432">
            <v>0</v>
          </cell>
          <cell r="AI432">
            <v>2184747</v>
          </cell>
        </row>
        <row r="433">
          <cell r="A433">
            <v>832</v>
          </cell>
          <cell r="B433" t="str">
            <v xml:space="preserve">Montachusett                 </v>
          </cell>
          <cell r="C433">
            <v>1</v>
          </cell>
          <cell r="D433">
            <v>22705864</v>
          </cell>
          <cell r="E433">
            <v>13837825</v>
          </cell>
          <cell r="F433">
            <v>22983366</v>
          </cell>
          <cell r="G433">
            <v>9130620</v>
          </cell>
          <cell r="H433">
            <v>13852746</v>
          </cell>
          <cell r="I433">
            <v>14921</v>
          </cell>
          <cell r="J433">
            <v>59.09</v>
          </cell>
          <cell r="K433">
            <v>13580871</v>
          </cell>
          <cell r="L433">
            <v>0</v>
          </cell>
          <cell r="M433">
            <v>0</v>
          </cell>
          <cell r="N433">
            <v>0</v>
          </cell>
          <cell r="O433">
            <v>0</v>
          </cell>
          <cell r="P433">
            <v>0</v>
          </cell>
          <cell r="Q433">
            <v>1486</v>
          </cell>
          <cell r="R433">
            <v>1500</v>
          </cell>
          <cell r="S433">
            <v>59.09</v>
          </cell>
          <cell r="T433">
            <v>60.272920859372817</v>
          </cell>
          <cell r="U433">
            <v>0</v>
          </cell>
          <cell r="V433">
            <v>13852746</v>
          </cell>
          <cell r="W433">
            <v>60.272920859372817</v>
          </cell>
          <cell r="X433">
            <v>1</v>
          </cell>
          <cell r="Y433">
            <v>0</v>
          </cell>
          <cell r="AA433">
            <v>0</v>
          </cell>
          <cell r="AB433">
            <v>0</v>
          </cell>
          <cell r="AC433">
            <v>0</v>
          </cell>
          <cell r="AD433">
            <v>0</v>
          </cell>
          <cell r="AE433">
            <v>30000</v>
          </cell>
          <cell r="AF433">
            <v>15079</v>
          </cell>
          <cell r="AG433">
            <v>13867825</v>
          </cell>
          <cell r="AH433">
            <v>0</v>
          </cell>
          <cell r="AI433">
            <v>13867825</v>
          </cell>
        </row>
        <row r="434">
          <cell r="A434">
            <v>851</v>
          </cell>
          <cell r="B434" t="str">
            <v xml:space="preserve">Northern Berkshire           </v>
          </cell>
          <cell r="C434">
            <v>1</v>
          </cell>
          <cell r="D434">
            <v>7377904</v>
          </cell>
          <cell r="E434">
            <v>4641116</v>
          </cell>
          <cell r="F434">
            <v>7221555</v>
          </cell>
          <cell r="G434">
            <v>2778317</v>
          </cell>
          <cell r="H434">
            <v>4443238</v>
          </cell>
          <cell r="I434">
            <v>0</v>
          </cell>
          <cell r="J434">
            <v>60.96</v>
          </cell>
          <cell r="K434">
            <v>4402260</v>
          </cell>
          <cell r="L434">
            <v>0</v>
          </cell>
          <cell r="M434">
            <v>0</v>
          </cell>
          <cell r="N434">
            <v>0</v>
          </cell>
          <cell r="O434">
            <v>0</v>
          </cell>
          <cell r="P434">
            <v>0</v>
          </cell>
          <cell r="Q434">
            <v>475</v>
          </cell>
          <cell r="R434">
            <v>456</v>
          </cell>
          <cell r="S434">
            <v>60.96</v>
          </cell>
          <cell r="T434">
            <v>64.267543486132837</v>
          </cell>
          <cell r="U434">
            <v>0</v>
          </cell>
          <cell r="V434">
            <v>4641116</v>
          </cell>
          <cell r="W434">
            <v>64.267543486132837</v>
          </cell>
          <cell r="X434">
            <v>0</v>
          </cell>
          <cell r="Y434">
            <v>0</v>
          </cell>
          <cell r="AA434">
            <v>0</v>
          </cell>
          <cell r="AB434">
            <v>0</v>
          </cell>
          <cell r="AC434">
            <v>0</v>
          </cell>
          <cell r="AD434">
            <v>0</v>
          </cell>
          <cell r="AE434">
            <v>9120</v>
          </cell>
          <cell r="AF434">
            <v>9120</v>
          </cell>
          <cell r="AG434">
            <v>4650236</v>
          </cell>
          <cell r="AH434">
            <v>0</v>
          </cell>
          <cell r="AI434">
            <v>4650236</v>
          </cell>
        </row>
        <row r="435">
          <cell r="A435">
            <v>852</v>
          </cell>
          <cell r="B435" t="str">
            <v xml:space="preserve">Nashoba Valley               </v>
          </cell>
          <cell r="C435">
            <v>1</v>
          </cell>
          <cell r="D435">
            <v>10872297</v>
          </cell>
          <cell r="E435">
            <v>3620453.8408499998</v>
          </cell>
          <cell r="F435">
            <v>10716963</v>
          </cell>
          <cell r="G435">
            <v>7258575</v>
          </cell>
          <cell r="H435">
            <v>3458388</v>
          </cell>
          <cell r="I435">
            <v>0</v>
          </cell>
          <cell r="J435">
            <v>33.590000000000003</v>
          </cell>
          <cell r="K435">
            <v>3599828</v>
          </cell>
          <cell r="L435">
            <v>0</v>
          </cell>
          <cell r="M435">
            <v>0</v>
          </cell>
          <cell r="N435">
            <v>0</v>
          </cell>
          <cell r="O435">
            <v>0</v>
          </cell>
          <cell r="P435">
            <v>0</v>
          </cell>
          <cell r="Q435">
            <v>704</v>
          </cell>
          <cell r="R435">
            <v>686</v>
          </cell>
          <cell r="S435">
            <v>33.590000000000003</v>
          </cell>
          <cell r="T435">
            <v>33.782460953257001</v>
          </cell>
          <cell r="U435">
            <v>0</v>
          </cell>
          <cell r="V435">
            <v>3620453.8408499998</v>
          </cell>
          <cell r="W435">
            <v>33.782460953257001</v>
          </cell>
          <cell r="X435">
            <v>0</v>
          </cell>
          <cell r="Y435">
            <v>0</v>
          </cell>
          <cell r="AA435">
            <v>0</v>
          </cell>
          <cell r="AB435">
            <v>0</v>
          </cell>
          <cell r="AC435">
            <v>0</v>
          </cell>
          <cell r="AD435">
            <v>0</v>
          </cell>
          <cell r="AE435">
            <v>13720</v>
          </cell>
          <cell r="AF435">
            <v>13720</v>
          </cell>
          <cell r="AG435">
            <v>3634173.8408499998</v>
          </cell>
          <cell r="AH435">
            <v>0</v>
          </cell>
          <cell r="AI435">
            <v>3634173.8408499998</v>
          </cell>
        </row>
        <row r="436">
          <cell r="A436">
            <v>853</v>
          </cell>
          <cell r="B436" t="str">
            <v xml:space="preserve">Northeast Metropolitan       </v>
          </cell>
          <cell r="C436">
            <v>1</v>
          </cell>
          <cell r="D436">
            <v>20386925</v>
          </cell>
          <cell r="E436">
            <v>8640688</v>
          </cell>
          <cell r="F436">
            <v>20458840</v>
          </cell>
          <cell r="G436">
            <v>11750955</v>
          </cell>
          <cell r="H436">
            <v>8707885</v>
          </cell>
          <cell r="I436">
            <v>67197</v>
          </cell>
          <cell r="J436">
            <v>42.83</v>
          </cell>
          <cell r="K436">
            <v>8762521</v>
          </cell>
          <cell r="L436">
            <v>0</v>
          </cell>
          <cell r="M436">
            <v>0</v>
          </cell>
          <cell r="N436">
            <v>0</v>
          </cell>
          <cell r="O436">
            <v>0</v>
          </cell>
          <cell r="P436">
            <v>0</v>
          </cell>
          <cell r="Q436">
            <v>1233</v>
          </cell>
          <cell r="R436">
            <v>1231</v>
          </cell>
          <cell r="S436">
            <v>42.83</v>
          </cell>
          <cell r="T436">
            <v>42.562945895270701</v>
          </cell>
          <cell r="U436">
            <v>0</v>
          </cell>
          <cell r="V436">
            <v>8707885</v>
          </cell>
          <cell r="W436">
            <v>42.562945895270701</v>
          </cell>
          <cell r="X436">
            <v>1</v>
          </cell>
          <cell r="Y436">
            <v>0</v>
          </cell>
          <cell r="AA436">
            <v>0</v>
          </cell>
          <cell r="AB436">
            <v>0</v>
          </cell>
          <cell r="AC436">
            <v>0</v>
          </cell>
          <cell r="AD436">
            <v>0</v>
          </cell>
          <cell r="AE436">
            <v>24620</v>
          </cell>
          <cell r="AF436">
            <v>0</v>
          </cell>
          <cell r="AG436">
            <v>8707885</v>
          </cell>
          <cell r="AH436">
            <v>0</v>
          </cell>
          <cell r="AI436">
            <v>8707885</v>
          </cell>
        </row>
        <row r="437">
          <cell r="A437">
            <v>855</v>
          </cell>
          <cell r="B437" t="str">
            <v xml:space="preserve">Old Colony                   </v>
          </cell>
          <cell r="C437">
            <v>1</v>
          </cell>
          <cell r="D437">
            <v>7329579</v>
          </cell>
          <cell r="E437">
            <v>3215679</v>
          </cell>
          <cell r="F437">
            <v>7070588</v>
          </cell>
          <cell r="G437">
            <v>4352068</v>
          </cell>
          <cell r="H437">
            <v>2718520</v>
          </cell>
          <cell r="I437">
            <v>0</v>
          </cell>
          <cell r="J437">
            <v>39.340000000000003</v>
          </cell>
          <cell r="K437">
            <v>2781569</v>
          </cell>
          <cell r="L437">
            <v>0</v>
          </cell>
          <cell r="M437">
            <v>0</v>
          </cell>
          <cell r="N437">
            <v>0</v>
          </cell>
          <cell r="O437">
            <v>0</v>
          </cell>
          <cell r="P437">
            <v>0</v>
          </cell>
          <cell r="Q437">
            <v>479</v>
          </cell>
          <cell r="R437">
            <v>459</v>
          </cell>
          <cell r="S437">
            <v>39.340000000000003</v>
          </cell>
          <cell r="T437">
            <v>45.479654591669039</v>
          </cell>
          <cell r="U437">
            <v>0</v>
          </cell>
          <cell r="V437">
            <v>3215679</v>
          </cell>
          <cell r="W437">
            <v>45.479654591669039</v>
          </cell>
          <cell r="X437">
            <v>0</v>
          </cell>
          <cell r="Y437">
            <v>0</v>
          </cell>
          <cell r="AA437">
            <v>0</v>
          </cell>
          <cell r="AB437">
            <v>0</v>
          </cell>
          <cell r="AC437">
            <v>0</v>
          </cell>
          <cell r="AD437">
            <v>0</v>
          </cell>
          <cell r="AE437">
            <v>9180</v>
          </cell>
          <cell r="AF437">
            <v>9180</v>
          </cell>
          <cell r="AG437">
            <v>3224859</v>
          </cell>
          <cell r="AH437">
            <v>0</v>
          </cell>
          <cell r="AI437">
            <v>3224859</v>
          </cell>
        </row>
        <row r="438">
          <cell r="A438">
            <v>860</v>
          </cell>
          <cell r="B438" t="str">
            <v xml:space="preserve">Pathfinder                   </v>
          </cell>
          <cell r="C438">
            <v>1</v>
          </cell>
          <cell r="D438">
            <v>9330426</v>
          </cell>
          <cell r="E438">
            <v>5391009.7480999995</v>
          </cell>
          <cell r="F438">
            <v>9305841</v>
          </cell>
          <cell r="G438">
            <v>4172892</v>
          </cell>
          <cell r="H438">
            <v>5132949</v>
          </cell>
          <cell r="I438">
            <v>0</v>
          </cell>
          <cell r="J438">
            <v>55.93</v>
          </cell>
          <cell r="K438">
            <v>5204757</v>
          </cell>
          <cell r="L438">
            <v>0</v>
          </cell>
          <cell r="M438">
            <v>0</v>
          </cell>
          <cell r="N438">
            <v>0</v>
          </cell>
          <cell r="O438">
            <v>0</v>
          </cell>
          <cell r="P438">
            <v>0</v>
          </cell>
          <cell r="Q438">
            <v>588</v>
          </cell>
          <cell r="R438">
            <v>577</v>
          </cell>
          <cell r="S438">
            <v>55.93</v>
          </cell>
          <cell r="T438">
            <v>57.93146205807728</v>
          </cell>
          <cell r="U438">
            <v>0</v>
          </cell>
          <cell r="V438">
            <v>5391009.7480999995</v>
          </cell>
          <cell r="W438">
            <v>57.93146205807728</v>
          </cell>
          <cell r="X438">
            <v>0</v>
          </cell>
          <cell r="Y438">
            <v>0</v>
          </cell>
          <cell r="AA438">
            <v>0</v>
          </cell>
          <cell r="AB438">
            <v>0</v>
          </cell>
          <cell r="AC438">
            <v>0</v>
          </cell>
          <cell r="AD438">
            <v>0</v>
          </cell>
          <cell r="AE438">
            <v>11540</v>
          </cell>
          <cell r="AF438">
            <v>11540</v>
          </cell>
          <cell r="AG438">
            <v>5402549.7480999995</v>
          </cell>
          <cell r="AH438">
            <v>0</v>
          </cell>
          <cell r="AI438">
            <v>5402549.7480999995</v>
          </cell>
        </row>
        <row r="439">
          <cell r="A439">
            <v>871</v>
          </cell>
          <cell r="B439" t="str">
            <v xml:space="preserve">Shawsheen Valley             </v>
          </cell>
          <cell r="C439">
            <v>1</v>
          </cell>
          <cell r="D439">
            <v>20905729</v>
          </cell>
          <cell r="E439">
            <v>6275835.7275124993</v>
          </cell>
          <cell r="F439">
            <v>20610764</v>
          </cell>
          <cell r="G439">
            <v>15573160</v>
          </cell>
          <cell r="H439">
            <v>5037604</v>
          </cell>
          <cell r="I439">
            <v>0</v>
          </cell>
          <cell r="J439">
            <v>26.03</v>
          </cell>
          <cell r="K439">
            <v>5364982</v>
          </cell>
          <cell r="L439">
            <v>0</v>
          </cell>
          <cell r="M439">
            <v>0</v>
          </cell>
          <cell r="N439">
            <v>0</v>
          </cell>
          <cell r="O439">
            <v>0</v>
          </cell>
          <cell r="P439">
            <v>0</v>
          </cell>
          <cell r="Q439">
            <v>1389</v>
          </cell>
          <cell r="R439">
            <v>1361</v>
          </cell>
          <cell r="S439">
            <v>26.03</v>
          </cell>
          <cell r="T439">
            <v>30.44931147390994</v>
          </cell>
          <cell r="U439">
            <v>0</v>
          </cell>
          <cell r="V439">
            <v>6275835.7275124993</v>
          </cell>
          <cell r="W439">
            <v>30.44931147390994</v>
          </cell>
          <cell r="X439">
            <v>0</v>
          </cell>
          <cell r="Y439">
            <v>0</v>
          </cell>
          <cell r="AA439">
            <v>0</v>
          </cell>
          <cell r="AB439">
            <v>0</v>
          </cell>
          <cell r="AC439">
            <v>0</v>
          </cell>
          <cell r="AD439">
            <v>0</v>
          </cell>
          <cell r="AE439">
            <v>27220</v>
          </cell>
          <cell r="AF439">
            <v>27220</v>
          </cell>
          <cell r="AG439">
            <v>6303055.7275124993</v>
          </cell>
          <cell r="AH439">
            <v>0</v>
          </cell>
          <cell r="AI439">
            <v>6303055.7275124993</v>
          </cell>
        </row>
        <row r="440">
          <cell r="A440">
            <v>872</v>
          </cell>
          <cell r="B440" t="str">
            <v xml:space="preserve">Southeastern                 </v>
          </cell>
          <cell r="C440">
            <v>1</v>
          </cell>
          <cell r="D440">
            <v>22565360</v>
          </cell>
          <cell r="E440">
            <v>14281764</v>
          </cell>
          <cell r="F440">
            <v>23532615</v>
          </cell>
          <cell r="G440">
            <v>8637830</v>
          </cell>
          <cell r="H440">
            <v>14894785</v>
          </cell>
          <cell r="I440">
            <v>613021</v>
          </cell>
          <cell r="J440">
            <v>62.49</v>
          </cell>
          <cell r="K440">
            <v>14705531</v>
          </cell>
          <cell r="L440">
            <v>0</v>
          </cell>
          <cell r="M440">
            <v>0</v>
          </cell>
          <cell r="N440">
            <v>0</v>
          </cell>
          <cell r="O440">
            <v>0</v>
          </cell>
          <cell r="P440">
            <v>0</v>
          </cell>
          <cell r="Q440">
            <v>1416</v>
          </cell>
          <cell r="R440">
            <v>1468</v>
          </cell>
          <cell r="S440">
            <v>62.49</v>
          </cell>
          <cell r="T440">
            <v>63.294219533188297</v>
          </cell>
          <cell r="U440">
            <v>0</v>
          </cell>
          <cell r="V440">
            <v>14894785</v>
          </cell>
          <cell r="W440">
            <v>63.294219533188297</v>
          </cell>
          <cell r="X440">
            <v>1</v>
          </cell>
          <cell r="Y440">
            <v>0</v>
          </cell>
          <cell r="AA440">
            <v>0</v>
          </cell>
          <cell r="AB440">
            <v>0</v>
          </cell>
          <cell r="AC440">
            <v>0</v>
          </cell>
          <cell r="AD440">
            <v>0</v>
          </cell>
          <cell r="AE440">
            <v>29360</v>
          </cell>
          <cell r="AF440">
            <v>0</v>
          </cell>
          <cell r="AG440">
            <v>14894785</v>
          </cell>
          <cell r="AH440">
            <v>0</v>
          </cell>
          <cell r="AI440">
            <v>14894785</v>
          </cell>
        </row>
        <row r="441">
          <cell r="A441">
            <v>873</v>
          </cell>
          <cell r="B441" t="str">
            <v xml:space="preserve">South Shore                  </v>
          </cell>
          <cell r="C441">
            <v>1</v>
          </cell>
          <cell r="D441">
            <v>9246000</v>
          </cell>
          <cell r="E441">
            <v>3981405</v>
          </cell>
          <cell r="F441">
            <v>9836290</v>
          </cell>
          <cell r="G441">
            <v>5588730</v>
          </cell>
          <cell r="H441">
            <v>4247560</v>
          </cell>
          <cell r="I441">
            <v>266155</v>
          </cell>
          <cell r="J441">
            <v>42.67</v>
          </cell>
          <cell r="K441">
            <v>4197145</v>
          </cell>
          <cell r="L441">
            <v>0</v>
          </cell>
          <cell r="M441">
            <v>0</v>
          </cell>
          <cell r="N441">
            <v>0</v>
          </cell>
          <cell r="O441">
            <v>0</v>
          </cell>
          <cell r="P441">
            <v>0</v>
          </cell>
          <cell r="Q441">
            <v>588</v>
          </cell>
          <cell r="R441">
            <v>622</v>
          </cell>
          <cell r="S441">
            <v>42.67</v>
          </cell>
          <cell r="T441">
            <v>43.182541385014069</v>
          </cell>
          <cell r="U441">
            <v>0</v>
          </cell>
          <cell r="V441">
            <v>4247560</v>
          </cell>
          <cell r="W441">
            <v>43.182541385014062</v>
          </cell>
          <cell r="X441">
            <v>1</v>
          </cell>
          <cell r="Y441">
            <v>0</v>
          </cell>
          <cell r="AA441">
            <v>0</v>
          </cell>
          <cell r="AB441">
            <v>0</v>
          </cell>
          <cell r="AC441">
            <v>0</v>
          </cell>
          <cell r="AD441">
            <v>0</v>
          </cell>
          <cell r="AE441">
            <v>12440</v>
          </cell>
          <cell r="AF441">
            <v>0</v>
          </cell>
          <cell r="AG441">
            <v>4247560</v>
          </cell>
          <cell r="AH441">
            <v>0</v>
          </cell>
          <cell r="AI441">
            <v>4247560</v>
          </cell>
        </row>
        <row r="442">
          <cell r="A442">
            <v>876</v>
          </cell>
          <cell r="B442" t="str">
            <v xml:space="preserve">Southern Worcester           </v>
          </cell>
          <cell r="C442">
            <v>1</v>
          </cell>
          <cell r="D442">
            <v>17642332</v>
          </cell>
          <cell r="E442">
            <v>10084562</v>
          </cell>
          <cell r="F442">
            <v>17712277</v>
          </cell>
          <cell r="G442">
            <v>7701847</v>
          </cell>
          <cell r="H442">
            <v>10010430</v>
          </cell>
          <cell r="I442">
            <v>0</v>
          </cell>
          <cell r="J442">
            <v>55.55</v>
          </cell>
          <cell r="K442">
            <v>9839170</v>
          </cell>
          <cell r="L442">
            <v>0</v>
          </cell>
          <cell r="M442">
            <v>0</v>
          </cell>
          <cell r="N442">
            <v>0</v>
          </cell>
          <cell r="O442">
            <v>0</v>
          </cell>
          <cell r="P442">
            <v>0</v>
          </cell>
          <cell r="Q442">
            <v>1148</v>
          </cell>
          <cell r="R442">
            <v>1136</v>
          </cell>
          <cell r="S442">
            <v>55.55</v>
          </cell>
          <cell r="T442">
            <v>56.935435235119684</v>
          </cell>
          <cell r="U442">
            <v>0</v>
          </cell>
          <cell r="V442">
            <v>10084562</v>
          </cell>
          <cell r="W442">
            <v>56.935435235119684</v>
          </cell>
          <cell r="X442">
            <v>0</v>
          </cell>
          <cell r="Y442">
            <v>0</v>
          </cell>
          <cell r="AA442">
            <v>0</v>
          </cell>
          <cell r="AB442">
            <v>0</v>
          </cell>
          <cell r="AC442">
            <v>0</v>
          </cell>
          <cell r="AD442">
            <v>0</v>
          </cell>
          <cell r="AE442">
            <v>22720</v>
          </cell>
          <cell r="AF442">
            <v>22720</v>
          </cell>
          <cell r="AG442">
            <v>10107282</v>
          </cell>
          <cell r="AH442">
            <v>0</v>
          </cell>
          <cell r="AI442">
            <v>10107282</v>
          </cell>
        </row>
        <row r="443">
          <cell r="A443">
            <v>878</v>
          </cell>
          <cell r="B443" t="str">
            <v xml:space="preserve">Tri County                   </v>
          </cell>
          <cell r="C443">
            <v>1</v>
          </cell>
          <cell r="D443">
            <v>15108183</v>
          </cell>
          <cell r="E443">
            <v>5577743</v>
          </cell>
          <cell r="F443">
            <v>15221337</v>
          </cell>
          <cell r="G443">
            <v>10246929</v>
          </cell>
          <cell r="H443">
            <v>4974408</v>
          </cell>
          <cell r="I443">
            <v>0</v>
          </cell>
          <cell r="J443">
            <v>33.17</v>
          </cell>
          <cell r="K443">
            <v>5048917</v>
          </cell>
          <cell r="L443">
            <v>0</v>
          </cell>
          <cell r="M443">
            <v>0</v>
          </cell>
          <cell r="N443">
            <v>0</v>
          </cell>
          <cell r="O443">
            <v>0</v>
          </cell>
          <cell r="P443">
            <v>0</v>
          </cell>
          <cell r="Q443">
            <v>954</v>
          </cell>
          <cell r="R443">
            <v>957</v>
          </cell>
          <cell r="S443">
            <v>33.17</v>
          </cell>
          <cell r="T443">
            <v>36.644238282090463</v>
          </cell>
          <cell r="U443">
            <v>0</v>
          </cell>
          <cell r="V443">
            <v>5577743</v>
          </cell>
          <cell r="W443">
            <v>36.644238282090463</v>
          </cell>
          <cell r="X443">
            <v>0</v>
          </cell>
          <cell r="Y443">
            <v>0</v>
          </cell>
          <cell r="AA443">
            <v>0</v>
          </cell>
          <cell r="AB443">
            <v>0</v>
          </cell>
          <cell r="AC443">
            <v>0</v>
          </cell>
          <cell r="AD443">
            <v>0</v>
          </cell>
          <cell r="AE443">
            <v>19140</v>
          </cell>
          <cell r="AF443">
            <v>19140</v>
          </cell>
          <cell r="AG443">
            <v>5596883</v>
          </cell>
          <cell r="AH443">
            <v>0</v>
          </cell>
          <cell r="AI443">
            <v>5596883</v>
          </cell>
        </row>
        <row r="444">
          <cell r="A444">
            <v>879</v>
          </cell>
          <cell r="B444" t="str">
            <v xml:space="preserve">Upper Cape Cod               </v>
          </cell>
          <cell r="C444">
            <v>1</v>
          </cell>
          <cell r="D444">
            <v>11054587</v>
          </cell>
          <cell r="E444">
            <v>2927510</v>
          </cell>
          <cell r="F444">
            <v>11535664</v>
          </cell>
          <cell r="G444">
            <v>8748683</v>
          </cell>
          <cell r="H444">
            <v>2786981</v>
          </cell>
          <cell r="I444">
            <v>0</v>
          </cell>
          <cell r="J444">
            <v>26.07</v>
          </cell>
          <cell r="K444">
            <v>3007348</v>
          </cell>
          <cell r="L444">
            <v>0</v>
          </cell>
          <cell r="M444">
            <v>0</v>
          </cell>
          <cell r="N444">
            <v>0</v>
          </cell>
          <cell r="O444">
            <v>0</v>
          </cell>
          <cell r="P444">
            <v>0</v>
          </cell>
          <cell r="Q444">
            <v>722</v>
          </cell>
          <cell r="R444">
            <v>741</v>
          </cell>
          <cell r="S444">
            <v>26.07</v>
          </cell>
          <cell r="T444">
            <v>25.37790629130668</v>
          </cell>
          <cell r="U444">
            <v>0</v>
          </cell>
          <cell r="V444">
            <v>2927510</v>
          </cell>
          <cell r="W444">
            <v>25.377906291306683</v>
          </cell>
          <cell r="X444">
            <v>0</v>
          </cell>
          <cell r="Y444">
            <v>0</v>
          </cell>
          <cell r="AA444">
            <v>0</v>
          </cell>
          <cell r="AB444">
            <v>0</v>
          </cell>
          <cell r="AC444">
            <v>0</v>
          </cell>
          <cell r="AD444">
            <v>0</v>
          </cell>
          <cell r="AE444">
            <v>14820</v>
          </cell>
          <cell r="AF444">
            <v>14820</v>
          </cell>
          <cell r="AG444">
            <v>2942330</v>
          </cell>
          <cell r="AH444">
            <v>0</v>
          </cell>
          <cell r="AI444">
            <v>2942330</v>
          </cell>
        </row>
        <row r="445">
          <cell r="A445">
            <v>885</v>
          </cell>
          <cell r="B445" t="str">
            <v xml:space="preserve">Whittier                     </v>
          </cell>
          <cell r="C445">
            <v>1</v>
          </cell>
          <cell r="D445">
            <v>18310028</v>
          </cell>
          <cell r="E445">
            <v>8281994</v>
          </cell>
          <cell r="F445">
            <v>19322789</v>
          </cell>
          <cell r="G445">
            <v>10481582</v>
          </cell>
          <cell r="H445">
            <v>8841207</v>
          </cell>
          <cell r="I445">
            <v>559213</v>
          </cell>
          <cell r="J445">
            <v>46.75</v>
          </cell>
          <cell r="K445">
            <v>9033404</v>
          </cell>
          <cell r="L445">
            <v>0</v>
          </cell>
          <cell r="M445">
            <v>0</v>
          </cell>
          <cell r="N445">
            <v>0</v>
          </cell>
          <cell r="O445">
            <v>0</v>
          </cell>
          <cell r="P445">
            <v>0</v>
          </cell>
          <cell r="Q445">
            <v>1169</v>
          </cell>
          <cell r="R445">
            <v>1224</v>
          </cell>
          <cell r="S445">
            <v>46.75</v>
          </cell>
          <cell r="T445">
            <v>45.755335836871168</v>
          </cell>
          <cell r="U445">
            <v>0</v>
          </cell>
          <cell r="V445">
            <v>8841207</v>
          </cell>
          <cell r="W445">
            <v>45.755335836871168</v>
          </cell>
          <cell r="X445">
            <v>1</v>
          </cell>
          <cell r="Y445">
            <v>0</v>
          </cell>
          <cell r="AA445">
            <v>0</v>
          </cell>
          <cell r="AB445">
            <v>0</v>
          </cell>
          <cell r="AC445">
            <v>0</v>
          </cell>
          <cell r="AD445">
            <v>0</v>
          </cell>
          <cell r="AE445">
            <v>24480</v>
          </cell>
          <cell r="AF445">
            <v>0</v>
          </cell>
          <cell r="AG445">
            <v>8841207</v>
          </cell>
          <cell r="AH445">
            <v>0</v>
          </cell>
          <cell r="AI445">
            <v>8841207</v>
          </cell>
        </row>
        <row r="446">
          <cell r="A446">
            <v>910</v>
          </cell>
          <cell r="B446" t="str">
            <v xml:space="preserve">Bristol County               </v>
          </cell>
          <cell r="C446">
            <v>1</v>
          </cell>
          <cell r="D446">
            <v>5839373</v>
          </cell>
          <cell r="E446">
            <v>2992952</v>
          </cell>
          <cell r="F446">
            <v>6281807</v>
          </cell>
          <cell r="G446">
            <v>3365744</v>
          </cell>
          <cell r="H446">
            <v>2916063</v>
          </cell>
          <cell r="I446">
            <v>0</v>
          </cell>
          <cell r="J446">
            <v>46.17</v>
          </cell>
          <cell r="K446">
            <v>2900310</v>
          </cell>
          <cell r="L446">
            <v>0</v>
          </cell>
          <cell r="M446">
            <v>0</v>
          </cell>
          <cell r="N446">
            <v>0</v>
          </cell>
          <cell r="O446">
            <v>0</v>
          </cell>
          <cell r="P446">
            <v>0</v>
          </cell>
          <cell r="Q446">
            <v>384</v>
          </cell>
          <cell r="R446">
            <v>410</v>
          </cell>
          <cell r="S446">
            <v>46.17</v>
          </cell>
          <cell r="T446">
            <v>47.644762088360878</v>
          </cell>
          <cell r="U446">
            <v>0</v>
          </cell>
          <cell r="V446">
            <v>2992952</v>
          </cell>
          <cell r="W446">
            <v>47.644762088360878</v>
          </cell>
          <cell r="X446">
            <v>0</v>
          </cell>
          <cell r="Y446">
            <v>0</v>
          </cell>
          <cell r="AA446">
            <v>0</v>
          </cell>
          <cell r="AB446">
            <v>0</v>
          </cell>
          <cell r="AC446">
            <v>0</v>
          </cell>
          <cell r="AD446">
            <v>0</v>
          </cell>
          <cell r="AE446">
            <v>8200</v>
          </cell>
          <cell r="AF446">
            <v>8200</v>
          </cell>
          <cell r="AG446">
            <v>3001152</v>
          </cell>
          <cell r="AH446">
            <v>0</v>
          </cell>
          <cell r="AI446">
            <v>3001152</v>
          </cell>
        </row>
        <row r="447">
          <cell r="A447">
            <v>915</v>
          </cell>
          <cell r="B447" t="str">
            <v xml:space="preserve">Norfolk County               </v>
          </cell>
          <cell r="C447">
            <v>1</v>
          </cell>
          <cell r="D447">
            <v>4240624</v>
          </cell>
          <cell r="E447">
            <v>1126275.7805750002</v>
          </cell>
          <cell r="F447">
            <v>4615273</v>
          </cell>
          <cell r="G447">
            <v>3429419</v>
          </cell>
          <cell r="H447">
            <v>1185854</v>
          </cell>
          <cell r="I447">
            <v>59578.219424999785</v>
          </cell>
          <cell r="J447">
            <v>27</v>
          </cell>
          <cell r="K447">
            <v>1246124</v>
          </cell>
          <cell r="L447">
            <v>0</v>
          </cell>
          <cell r="M447">
            <v>0</v>
          </cell>
          <cell r="N447">
            <v>0</v>
          </cell>
          <cell r="O447">
            <v>0</v>
          </cell>
          <cell r="P447">
            <v>0</v>
          </cell>
          <cell r="Q447">
            <v>271</v>
          </cell>
          <cell r="R447">
            <v>286</v>
          </cell>
          <cell r="S447">
            <v>27</v>
          </cell>
          <cell r="T447">
            <v>25.694124702915733</v>
          </cell>
          <cell r="U447">
            <v>0</v>
          </cell>
          <cell r="V447">
            <v>1185854</v>
          </cell>
          <cell r="W447">
            <v>25.694124702915733</v>
          </cell>
          <cell r="X447">
            <v>1</v>
          </cell>
          <cell r="Y447">
            <v>0</v>
          </cell>
          <cell r="AA447">
            <v>0</v>
          </cell>
          <cell r="AB447">
            <v>0</v>
          </cell>
          <cell r="AC447">
            <v>0</v>
          </cell>
          <cell r="AD447">
            <v>0</v>
          </cell>
          <cell r="AE447">
            <v>5720</v>
          </cell>
          <cell r="AF447">
            <v>0</v>
          </cell>
          <cell r="AG447">
            <v>1185854</v>
          </cell>
          <cell r="AH447">
            <v>0</v>
          </cell>
          <cell r="AI447">
            <v>1185854</v>
          </cell>
        </row>
        <row r="448">
          <cell r="A448">
            <v>999</v>
          </cell>
          <cell r="B448" t="str">
            <v>State Total</v>
          </cell>
          <cell r="C448">
            <v>1</v>
          </cell>
          <cell r="D448">
            <v>10090177272.100754</v>
          </cell>
          <cell r="E448">
            <v>4511521973.6381674</v>
          </cell>
          <cell r="F448">
            <v>10128238382.975546</v>
          </cell>
          <cell r="G448">
            <v>5971160064</v>
          </cell>
          <cell r="H448">
            <v>4157078320</v>
          </cell>
          <cell r="I448">
            <v>59443588.369774848</v>
          </cell>
          <cell r="J448">
            <v>41</v>
          </cell>
          <cell r="K448">
            <v>4152581877</v>
          </cell>
          <cell r="L448">
            <v>0</v>
          </cell>
          <cell r="M448">
            <v>0</v>
          </cell>
          <cell r="N448">
            <v>0</v>
          </cell>
          <cell r="O448">
            <v>0</v>
          </cell>
          <cell r="P448">
            <v>0</v>
          </cell>
          <cell r="Q448">
            <v>942120</v>
          </cell>
          <cell r="R448">
            <v>940103</v>
          </cell>
          <cell r="S448">
            <v>0</v>
          </cell>
          <cell r="T448">
            <v>0</v>
          </cell>
          <cell r="U448">
            <v>0</v>
          </cell>
          <cell r="V448">
            <v>4570965562.0079422</v>
          </cell>
          <cell r="W448">
            <v>45.130904202365855</v>
          </cell>
          <cell r="X448">
            <v>78</v>
          </cell>
          <cell r="Y448">
            <v>0</v>
          </cell>
          <cell r="AA448">
            <v>0</v>
          </cell>
          <cell r="AB448">
            <v>0</v>
          </cell>
          <cell r="AC448">
            <v>0</v>
          </cell>
          <cell r="AD448">
            <v>0</v>
          </cell>
          <cell r="AE448">
            <v>18791580</v>
          </cell>
          <cell r="AF448">
            <v>12850497.36702894</v>
          </cell>
          <cell r="AG448">
            <v>4583816059.3749714</v>
          </cell>
          <cell r="AH448">
            <v>115656.47999999998</v>
          </cell>
          <cell r="AI448">
            <v>4583700402.8949718</v>
          </cell>
        </row>
      </sheetData>
      <sheetData sheetId="15"/>
      <sheetData sheetId="16">
        <row r="10">
          <cell r="A10">
            <v>1</v>
          </cell>
          <cell r="B10" t="str">
            <v xml:space="preserve">Abington                     </v>
          </cell>
          <cell r="C10">
            <v>33.51</v>
          </cell>
          <cell r="D10">
            <v>16523760</v>
          </cell>
          <cell r="E10">
            <v>10191983</v>
          </cell>
          <cell r="F10">
            <v>6869653</v>
          </cell>
          <cell r="G10">
            <v>17243088.48</v>
          </cell>
          <cell r="H10">
            <v>10835090</v>
          </cell>
          <cell r="I10">
            <v>7152781</v>
          </cell>
          <cell r="J10">
            <v>18063555.577898104</v>
          </cell>
          <cell r="K10">
            <v>11492886</v>
          </cell>
          <cell r="L10">
            <v>7448806</v>
          </cell>
          <cell r="M10">
            <v>19020902.029999997</v>
          </cell>
          <cell r="N10">
            <v>11903143</v>
          </cell>
          <cell r="O10">
            <v>6987394</v>
          </cell>
          <cell r="P10">
            <v>821183</v>
          </cell>
          <cell r="Q10">
            <v>19474318.639892824</v>
          </cell>
          <cell r="R10">
            <v>12084604</v>
          </cell>
          <cell r="S10">
            <v>7652405</v>
          </cell>
          <cell r="T10">
            <v>0</v>
          </cell>
          <cell r="U10">
            <v>18226050.298500001</v>
          </cell>
          <cell r="V10">
            <v>11741657</v>
          </cell>
          <cell r="W10">
            <v>7205352</v>
          </cell>
          <cell r="X10">
            <v>38682</v>
          </cell>
          <cell r="Y10">
            <v>462271</v>
          </cell>
          <cell r="Z10">
            <v>17359608.879999999</v>
          </cell>
          <cell r="AA10">
            <v>12056554</v>
          </cell>
          <cell r="AB10">
            <v>7244034</v>
          </cell>
          <cell r="AC10">
            <v>18273059.900000002</v>
          </cell>
          <cell r="AD10">
            <v>12498017</v>
          </cell>
          <cell r="AE10">
            <v>7324394</v>
          </cell>
          <cell r="AF10">
            <v>18967492.810000002</v>
          </cell>
          <cell r="AG10">
            <v>13020494</v>
          </cell>
          <cell r="AH10">
            <v>7374594</v>
          </cell>
          <cell r="AI10">
            <v>18287521.510000002</v>
          </cell>
          <cell r="AJ10">
            <v>12943494</v>
          </cell>
          <cell r="AK10">
            <v>7423394</v>
          </cell>
          <cell r="AL10">
            <v>18870910.490000002</v>
          </cell>
          <cell r="AM10">
            <v>13029356</v>
          </cell>
          <cell r="AN10">
            <v>7472269</v>
          </cell>
        </row>
        <row r="11">
          <cell r="A11">
            <v>2</v>
          </cell>
          <cell r="B11" t="str">
            <v xml:space="preserve">Acton                        </v>
          </cell>
          <cell r="C11">
            <v>22.66</v>
          </cell>
          <cell r="D11">
            <v>16798342</v>
          </cell>
          <cell r="E11">
            <v>14323943</v>
          </cell>
          <cell r="F11">
            <v>2723714</v>
          </cell>
          <cell r="G11">
            <v>17472326.599199999</v>
          </cell>
          <cell r="H11">
            <v>14258025</v>
          </cell>
          <cell r="I11">
            <v>3214302</v>
          </cell>
          <cell r="J11">
            <v>18387597.604836155</v>
          </cell>
          <cell r="K11">
            <v>14103803</v>
          </cell>
          <cell r="L11">
            <v>4283795</v>
          </cell>
          <cell r="M11">
            <v>19355313.269600004</v>
          </cell>
          <cell r="N11">
            <v>14127172</v>
          </cell>
          <cell r="O11">
            <v>4678327</v>
          </cell>
          <cell r="P11">
            <v>549814</v>
          </cell>
          <cell r="Q11">
            <v>19717633.622768261</v>
          </cell>
          <cell r="R11">
            <v>14236925</v>
          </cell>
          <cell r="S11">
            <v>5123578</v>
          </cell>
          <cell r="T11">
            <v>357131</v>
          </cell>
          <cell r="U11">
            <v>19649104.540190399</v>
          </cell>
          <cell r="V11">
            <v>14516319</v>
          </cell>
          <cell r="W11">
            <v>5160527</v>
          </cell>
          <cell r="X11">
            <v>27704</v>
          </cell>
          <cell r="Y11">
            <v>353078</v>
          </cell>
          <cell r="Z11">
            <v>19614092.674799997</v>
          </cell>
          <cell r="AA11">
            <v>14543128</v>
          </cell>
          <cell r="AB11">
            <v>5188231</v>
          </cell>
          <cell r="AC11">
            <v>20151482.417030003</v>
          </cell>
          <cell r="AD11">
            <v>14761130</v>
          </cell>
          <cell r="AE11">
            <v>5537500.2082832009</v>
          </cell>
          <cell r="AF11">
            <v>13308</v>
          </cell>
          <cell r="AG11">
            <v>9807</v>
          </cell>
          <cell r="AH11">
            <v>1699</v>
          </cell>
          <cell r="AI11">
            <v>0</v>
          </cell>
          <cell r="AJ11">
            <v>0</v>
          </cell>
          <cell r="AK11">
            <v>0</v>
          </cell>
          <cell r="AL11">
            <v>0</v>
          </cell>
          <cell r="AM11">
            <v>0</v>
          </cell>
          <cell r="AN11">
            <v>0</v>
          </cell>
        </row>
        <row r="12">
          <cell r="A12">
            <v>3</v>
          </cell>
          <cell r="B12" t="str">
            <v xml:space="preserve">Acushnet                     </v>
          </cell>
          <cell r="C12">
            <v>42.66</v>
          </cell>
          <cell r="D12">
            <v>10752617</v>
          </cell>
          <cell r="E12">
            <v>4702995</v>
          </cell>
          <cell r="F12">
            <v>6049622</v>
          </cell>
          <cell r="G12">
            <v>10925643.810000001</v>
          </cell>
          <cell r="H12">
            <v>5021780</v>
          </cell>
          <cell r="I12">
            <v>6138021</v>
          </cell>
          <cell r="J12">
            <v>10761756.058842914</v>
          </cell>
          <cell r="K12">
            <v>5158813</v>
          </cell>
          <cell r="L12">
            <v>6206921</v>
          </cell>
          <cell r="M12">
            <v>11395406.830000002</v>
          </cell>
          <cell r="N12">
            <v>5414309</v>
          </cell>
          <cell r="O12">
            <v>5825831</v>
          </cell>
          <cell r="P12">
            <v>684672</v>
          </cell>
          <cell r="Q12">
            <v>11223341.565244021</v>
          </cell>
          <cell r="R12">
            <v>5326164</v>
          </cell>
          <cell r="S12">
            <v>6380293</v>
          </cell>
          <cell r="T12">
            <v>0</v>
          </cell>
          <cell r="U12">
            <v>10323398.130179999</v>
          </cell>
          <cell r="V12">
            <v>5401579</v>
          </cell>
          <cell r="W12">
            <v>6007556</v>
          </cell>
          <cell r="X12">
            <v>32251</v>
          </cell>
          <cell r="Y12">
            <v>371236</v>
          </cell>
          <cell r="Z12">
            <v>10560494.92</v>
          </cell>
          <cell r="AA12">
            <v>5591539</v>
          </cell>
          <cell r="AB12">
            <v>6039807</v>
          </cell>
          <cell r="AC12">
            <v>10945583.299999999</v>
          </cell>
          <cell r="AD12">
            <v>5840331</v>
          </cell>
          <cell r="AE12">
            <v>6088327</v>
          </cell>
          <cell r="AF12">
            <v>11227244.859999999</v>
          </cell>
          <cell r="AG12">
            <v>6098928</v>
          </cell>
          <cell r="AH12">
            <v>6118877</v>
          </cell>
          <cell r="AI12">
            <v>11538501.129999999</v>
          </cell>
          <cell r="AJ12">
            <v>6393318</v>
          </cell>
          <cell r="AK12">
            <v>6150152</v>
          </cell>
          <cell r="AL12">
            <v>11701370.220000003</v>
          </cell>
          <cell r="AM12">
            <v>6720092</v>
          </cell>
          <cell r="AN12">
            <v>6181252</v>
          </cell>
        </row>
        <row r="13">
          <cell r="A13">
            <v>4</v>
          </cell>
          <cell r="B13" t="str">
            <v xml:space="preserve">Adams                        </v>
          </cell>
          <cell r="C13">
            <v>66.37</v>
          </cell>
          <cell r="D13">
            <v>0</v>
          </cell>
          <cell r="E13">
            <v>0</v>
          </cell>
          <cell r="F13">
            <v>0</v>
          </cell>
          <cell r="G13">
            <v>0</v>
          </cell>
          <cell r="H13">
            <v>0</v>
          </cell>
          <cell r="I13">
            <v>0</v>
          </cell>
          <cell r="J13">
            <v>0</v>
          </cell>
          <cell r="K13">
            <v>0</v>
          </cell>
          <cell r="L13">
            <v>0</v>
          </cell>
          <cell r="M13">
            <v>11943.49</v>
          </cell>
          <cell r="N13">
            <v>2802</v>
          </cell>
          <cell r="O13">
            <v>9141</v>
          </cell>
          <cell r="P13">
            <v>0</v>
          </cell>
          <cell r="Q13">
            <v>12306.57500478469</v>
          </cell>
          <cell r="R13">
            <v>3310</v>
          </cell>
          <cell r="S13">
            <v>8958</v>
          </cell>
          <cell r="T13">
            <v>39</v>
          </cell>
          <cell r="U13">
            <v>0</v>
          </cell>
          <cell r="V13">
            <v>0</v>
          </cell>
          <cell r="W13">
            <v>0</v>
          </cell>
          <cell r="X13">
            <v>0</v>
          </cell>
          <cell r="Y13">
            <v>0</v>
          </cell>
          <cell r="Z13">
            <v>0</v>
          </cell>
          <cell r="AA13">
            <v>0</v>
          </cell>
          <cell r="AB13">
            <v>0</v>
          </cell>
          <cell r="AC13">
            <v>12697.210000000001</v>
          </cell>
          <cell r="AD13">
            <v>3609</v>
          </cell>
          <cell r="AE13">
            <v>9088</v>
          </cell>
          <cell r="AF13">
            <v>0</v>
          </cell>
          <cell r="AG13">
            <v>0</v>
          </cell>
          <cell r="AH13">
            <v>0</v>
          </cell>
          <cell r="AI13">
            <v>0</v>
          </cell>
          <cell r="AJ13">
            <v>0</v>
          </cell>
          <cell r="AK13">
            <v>0</v>
          </cell>
          <cell r="AL13">
            <v>0</v>
          </cell>
          <cell r="AM13">
            <v>0</v>
          </cell>
          <cell r="AN13">
            <v>0</v>
          </cell>
        </row>
        <row r="14">
          <cell r="A14">
            <v>5</v>
          </cell>
          <cell r="B14" t="str">
            <v xml:space="preserve">Agawam                       </v>
          </cell>
          <cell r="C14">
            <v>45.51</v>
          </cell>
          <cell r="D14">
            <v>32319935</v>
          </cell>
          <cell r="E14">
            <v>21493837</v>
          </cell>
          <cell r="F14">
            <v>10826098</v>
          </cell>
          <cell r="G14">
            <v>34566078.779999994</v>
          </cell>
          <cell r="H14">
            <v>22041666</v>
          </cell>
          <cell r="I14">
            <v>12524413</v>
          </cell>
          <cell r="J14">
            <v>35551345.780867614</v>
          </cell>
          <cell r="K14">
            <v>21602566</v>
          </cell>
          <cell r="L14">
            <v>14029399</v>
          </cell>
          <cell r="M14">
            <v>37698376.909999989</v>
          </cell>
          <cell r="N14">
            <v>21211830</v>
          </cell>
          <cell r="O14">
            <v>14752751</v>
          </cell>
          <cell r="P14">
            <v>1733796</v>
          </cell>
          <cell r="Q14">
            <v>38739894.035965554</v>
          </cell>
          <cell r="R14">
            <v>21200429</v>
          </cell>
          <cell r="S14">
            <v>16156816</v>
          </cell>
          <cell r="T14">
            <v>1382649</v>
          </cell>
          <cell r="U14">
            <v>37851740.416679993</v>
          </cell>
          <cell r="V14">
            <v>20906343</v>
          </cell>
          <cell r="W14">
            <v>16620258</v>
          </cell>
          <cell r="X14">
            <v>89225</v>
          </cell>
          <cell r="Y14">
            <v>936907</v>
          </cell>
          <cell r="Z14">
            <v>38691315.740000002</v>
          </cell>
          <cell r="AA14">
            <v>21196318</v>
          </cell>
          <cell r="AB14">
            <v>17494998</v>
          </cell>
          <cell r="AC14">
            <v>40065479.369999997</v>
          </cell>
          <cell r="AD14">
            <v>21799451</v>
          </cell>
          <cell r="AE14">
            <v>18531417.812022001</v>
          </cell>
          <cell r="AF14">
            <v>39705689.879999995</v>
          </cell>
          <cell r="AG14">
            <v>22317126</v>
          </cell>
          <cell r="AH14">
            <v>18633592.812022001</v>
          </cell>
          <cell r="AI14">
            <v>40513463.040000007</v>
          </cell>
          <cell r="AJ14">
            <v>22228633</v>
          </cell>
          <cell r="AK14">
            <v>18827346.812022001</v>
          </cell>
          <cell r="AL14">
            <v>40806967.850000001</v>
          </cell>
          <cell r="AM14">
            <v>22728531</v>
          </cell>
          <cell r="AN14">
            <v>18927671.812022001</v>
          </cell>
        </row>
        <row r="15">
          <cell r="A15">
            <v>6</v>
          </cell>
          <cell r="B15" t="str">
            <v xml:space="preserve">Alford                       </v>
          </cell>
          <cell r="C15">
            <v>17.5</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row>
        <row r="16">
          <cell r="A16">
            <v>7</v>
          </cell>
          <cell r="B16" t="str">
            <v xml:space="preserve">Amesbury                     </v>
          </cell>
          <cell r="C16">
            <v>39</v>
          </cell>
          <cell r="D16">
            <v>19460597</v>
          </cell>
          <cell r="E16">
            <v>12406221</v>
          </cell>
          <cell r="F16">
            <v>8455877</v>
          </cell>
          <cell r="G16">
            <v>19548536.809999999</v>
          </cell>
          <cell r="H16">
            <v>12809091</v>
          </cell>
          <cell r="I16">
            <v>8583727</v>
          </cell>
          <cell r="J16">
            <v>19781530.293151677</v>
          </cell>
          <cell r="K16">
            <v>13167547</v>
          </cell>
          <cell r="L16">
            <v>8706827</v>
          </cell>
          <cell r="M16">
            <v>20756560.399999999</v>
          </cell>
          <cell r="N16">
            <v>13536773</v>
          </cell>
          <cell r="O16">
            <v>8124385</v>
          </cell>
          <cell r="P16">
            <v>954806</v>
          </cell>
          <cell r="Q16">
            <v>21190912.030989472</v>
          </cell>
          <cell r="R16">
            <v>13555005</v>
          </cell>
          <cell r="S16">
            <v>8897607</v>
          </cell>
          <cell r="T16">
            <v>0</v>
          </cell>
          <cell r="U16">
            <v>21216914.582820002</v>
          </cell>
          <cell r="V16">
            <v>13646574</v>
          </cell>
          <cell r="W16">
            <v>8377810</v>
          </cell>
          <cell r="X16">
            <v>44976</v>
          </cell>
          <cell r="Y16">
            <v>535896</v>
          </cell>
          <cell r="Z16">
            <v>21437478.949999999</v>
          </cell>
          <cell r="AA16">
            <v>13871392</v>
          </cell>
          <cell r="AB16">
            <v>8422786</v>
          </cell>
          <cell r="AC16">
            <v>21788085.690000001</v>
          </cell>
          <cell r="AD16">
            <v>14228051</v>
          </cell>
          <cell r="AE16">
            <v>8517266</v>
          </cell>
          <cell r="AF16">
            <v>22520782.300000004</v>
          </cell>
          <cell r="AG16">
            <v>14645774</v>
          </cell>
          <cell r="AH16">
            <v>8661661</v>
          </cell>
          <cell r="AI16">
            <v>23277123.93</v>
          </cell>
          <cell r="AJ16">
            <v>14710835</v>
          </cell>
          <cell r="AK16">
            <v>8807407</v>
          </cell>
          <cell r="AL16">
            <v>23284050.52</v>
          </cell>
          <cell r="AM16">
            <v>14749359</v>
          </cell>
          <cell r="AN16">
            <v>8867257</v>
          </cell>
        </row>
        <row r="17">
          <cell r="A17">
            <v>8</v>
          </cell>
          <cell r="B17" t="str">
            <v xml:space="preserve">Amherst                      </v>
          </cell>
          <cell r="C17">
            <v>26.53</v>
          </cell>
          <cell r="D17">
            <v>11114274</v>
          </cell>
          <cell r="E17">
            <v>5541487</v>
          </cell>
          <cell r="F17">
            <v>5572787</v>
          </cell>
          <cell r="G17">
            <v>11497553.710000001</v>
          </cell>
          <cell r="H17">
            <v>5563556</v>
          </cell>
          <cell r="I17">
            <v>5933998</v>
          </cell>
          <cell r="J17">
            <v>11950170.523914317</v>
          </cell>
          <cell r="K17">
            <v>5791375</v>
          </cell>
          <cell r="L17">
            <v>6158796</v>
          </cell>
          <cell r="M17">
            <v>12240957.26</v>
          </cell>
          <cell r="N17">
            <v>6176229</v>
          </cell>
          <cell r="O17">
            <v>5607673</v>
          </cell>
          <cell r="P17">
            <v>659034</v>
          </cell>
          <cell r="Q17">
            <v>12789869.018824883</v>
          </cell>
          <cell r="R17">
            <v>8287309</v>
          </cell>
          <cell r="S17">
            <v>6141373</v>
          </cell>
          <cell r="T17">
            <v>0</v>
          </cell>
          <cell r="U17">
            <v>12104976.778860003</v>
          </cell>
          <cell r="V17">
            <v>8244892</v>
          </cell>
          <cell r="W17">
            <v>5782594</v>
          </cell>
          <cell r="X17">
            <v>31044</v>
          </cell>
          <cell r="Y17">
            <v>361635</v>
          </cell>
          <cell r="Z17">
            <v>11778216.34</v>
          </cell>
          <cell r="AA17">
            <v>8330699</v>
          </cell>
          <cell r="AB17">
            <v>5813638</v>
          </cell>
          <cell r="AC17">
            <v>12123554.34</v>
          </cell>
          <cell r="AD17">
            <v>8560597</v>
          </cell>
          <cell r="AE17">
            <v>5864398</v>
          </cell>
          <cell r="AF17">
            <v>11999013.530000001</v>
          </cell>
          <cell r="AG17">
            <v>8782052</v>
          </cell>
          <cell r="AH17">
            <v>5895073</v>
          </cell>
          <cell r="AI17">
            <v>11927369.58</v>
          </cell>
          <cell r="AJ17">
            <v>8808278</v>
          </cell>
          <cell r="AK17">
            <v>5925198</v>
          </cell>
          <cell r="AL17">
            <v>12222179.260000002</v>
          </cell>
          <cell r="AM17">
            <v>9033626</v>
          </cell>
          <cell r="AN17">
            <v>5954998</v>
          </cell>
        </row>
        <row r="18">
          <cell r="A18">
            <v>9</v>
          </cell>
          <cell r="B18" t="str">
            <v xml:space="preserve">Andover                      </v>
          </cell>
          <cell r="C18">
            <v>17.5</v>
          </cell>
          <cell r="D18">
            <v>40445552</v>
          </cell>
          <cell r="E18">
            <v>43398252</v>
          </cell>
          <cell r="F18">
            <v>5235106</v>
          </cell>
          <cell r="G18">
            <v>45421092.757479988</v>
          </cell>
          <cell r="H18">
            <v>43984801</v>
          </cell>
          <cell r="I18">
            <v>6105826</v>
          </cell>
          <cell r="J18">
            <v>47430802.160358295</v>
          </cell>
          <cell r="K18">
            <v>44443293</v>
          </cell>
          <cell r="L18">
            <v>6764195</v>
          </cell>
          <cell r="M18">
            <v>50839207.830960013</v>
          </cell>
          <cell r="N18">
            <v>44963510</v>
          </cell>
          <cell r="O18">
            <v>6682611</v>
          </cell>
          <cell r="P18">
            <v>785364</v>
          </cell>
          <cell r="Q18">
            <v>52920927.943806164</v>
          </cell>
          <cell r="R18">
            <v>46055668</v>
          </cell>
          <cell r="S18">
            <v>7318616</v>
          </cell>
          <cell r="T18">
            <v>0</v>
          </cell>
          <cell r="U18">
            <v>52465302.435107633</v>
          </cell>
          <cell r="V18">
            <v>46239193</v>
          </cell>
          <cell r="W18">
            <v>6891063</v>
          </cell>
          <cell r="X18">
            <v>36994</v>
          </cell>
          <cell r="Y18">
            <v>541909</v>
          </cell>
          <cell r="Z18">
            <v>53641152.655579992</v>
          </cell>
          <cell r="AA18">
            <v>47162432</v>
          </cell>
          <cell r="AB18">
            <v>6928057</v>
          </cell>
          <cell r="AC18">
            <v>55867173.864680015</v>
          </cell>
          <cell r="AD18">
            <v>48525635</v>
          </cell>
          <cell r="AE18">
            <v>7950343.1065797508</v>
          </cell>
          <cell r="AF18">
            <v>57208567.533579998</v>
          </cell>
          <cell r="AG18">
            <v>49906105</v>
          </cell>
          <cell r="AH18">
            <v>8549852.1595289409</v>
          </cell>
          <cell r="AI18">
            <v>56905481.147259988</v>
          </cell>
          <cell r="AJ18">
            <v>49453903</v>
          </cell>
          <cell r="AK18">
            <v>9042864.1595289409</v>
          </cell>
          <cell r="AL18">
            <v>57593754.781260006</v>
          </cell>
          <cell r="AM18">
            <v>49454967</v>
          </cell>
          <cell r="AN18">
            <v>9191614.1595289409</v>
          </cell>
        </row>
        <row r="19">
          <cell r="A19">
            <v>10</v>
          </cell>
          <cell r="B19" t="str">
            <v xml:space="preserve">Arlington                    </v>
          </cell>
          <cell r="C19">
            <v>17.5</v>
          </cell>
          <cell r="D19">
            <v>31514908</v>
          </cell>
          <cell r="E19">
            <v>29608395</v>
          </cell>
          <cell r="F19">
            <v>5019276.8</v>
          </cell>
          <cell r="G19">
            <v>34791436.82971999</v>
          </cell>
          <cell r="H19">
            <v>30151702</v>
          </cell>
          <cell r="I19">
            <v>5592669.7999999998</v>
          </cell>
          <cell r="J19">
            <v>35888202.793767765</v>
          </cell>
          <cell r="K19">
            <v>30613441</v>
          </cell>
          <cell r="L19">
            <v>5814119.7999999998</v>
          </cell>
          <cell r="M19">
            <v>38070505.063400008</v>
          </cell>
          <cell r="N19">
            <v>31841211</v>
          </cell>
          <cell r="O19">
            <v>5574195</v>
          </cell>
          <cell r="P19">
            <v>655099</v>
          </cell>
          <cell r="Q19">
            <v>40248798.10830944</v>
          </cell>
          <cell r="R19">
            <v>33205258</v>
          </cell>
          <cell r="S19">
            <v>6104708</v>
          </cell>
          <cell r="T19">
            <v>938832</v>
          </cell>
          <cell r="U19">
            <v>39642105.945616916</v>
          </cell>
          <cell r="V19">
            <v>33491571</v>
          </cell>
          <cell r="W19">
            <v>6632057</v>
          </cell>
          <cell r="X19">
            <v>35604</v>
          </cell>
          <cell r="Y19">
            <v>490929</v>
          </cell>
          <cell r="Z19">
            <v>41361535.892299995</v>
          </cell>
          <cell r="AA19">
            <v>34480956</v>
          </cell>
          <cell r="AB19">
            <v>6880580</v>
          </cell>
          <cell r="AC19">
            <v>43488849.24750001</v>
          </cell>
          <cell r="AD19">
            <v>35379353</v>
          </cell>
          <cell r="AE19">
            <v>8109496</v>
          </cell>
          <cell r="AF19">
            <v>46406615.112400003</v>
          </cell>
          <cell r="AG19">
            <v>36357635</v>
          </cell>
          <cell r="AH19">
            <v>10048980</v>
          </cell>
          <cell r="AI19">
            <v>47819420.315520003</v>
          </cell>
          <cell r="AJ19">
            <v>37584838</v>
          </cell>
          <cell r="AK19">
            <v>10234582</v>
          </cell>
          <cell r="AL19">
            <v>50290292.382299997</v>
          </cell>
          <cell r="AM19">
            <v>39574733</v>
          </cell>
          <cell r="AN19">
            <v>10715559</v>
          </cell>
        </row>
        <row r="20">
          <cell r="A20">
            <v>11</v>
          </cell>
          <cell r="B20" t="str">
            <v xml:space="preserve">Ashburnham                   </v>
          </cell>
          <cell r="C20">
            <v>55.82</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12035.81568</v>
          </cell>
          <cell r="V20">
            <v>5767</v>
          </cell>
          <cell r="W20">
            <v>6269</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row>
        <row r="21">
          <cell r="A21">
            <v>12</v>
          </cell>
          <cell r="B21" t="str">
            <v xml:space="preserve">Ashby                        </v>
          </cell>
          <cell r="C21">
            <v>47.77</v>
          </cell>
          <cell r="D21">
            <v>0</v>
          </cell>
          <cell r="E21">
            <v>0</v>
          </cell>
          <cell r="F21">
            <v>0</v>
          </cell>
          <cell r="G21">
            <v>10849.66</v>
          </cell>
          <cell r="H21">
            <v>3784</v>
          </cell>
          <cell r="I21">
            <v>7066</v>
          </cell>
          <cell r="J21">
            <v>0</v>
          </cell>
          <cell r="K21">
            <v>0</v>
          </cell>
          <cell r="L21">
            <v>0</v>
          </cell>
          <cell r="M21">
            <v>0</v>
          </cell>
          <cell r="N21">
            <v>0</v>
          </cell>
          <cell r="O21">
            <v>0</v>
          </cell>
          <cell r="P21">
            <v>0</v>
          </cell>
          <cell r="Q21">
            <v>0</v>
          </cell>
          <cell r="R21">
            <v>0</v>
          </cell>
          <cell r="S21">
            <v>0</v>
          </cell>
          <cell r="T21">
            <v>0</v>
          </cell>
          <cell r="U21">
            <v>36107.447039999999</v>
          </cell>
          <cell r="V21">
            <v>17602</v>
          </cell>
          <cell r="W21">
            <v>18505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row>
        <row r="22">
          <cell r="A22">
            <v>13</v>
          </cell>
          <cell r="B22" t="str">
            <v xml:space="preserve">Ashfield                     </v>
          </cell>
          <cell r="C22">
            <v>17.8</v>
          </cell>
          <cell r="D22">
            <v>88168</v>
          </cell>
          <cell r="E22">
            <v>48246</v>
          </cell>
          <cell r="F22">
            <v>66553</v>
          </cell>
          <cell r="G22">
            <v>97646.94</v>
          </cell>
          <cell r="H22">
            <v>58472</v>
          </cell>
          <cell r="I22">
            <v>71328</v>
          </cell>
          <cell r="J22">
            <v>158055.47</v>
          </cell>
          <cell r="K22">
            <v>93913</v>
          </cell>
          <cell r="L22">
            <v>98741</v>
          </cell>
          <cell r="M22">
            <v>154299.47</v>
          </cell>
          <cell r="N22">
            <v>98640</v>
          </cell>
          <cell r="O22">
            <v>99291</v>
          </cell>
          <cell r="P22">
            <v>0</v>
          </cell>
          <cell r="Q22">
            <v>171296.79213014356</v>
          </cell>
          <cell r="R22">
            <v>113319</v>
          </cell>
          <cell r="S22">
            <v>97305</v>
          </cell>
          <cell r="T22">
            <v>0</v>
          </cell>
          <cell r="U22">
            <v>227707.1532</v>
          </cell>
          <cell r="V22">
            <v>147698</v>
          </cell>
          <cell r="W22">
            <v>93413</v>
          </cell>
          <cell r="X22">
            <v>0</v>
          </cell>
          <cell r="Y22">
            <v>0</v>
          </cell>
          <cell r="Z22">
            <v>244010.68</v>
          </cell>
          <cell r="AA22">
            <v>163790</v>
          </cell>
          <cell r="AB22">
            <v>93413</v>
          </cell>
          <cell r="AC22">
            <v>265614.51000000007</v>
          </cell>
          <cell r="AD22">
            <v>185836</v>
          </cell>
          <cell r="AE22">
            <v>93413</v>
          </cell>
          <cell r="AF22">
            <v>205261.50999999998</v>
          </cell>
          <cell r="AG22">
            <v>160515</v>
          </cell>
          <cell r="AH22">
            <v>93413</v>
          </cell>
          <cell r="AI22">
            <v>207026.65000000002</v>
          </cell>
          <cell r="AJ22">
            <v>168768</v>
          </cell>
          <cell r="AK22">
            <v>93413</v>
          </cell>
          <cell r="AL22">
            <v>276131.65999999997</v>
          </cell>
          <cell r="AM22">
            <v>227950</v>
          </cell>
          <cell r="AN22">
            <v>93413</v>
          </cell>
        </row>
        <row r="23">
          <cell r="A23">
            <v>14</v>
          </cell>
          <cell r="B23" t="str">
            <v xml:space="preserve">Ashland                      </v>
          </cell>
          <cell r="C23">
            <v>22.67</v>
          </cell>
          <cell r="D23">
            <v>17600708</v>
          </cell>
          <cell r="E23">
            <v>15268810</v>
          </cell>
          <cell r="F23">
            <v>2710446</v>
          </cell>
          <cell r="G23">
            <v>19209670.376520004</v>
          </cell>
          <cell r="H23">
            <v>15739323</v>
          </cell>
          <cell r="I23">
            <v>3470347</v>
          </cell>
          <cell r="J23">
            <v>20160314.837740563</v>
          </cell>
          <cell r="K23">
            <v>16316673</v>
          </cell>
          <cell r="L23">
            <v>3843642</v>
          </cell>
          <cell r="M23">
            <v>21548050.5513</v>
          </cell>
          <cell r="N23">
            <v>16954069</v>
          </cell>
          <cell r="O23">
            <v>4110859</v>
          </cell>
          <cell r="P23">
            <v>483123</v>
          </cell>
          <cell r="Q23">
            <v>21943205.255612019</v>
          </cell>
          <cell r="R23">
            <v>17161770</v>
          </cell>
          <cell r="S23">
            <v>4502102</v>
          </cell>
          <cell r="T23">
            <v>279333</v>
          </cell>
          <cell r="U23">
            <v>21499028.046113763</v>
          </cell>
          <cell r="V23">
            <v>17147082</v>
          </cell>
          <cell r="W23">
            <v>4502104</v>
          </cell>
          <cell r="X23">
            <v>24169</v>
          </cell>
          <cell r="Y23">
            <v>317887</v>
          </cell>
          <cell r="Z23">
            <v>22018866.611560002</v>
          </cell>
          <cell r="AA23">
            <v>17141832</v>
          </cell>
          <cell r="AB23">
            <v>4877035</v>
          </cell>
          <cell r="AC23">
            <v>22827562.789220002</v>
          </cell>
          <cell r="AD23">
            <v>17549961</v>
          </cell>
          <cell r="AE23">
            <v>5393484.5103722075</v>
          </cell>
          <cell r="AF23">
            <v>23024892.666360006</v>
          </cell>
          <cell r="AG23">
            <v>17849470</v>
          </cell>
          <cell r="AH23">
            <v>5455184.5103722075</v>
          </cell>
          <cell r="AI23">
            <v>23394153.285179999</v>
          </cell>
          <cell r="AJ23">
            <v>18210677</v>
          </cell>
          <cell r="AK23">
            <v>5517159.5103722075</v>
          </cell>
          <cell r="AL23">
            <v>23999962.492609996</v>
          </cell>
          <cell r="AM23">
            <v>18808879</v>
          </cell>
          <cell r="AN23">
            <v>5579509.5103722075</v>
          </cell>
        </row>
        <row r="24">
          <cell r="A24">
            <v>15</v>
          </cell>
          <cell r="B24" t="str">
            <v xml:space="preserve">Athol                        </v>
          </cell>
          <cell r="C24">
            <v>70.02</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row>
        <row r="25">
          <cell r="A25">
            <v>16</v>
          </cell>
          <cell r="B25" t="str">
            <v xml:space="preserve">Attleboro                    </v>
          </cell>
          <cell r="C25">
            <v>52.72</v>
          </cell>
          <cell r="D25">
            <v>49581258</v>
          </cell>
          <cell r="E25">
            <v>24133853</v>
          </cell>
          <cell r="F25">
            <v>26883243.999999996</v>
          </cell>
          <cell r="G25">
            <v>51622674.860000007</v>
          </cell>
          <cell r="H25">
            <v>26137000</v>
          </cell>
          <cell r="I25">
            <v>27866185.999999996</v>
          </cell>
          <cell r="J25">
            <v>53454656.395922035</v>
          </cell>
          <cell r="K25">
            <v>27572010</v>
          </cell>
          <cell r="L25">
            <v>28728682.999999996</v>
          </cell>
          <cell r="M25">
            <v>56616897.470000006</v>
          </cell>
          <cell r="N25">
            <v>28727620</v>
          </cell>
          <cell r="O25">
            <v>27069945.999999996</v>
          </cell>
          <cell r="P25">
            <v>3181356</v>
          </cell>
          <cell r="Q25">
            <v>58918761.277305275</v>
          </cell>
          <cell r="R25">
            <v>28533080</v>
          </cell>
          <cell r="S25">
            <v>29646276</v>
          </cell>
          <cell r="T25">
            <v>739405</v>
          </cell>
          <cell r="U25">
            <v>57958272.469619997</v>
          </cell>
          <cell r="V25">
            <v>29329457</v>
          </cell>
          <cell r="W25">
            <v>28610552</v>
          </cell>
          <cell r="X25">
            <v>153594</v>
          </cell>
          <cell r="Y25">
            <v>1774285</v>
          </cell>
          <cell r="Z25">
            <v>59072872.719999991</v>
          </cell>
          <cell r="AA25">
            <v>30079922</v>
          </cell>
          <cell r="AB25">
            <v>28992951</v>
          </cell>
          <cell r="AC25">
            <v>63511315.789999999</v>
          </cell>
          <cell r="AD25">
            <v>31014381</v>
          </cell>
          <cell r="AE25">
            <v>32496935</v>
          </cell>
          <cell r="AF25">
            <v>65997192.829999998</v>
          </cell>
          <cell r="AG25">
            <v>31917394</v>
          </cell>
          <cell r="AH25">
            <v>34079799</v>
          </cell>
          <cell r="AI25">
            <v>66876305.419999994</v>
          </cell>
          <cell r="AJ25">
            <v>32678917</v>
          </cell>
          <cell r="AK25">
            <v>34235474</v>
          </cell>
          <cell r="AL25">
            <v>68325590.250000015</v>
          </cell>
          <cell r="AM25">
            <v>33083184</v>
          </cell>
          <cell r="AN25">
            <v>35242406</v>
          </cell>
        </row>
        <row r="26">
          <cell r="A26">
            <v>17</v>
          </cell>
          <cell r="B26" t="str">
            <v xml:space="preserve">Auburn                       </v>
          </cell>
          <cell r="C26">
            <v>39.17</v>
          </cell>
          <cell r="D26">
            <v>16499311</v>
          </cell>
          <cell r="E26">
            <v>14372371</v>
          </cell>
          <cell r="F26">
            <v>3851160.4</v>
          </cell>
          <cell r="G26">
            <v>17023458.98</v>
          </cell>
          <cell r="H26">
            <v>14092633</v>
          </cell>
          <cell r="I26">
            <v>4305255.4000000004</v>
          </cell>
          <cell r="J26">
            <v>18480214.973095328</v>
          </cell>
          <cell r="K26">
            <v>14055240</v>
          </cell>
          <cell r="L26">
            <v>5071081.4000000004</v>
          </cell>
          <cell r="M26">
            <v>19659678.48</v>
          </cell>
          <cell r="N26">
            <v>13968259</v>
          </cell>
          <cell r="O26">
            <v>5197030.4000000004</v>
          </cell>
          <cell r="P26">
            <v>610773</v>
          </cell>
          <cell r="Q26">
            <v>20439500.344528228</v>
          </cell>
          <cell r="R26">
            <v>14187753</v>
          </cell>
          <cell r="S26">
            <v>5691647</v>
          </cell>
          <cell r="T26">
            <v>560100</v>
          </cell>
          <cell r="U26">
            <v>20652528.680219997</v>
          </cell>
          <cell r="V26">
            <v>14065172</v>
          </cell>
          <cell r="W26">
            <v>6460963</v>
          </cell>
          <cell r="X26">
            <v>34685</v>
          </cell>
          <cell r="Y26">
            <v>91709</v>
          </cell>
          <cell r="Z26">
            <v>20662647.859999999</v>
          </cell>
          <cell r="AA26">
            <v>14287674</v>
          </cell>
          <cell r="AB26">
            <v>6495648</v>
          </cell>
          <cell r="AC26">
            <v>22131023.739999998</v>
          </cell>
          <cell r="AD26">
            <v>14570334</v>
          </cell>
          <cell r="AE26">
            <v>7942820.3625045</v>
          </cell>
          <cell r="AF26">
            <v>22143759.650000002</v>
          </cell>
          <cell r="AG26">
            <v>14877912</v>
          </cell>
          <cell r="AH26">
            <v>8141597.1613508752</v>
          </cell>
          <cell r="AI26">
            <v>22469656.549999997</v>
          </cell>
          <cell r="AJ26">
            <v>14563293</v>
          </cell>
          <cell r="AK26">
            <v>8389817.1613508761</v>
          </cell>
          <cell r="AL26">
            <v>22643826.370000001</v>
          </cell>
          <cell r="AM26">
            <v>14394734</v>
          </cell>
          <cell r="AN26">
            <v>8448392.1613508761</v>
          </cell>
        </row>
        <row r="27">
          <cell r="A27">
            <v>18</v>
          </cell>
          <cell r="B27" t="str">
            <v xml:space="preserve">Avon                         </v>
          </cell>
          <cell r="C27">
            <v>25.11</v>
          </cell>
          <cell r="D27">
            <v>4314744</v>
          </cell>
          <cell r="E27">
            <v>5219399</v>
          </cell>
          <cell r="F27">
            <v>598615.19999999995</v>
          </cell>
          <cell r="G27">
            <v>4744879.2</v>
          </cell>
          <cell r="H27">
            <v>5087039</v>
          </cell>
          <cell r="I27">
            <v>689890.2</v>
          </cell>
          <cell r="J27">
            <v>4908325.580745657</v>
          </cell>
          <cell r="K27">
            <v>4879669</v>
          </cell>
          <cell r="L27">
            <v>821450.2</v>
          </cell>
          <cell r="M27">
            <v>4880185.91</v>
          </cell>
          <cell r="N27">
            <v>4634153</v>
          </cell>
          <cell r="O27">
            <v>787773.2</v>
          </cell>
          <cell r="P27">
            <v>92582</v>
          </cell>
          <cell r="Q27">
            <v>5079184.7577110045</v>
          </cell>
          <cell r="R27">
            <v>4655392</v>
          </cell>
          <cell r="S27">
            <v>862748</v>
          </cell>
          <cell r="T27">
            <v>0</v>
          </cell>
          <cell r="U27">
            <v>5003299.8623400005</v>
          </cell>
          <cell r="V27">
            <v>4683156</v>
          </cell>
          <cell r="W27">
            <v>812346</v>
          </cell>
          <cell r="X27">
            <v>4361</v>
          </cell>
          <cell r="Y27">
            <v>59766</v>
          </cell>
          <cell r="Z27">
            <v>5311469.62</v>
          </cell>
          <cell r="AA27">
            <v>4662241</v>
          </cell>
          <cell r="AB27">
            <v>816707</v>
          </cell>
          <cell r="AC27">
            <v>5330691.71</v>
          </cell>
          <cell r="AD27">
            <v>4889789</v>
          </cell>
          <cell r="AE27">
            <v>874133.94566824997</v>
          </cell>
          <cell r="AF27">
            <v>5277960.9499999993</v>
          </cell>
          <cell r="AG27">
            <v>4882181</v>
          </cell>
          <cell r="AH27">
            <v>902872.92975868739</v>
          </cell>
          <cell r="AI27">
            <v>5301350.57</v>
          </cell>
          <cell r="AJ27">
            <v>4680844</v>
          </cell>
          <cell r="AK27">
            <v>946828.92975868739</v>
          </cell>
          <cell r="AL27">
            <v>5497208.8500000006</v>
          </cell>
          <cell r="AM27">
            <v>4485828</v>
          </cell>
          <cell r="AN27">
            <v>1011381</v>
          </cell>
        </row>
        <row r="28">
          <cell r="A28">
            <v>19</v>
          </cell>
          <cell r="B28" t="str">
            <v xml:space="preserve">Ayer                         </v>
          </cell>
          <cell r="C28">
            <v>36.729999999999997</v>
          </cell>
          <cell r="D28">
            <v>8246427</v>
          </cell>
          <cell r="E28">
            <v>6215760</v>
          </cell>
          <cell r="F28">
            <v>3640814</v>
          </cell>
          <cell r="G28">
            <v>8871545.0322399996</v>
          </cell>
          <cell r="H28">
            <v>6363490</v>
          </cell>
          <cell r="I28">
            <v>3883672</v>
          </cell>
          <cell r="J28">
            <v>9386273.5519316979</v>
          </cell>
          <cell r="K28">
            <v>6352709</v>
          </cell>
          <cell r="L28">
            <v>4095225</v>
          </cell>
          <cell r="M28">
            <v>9764441.5805200022</v>
          </cell>
          <cell r="N28">
            <v>6347229</v>
          </cell>
          <cell r="O28">
            <v>3805903</v>
          </cell>
          <cell r="P28">
            <v>447283</v>
          </cell>
          <cell r="Q28">
            <v>10086779.713210486</v>
          </cell>
          <cell r="R28">
            <v>6445455</v>
          </cell>
          <cell r="S28">
            <v>4168122</v>
          </cell>
          <cell r="T28">
            <v>0</v>
          </cell>
          <cell r="U28">
            <v>643993</v>
          </cell>
          <cell r="V28">
            <v>415421.3758135406</v>
          </cell>
          <cell r="W28">
            <v>253793</v>
          </cell>
          <cell r="X28">
            <v>1362</v>
          </cell>
          <cell r="Y28">
            <v>16107</v>
          </cell>
          <cell r="Z28">
            <v>769483.96129999985</v>
          </cell>
          <cell r="AA28">
            <v>504740</v>
          </cell>
          <cell r="AB28">
            <v>264744</v>
          </cell>
          <cell r="AC28">
            <v>104146</v>
          </cell>
          <cell r="AD28">
            <v>557301</v>
          </cell>
          <cell r="AE28">
            <v>38995</v>
          </cell>
          <cell r="AF28">
            <v>0</v>
          </cell>
          <cell r="AG28">
            <v>0</v>
          </cell>
          <cell r="AH28">
            <v>0</v>
          </cell>
          <cell r="AI28">
            <v>0</v>
          </cell>
          <cell r="AJ28">
            <v>0</v>
          </cell>
          <cell r="AK28">
            <v>0</v>
          </cell>
          <cell r="AL28">
            <v>0</v>
          </cell>
          <cell r="AM28">
            <v>0</v>
          </cell>
          <cell r="AN28">
            <v>0</v>
          </cell>
        </row>
        <row r="29">
          <cell r="A29">
            <v>20</v>
          </cell>
          <cell r="B29" t="str">
            <v xml:space="preserve">Barnstable                   </v>
          </cell>
          <cell r="C29">
            <v>17.5</v>
          </cell>
          <cell r="D29">
            <v>47026157</v>
          </cell>
          <cell r="E29">
            <v>46712289</v>
          </cell>
          <cell r="F29">
            <v>6420888</v>
          </cell>
          <cell r="G29">
            <v>47204345.670000002</v>
          </cell>
          <cell r="H29">
            <v>46877880</v>
          </cell>
          <cell r="I29">
            <v>6788862</v>
          </cell>
          <cell r="J29">
            <v>48539833.542866066</v>
          </cell>
          <cell r="K29">
            <v>45893085</v>
          </cell>
          <cell r="L29">
            <v>7300545</v>
          </cell>
          <cell r="M29">
            <v>49407513.479999997</v>
          </cell>
          <cell r="N29">
            <v>45447325</v>
          </cell>
          <cell r="O29">
            <v>6930189</v>
          </cell>
          <cell r="P29">
            <v>814460</v>
          </cell>
          <cell r="Q29">
            <v>50897964.509274639</v>
          </cell>
          <cell r="R29">
            <v>45599938</v>
          </cell>
          <cell r="S29">
            <v>7589756</v>
          </cell>
          <cell r="T29">
            <v>0</v>
          </cell>
          <cell r="U29">
            <v>49664767.726020001</v>
          </cell>
          <cell r="V29">
            <v>44936193</v>
          </cell>
          <cell r="W29">
            <v>7146363</v>
          </cell>
          <cell r="X29">
            <v>38365</v>
          </cell>
          <cell r="Y29">
            <v>542328</v>
          </cell>
          <cell r="Z29">
            <v>49571418</v>
          </cell>
          <cell r="AA29">
            <v>44732590</v>
          </cell>
          <cell r="AB29">
            <v>7184728</v>
          </cell>
          <cell r="AC29">
            <v>52647431.899999999</v>
          </cell>
          <cell r="AD29">
            <v>46300239</v>
          </cell>
          <cell r="AE29">
            <v>7401888</v>
          </cell>
          <cell r="AF29">
            <v>53905631.089999996</v>
          </cell>
          <cell r="AG29">
            <v>47284048</v>
          </cell>
          <cell r="AH29">
            <v>7909787.3601874998</v>
          </cell>
          <cell r="AI29">
            <v>53870372.68999999</v>
          </cell>
          <cell r="AJ29">
            <v>46207751</v>
          </cell>
          <cell r="AK29">
            <v>8440922.3601875007</v>
          </cell>
          <cell r="AL29">
            <v>55521659.879999995</v>
          </cell>
          <cell r="AM29">
            <v>46784953</v>
          </cell>
          <cell r="AN29">
            <v>8736707</v>
          </cell>
        </row>
        <row r="30">
          <cell r="A30">
            <v>21</v>
          </cell>
          <cell r="B30" t="str">
            <v xml:space="preserve">Barre                        </v>
          </cell>
          <cell r="C30">
            <v>60.87</v>
          </cell>
          <cell r="D30">
            <v>19593</v>
          </cell>
          <cell r="E30">
            <v>9834</v>
          </cell>
          <cell r="F30">
            <v>15043</v>
          </cell>
          <cell r="G30">
            <v>21699.32</v>
          </cell>
          <cell r="H30">
            <v>7253</v>
          </cell>
          <cell r="I30">
            <v>16444</v>
          </cell>
          <cell r="J30">
            <v>22710.54</v>
          </cell>
          <cell r="K30">
            <v>6521</v>
          </cell>
          <cell r="L30">
            <v>17100</v>
          </cell>
          <cell r="M30">
            <v>23886.98</v>
          </cell>
          <cell r="N30">
            <v>7013</v>
          </cell>
          <cell r="O30">
            <v>17858</v>
          </cell>
          <cell r="P30">
            <v>0</v>
          </cell>
          <cell r="Q30">
            <v>61532.87502392345</v>
          </cell>
          <cell r="R30">
            <v>22041</v>
          </cell>
          <cell r="S30">
            <v>17501</v>
          </cell>
          <cell r="T30">
            <v>21991</v>
          </cell>
          <cell r="U30">
            <v>0</v>
          </cell>
          <cell r="V30">
            <v>0</v>
          </cell>
          <cell r="W30">
            <v>0</v>
          </cell>
          <cell r="X30">
            <v>0</v>
          </cell>
          <cell r="Y30">
            <v>0</v>
          </cell>
          <cell r="Z30">
            <v>12250.07</v>
          </cell>
          <cell r="AA30">
            <v>4767</v>
          </cell>
          <cell r="AB30">
            <v>7483</v>
          </cell>
          <cell r="AC30">
            <v>25394.420000000002</v>
          </cell>
          <cell r="AD30">
            <v>10406</v>
          </cell>
          <cell r="AE30">
            <v>14988</v>
          </cell>
          <cell r="AF30">
            <v>12894.02</v>
          </cell>
          <cell r="AG30">
            <v>5544</v>
          </cell>
          <cell r="AH30">
            <v>12894.02</v>
          </cell>
          <cell r="AI30">
            <v>0</v>
          </cell>
          <cell r="AJ30">
            <v>0</v>
          </cell>
          <cell r="AK30">
            <v>0</v>
          </cell>
          <cell r="AL30">
            <v>0</v>
          </cell>
          <cell r="AM30">
            <v>0</v>
          </cell>
          <cell r="AN30">
            <v>0</v>
          </cell>
        </row>
        <row r="31">
          <cell r="A31">
            <v>22</v>
          </cell>
          <cell r="B31" t="str">
            <v xml:space="preserve">Becket                       </v>
          </cell>
          <cell r="C31">
            <v>17.5</v>
          </cell>
          <cell r="D31">
            <v>48982</v>
          </cell>
          <cell r="E31">
            <v>54219</v>
          </cell>
          <cell r="F31">
            <v>48982</v>
          </cell>
          <cell r="G31">
            <v>140168.19</v>
          </cell>
          <cell r="H31">
            <v>87604</v>
          </cell>
          <cell r="I31">
            <v>79274</v>
          </cell>
          <cell r="J31">
            <v>146700.20000000001</v>
          </cell>
          <cell r="K31">
            <v>105888</v>
          </cell>
          <cell r="L31">
            <v>80981</v>
          </cell>
          <cell r="M31">
            <v>95547.92</v>
          </cell>
          <cell r="N31">
            <v>70485</v>
          </cell>
          <cell r="O31">
            <v>81381</v>
          </cell>
          <cell r="P31">
            <v>0</v>
          </cell>
          <cell r="Q31">
            <v>86146.025033492828</v>
          </cell>
          <cell r="R31">
            <v>68508</v>
          </cell>
          <cell r="S31">
            <v>79753</v>
          </cell>
          <cell r="T31">
            <v>0</v>
          </cell>
          <cell r="U31">
            <v>155492.25912</v>
          </cell>
          <cell r="V31">
            <v>142385</v>
          </cell>
          <cell r="W31">
            <v>76563</v>
          </cell>
          <cell r="X31">
            <v>0</v>
          </cell>
          <cell r="Y31">
            <v>0</v>
          </cell>
          <cell r="Z31">
            <v>170510.26</v>
          </cell>
          <cell r="AA31">
            <v>161768</v>
          </cell>
          <cell r="AB31">
            <v>76563</v>
          </cell>
          <cell r="AC31">
            <v>227522.88</v>
          </cell>
          <cell r="AD31">
            <v>221631</v>
          </cell>
          <cell r="AE31">
            <v>76563</v>
          </cell>
          <cell r="AF31">
            <v>218155.53</v>
          </cell>
          <cell r="AG31">
            <v>210026</v>
          </cell>
          <cell r="AH31">
            <v>76563</v>
          </cell>
          <cell r="AI31">
            <v>246041.35</v>
          </cell>
          <cell r="AJ31">
            <v>221437</v>
          </cell>
          <cell r="AK31">
            <v>76563</v>
          </cell>
          <cell r="AL31">
            <v>118799.64000000001</v>
          </cell>
          <cell r="AM31">
            <v>103997</v>
          </cell>
          <cell r="AN31">
            <v>76563</v>
          </cell>
        </row>
        <row r="32">
          <cell r="A32">
            <v>23</v>
          </cell>
          <cell r="B32" t="str">
            <v xml:space="preserve">Bedford                      </v>
          </cell>
          <cell r="C32">
            <v>17.5</v>
          </cell>
          <cell r="D32">
            <v>17469341</v>
          </cell>
          <cell r="E32">
            <v>19992834</v>
          </cell>
          <cell r="F32">
            <v>2053688</v>
          </cell>
          <cell r="G32">
            <v>18847501.762400001</v>
          </cell>
          <cell r="H32">
            <v>20198035</v>
          </cell>
          <cell r="I32">
            <v>2302613</v>
          </cell>
          <cell r="J32">
            <v>19936512.315641664</v>
          </cell>
          <cell r="K32">
            <v>20143875</v>
          </cell>
          <cell r="L32">
            <v>2658496</v>
          </cell>
          <cell r="M32">
            <v>21540315.715160001</v>
          </cell>
          <cell r="N32">
            <v>20229106</v>
          </cell>
          <cell r="O32">
            <v>2707008</v>
          </cell>
          <cell r="P32">
            <v>318137</v>
          </cell>
          <cell r="Q32">
            <v>22837847.15390702</v>
          </cell>
          <cell r="R32">
            <v>20263035</v>
          </cell>
          <cell r="S32">
            <v>2964642</v>
          </cell>
          <cell r="T32">
            <v>0</v>
          </cell>
          <cell r="U32">
            <v>22281982.144923359</v>
          </cell>
          <cell r="V32">
            <v>20213672</v>
          </cell>
          <cell r="W32">
            <v>2791448</v>
          </cell>
          <cell r="X32">
            <v>14986</v>
          </cell>
          <cell r="Y32">
            <v>220883</v>
          </cell>
          <cell r="Z32">
            <v>22574959.842000004</v>
          </cell>
          <cell r="AA32">
            <v>20395123</v>
          </cell>
          <cell r="AB32">
            <v>2806434</v>
          </cell>
          <cell r="AC32">
            <v>24305160.20324</v>
          </cell>
          <cell r="AD32">
            <v>20957504</v>
          </cell>
          <cell r="AE32">
            <v>3729645.7841924857</v>
          </cell>
          <cell r="AF32">
            <v>25381920.618640006</v>
          </cell>
          <cell r="AG32">
            <v>21670472</v>
          </cell>
          <cell r="AH32">
            <v>3924537.3652098598</v>
          </cell>
          <cell r="AI32">
            <v>25862895.333689999</v>
          </cell>
          <cell r="AJ32">
            <v>21890571</v>
          </cell>
          <cell r="AK32">
            <v>4145009.3652098598</v>
          </cell>
          <cell r="AL32">
            <v>26053076.229189999</v>
          </cell>
          <cell r="AM32">
            <v>22187734</v>
          </cell>
          <cell r="AN32">
            <v>4209634.3652098598</v>
          </cell>
        </row>
        <row r="33">
          <cell r="A33">
            <v>24</v>
          </cell>
          <cell r="B33" t="str">
            <v xml:space="preserve">Belchertown                  </v>
          </cell>
          <cell r="C33">
            <v>51.25</v>
          </cell>
          <cell r="D33">
            <v>18090392</v>
          </cell>
          <cell r="E33">
            <v>8585608</v>
          </cell>
          <cell r="F33">
            <v>9504784</v>
          </cell>
          <cell r="G33">
            <v>19713838.600000001</v>
          </cell>
          <cell r="H33">
            <v>9148930</v>
          </cell>
          <cell r="I33">
            <v>10564909</v>
          </cell>
          <cell r="J33">
            <v>20636641.406207636</v>
          </cell>
          <cell r="K33">
            <v>9371626</v>
          </cell>
          <cell r="L33">
            <v>11265015</v>
          </cell>
          <cell r="M33">
            <v>22678130.579999998</v>
          </cell>
          <cell r="N33">
            <v>9514031</v>
          </cell>
          <cell r="O33">
            <v>11779707</v>
          </cell>
          <cell r="P33">
            <v>1384393</v>
          </cell>
          <cell r="Q33">
            <v>23575322.127127279</v>
          </cell>
          <cell r="R33">
            <v>9788345</v>
          </cell>
          <cell r="S33">
            <v>12900818</v>
          </cell>
          <cell r="T33">
            <v>886159</v>
          </cell>
          <cell r="U33">
            <v>22816367.782979999</v>
          </cell>
          <cell r="V33">
            <v>9964385</v>
          </cell>
          <cell r="W33">
            <v>12981543</v>
          </cell>
          <cell r="X33">
            <v>69691</v>
          </cell>
          <cell r="Y33">
            <v>802818</v>
          </cell>
          <cell r="Z33">
            <v>23483392.580000002</v>
          </cell>
          <cell r="AA33">
            <v>10232132</v>
          </cell>
          <cell r="AB33">
            <v>13251261</v>
          </cell>
          <cell r="AC33">
            <v>23567308.230000004</v>
          </cell>
          <cell r="AD33">
            <v>10469424</v>
          </cell>
          <cell r="AE33">
            <v>13355141</v>
          </cell>
          <cell r="AF33">
            <v>23833924.679999996</v>
          </cell>
          <cell r="AG33">
            <v>10829462</v>
          </cell>
          <cell r="AH33">
            <v>13419341</v>
          </cell>
          <cell r="AI33">
            <v>23327151.939999998</v>
          </cell>
          <cell r="AJ33">
            <v>11128856</v>
          </cell>
          <cell r="AK33">
            <v>13481666</v>
          </cell>
          <cell r="AL33">
            <v>22973661.619999997</v>
          </cell>
          <cell r="AM33">
            <v>11383708</v>
          </cell>
          <cell r="AN33">
            <v>13541691</v>
          </cell>
        </row>
        <row r="34">
          <cell r="A34">
            <v>25</v>
          </cell>
          <cell r="B34" t="str">
            <v xml:space="preserve">Bellingham                   </v>
          </cell>
          <cell r="C34">
            <v>36.36</v>
          </cell>
          <cell r="D34">
            <v>19213556</v>
          </cell>
          <cell r="E34">
            <v>11849997</v>
          </cell>
          <cell r="F34">
            <v>7674956.0000000019</v>
          </cell>
          <cell r="G34">
            <v>19765781.870000005</v>
          </cell>
          <cell r="H34">
            <v>12301746</v>
          </cell>
          <cell r="I34">
            <v>7877733.0000000019</v>
          </cell>
          <cell r="J34">
            <v>20737641.341686606</v>
          </cell>
          <cell r="K34">
            <v>12839032</v>
          </cell>
          <cell r="L34">
            <v>8236349</v>
          </cell>
          <cell r="M34">
            <v>21635191.629999999</v>
          </cell>
          <cell r="N34">
            <v>13286678</v>
          </cell>
          <cell r="O34">
            <v>7660683</v>
          </cell>
          <cell r="P34">
            <v>900310</v>
          </cell>
          <cell r="Q34">
            <v>22336539.266939711</v>
          </cell>
          <cell r="R34">
            <v>13855656</v>
          </cell>
          <cell r="S34">
            <v>8389773</v>
          </cell>
          <cell r="T34">
            <v>91110</v>
          </cell>
          <cell r="U34">
            <v>21918230.382779997</v>
          </cell>
          <cell r="V34">
            <v>14070986</v>
          </cell>
          <cell r="W34">
            <v>7985431</v>
          </cell>
          <cell r="X34">
            <v>42869</v>
          </cell>
          <cell r="Y34">
            <v>516233</v>
          </cell>
          <cell r="Z34">
            <v>22005905.830000002</v>
          </cell>
          <cell r="AA34">
            <v>14331642</v>
          </cell>
          <cell r="AB34">
            <v>8028300</v>
          </cell>
          <cell r="AC34">
            <v>21897110.52</v>
          </cell>
          <cell r="AD34">
            <v>14719762</v>
          </cell>
          <cell r="AE34">
            <v>8123660</v>
          </cell>
          <cell r="AF34">
            <v>22859867.109999999</v>
          </cell>
          <cell r="AG34">
            <v>15024829</v>
          </cell>
          <cell r="AH34">
            <v>8184635</v>
          </cell>
          <cell r="AI34">
            <v>22925709.119999997</v>
          </cell>
          <cell r="AJ34">
            <v>15265577</v>
          </cell>
          <cell r="AK34">
            <v>8245235</v>
          </cell>
          <cell r="AL34">
            <v>23462633.450000003</v>
          </cell>
          <cell r="AM34">
            <v>15314220</v>
          </cell>
          <cell r="AN34">
            <v>8305835</v>
          </cell>
        </row>
        <row r="35">
          <cell r="A35">
            <v>26</v>
          </cell>
          <cell r="B35" t="str">
            <v xml:space="preserve">Belmont                      </v>
          </cell>
          <cell r="C35">
            <v>17.5</v>
          </cell>
          <cell r="D35">
            <v>25508704</v>
          </cell>
          <cell r="E35">
            <v>25370522</v>
          </cell>
          <cell r="F35">
            <v>3002919.2</v>
          </cell>
          <cell r="G35">
            <v>26906930.229400001</v>
          </cell>
          <cell r="H35">
            <v>25515369</v>
          </cell>
          <cell r="I35">
            <v>3344078.2</v>
          </cell>
          <cell r="J35">
            <v>28888243.350710981</v>
          </cell>
          <cell r="K35">
            <v>25916568</v>
          </cell>
          <cell r="L35">
            <v>3857487.2</v>
          </cell>
          <cell r="M35">
            <v>31086767.443360008</v>
          </cell>
          <cell r="N35">
            <v>26482952</v>
          </cell>
          <cell r="O35">
            <v>4119658</v>
          </cell>
          <cell r="P35">
            <v>484157</v>
          </cell>
          <cell r="Q35">
            <v>33630843.731472418</v>
          </cell>
          <cell r="R35">
            <v>27745446</v>
          </cell>
          <cell r="S35">
            <v>4511739</v>
          </cell>
          <cell r="T35">
            <v>1373659</v>
          </cell>
          <cell r="U35">
            <v>32919934.323621243</v>
          </cell>
          <cell r="V35">
            <v>28127012</v>
          </cell>
          <cell r="W35">
            <v>5541573</v>
          </cell>
          <cell r="X35">
            <v>29750</v>
          </cell>
          <cell r="Y35">
            <v>410300</v>
          </cell>
          <cell r="Z35">
            <v>33178102.924880005</v>
          </cell>
          <cell r="AA35">
            <v>28699894</v>
          </cell>
          <cell r="AB35">
            <v>5571323</v>
          </cell>
          <cell r="AC35">
            <v>34247348.968879998</v>
          </cell>
          <cell r="AD35">
            <v>29351497</v>
          </cell>
          <cell r="AE35">
            <v>5724243</v>
          </cell>
          <cell r="AF35">
            <v>35925169.712800004</v>
          </cell>
          <cell r="AG35">
            <v>30375090</v>
          </cell>
          <cell r="AH35">
            <v>5864908.424935</v>
          </cell>
          <cell r="AI35">
            <v>37689370.076880001</v>
          </cell>
          <cell r="AJ35">
            <v>31269266</v>
          </cell>
          <cell r="AK35">
            <v>6420104</v>
          </cell>
          <cell r="AL35">
            <v>39180121.943280004</v>
          </cell>
          <cell r="AM35">
            <v>32414023</v>
          </cell>
          <cell r="AN35">
            <v>6766099</v>
          </cell>
        </row>
        <row r="36">
          <cell r="A36">
            <v>27</v>
          </cell>
          <cell r="B36" t="str">
            <v xml:space="preserve">Berkley                      </v>
          </cell>
          <cell r="C36">
            <v>45.69</v>
          </cell>
          <cell r="D36">
            <v>7643922</v>
          </cell>
          <cell r="E36">
            <v>2828497</v>
          </cell>
          <cell r="F36">
            <v>4920431</v>
          </cell>
          <cell r="G36">
            <v>8272940.120000001</v>
          </cell>
          <cell r="H36">
            <v>3113070</v>
          </cell>
          <cell r="I36">
            <v>5258969</v>
          </cell>
          <cell r="J36">
            <v>8560781.2362940945</v>
          </cell>
          <cell r="K36">
            <v>3328896</v>
          </cell>
          <cell r="L36">
            <v>5405595</v>
          </cell>
          <cell r="M36">
            <v>8827170.8099999987</v>
          </cell>
          <cell r="N36">
            <v>3585871</v>
          </cell>
          <cell r="O36">
            <v>4954853</v>
          </cell>
          <cell r="P36">
            <v>582312</v>
          </cell>
          <cell r="Q36">
            <v>9064946.7510200962</v>
          </cell>
          <cell r="R36">
            <v>3849845</v>
          </cell>
          <cell r="S36">
            <v>5426422</v>
          </cell>
          <cell r="T36">
            <v>0</v>
          </cell>
          <cell r="U36">
            <v>6358267</v>
          </cell>
          <cell r="V36">
            <v>2943167.6275719707</v>
          </cell>
          <cell r="W36">
            <v>3785929</v>
          </cell>
          <cell r="X36">
            <v>19984</v>
          </cell>
          <cell r="Y36">
            <v>230000</v>
          </cell>
          <cell r="Z36">
            <v>6692981.5599999996</v>
          </cell>
          <cell r="AA36">
            <v>3181543</v>
          </cell>
          <cell r="AB36">
            <v>3805913</v>
          </cell>
          <cell r="AC36">
            <v>6718784.6800000006</v>
          </cell>
          <cell r="AD36">
            <v>3109727</v>
          </cell>
          <cell r="AE36">
            <v>3837513</v>
          </cell>
          <cell r="AF36">
            <v>6637699.4999999991</v>
          </cell>
          <cell r="AG36">
            <v>3087420</v>
          </cell>
          <cell r="AH36">
            <v>3856463</v>
          </cell>
          <cell r="AI36">
            <v>6578224.6799999988</v>
          </cell>
          <cell r="AJ36">
            <v>3202757</v>
          </cell>
          <cell r="AK36">
            <v>3875013</v>
          </cell>
          <cell r="AL36">
            <v>6569709.3200000003</v>
          </cell>
          <cell r="AM36">
            <v>3390355</v>
          </cell>
          <cell r="AN36">
            <v>3893088</v>
          </cell>
        </row>
        <row r="37">
          <cell r="A37">
            <v>28</v>
          </cell>
          <cell r="B37" t="str">
            <v xml:space="preserve">Berlin                       </v>
          </cell>
          <cell r="C37">
            <v>17.5</v>
          </cell>
          <cell r="D37">
            <v>1495721</v>
          </cell>
          <cell r="E37">
            <v>1260426</v>
          </cell>
          <cell r="F37">
            <v>505156.8</v>
          </cell>
          <cell r="G37">
            <v>1574409.8655099997</v>
          </cell>
          <cell r="H37">
            <v>1380034</v>
          </cell>
          <cell r="I37">
            <v>518927.8</v>
          </cell>
          <cell r="J37">
            <v>1531631.5569803971</v>
          </cell>
          <cell r="K37">
            <v>1426621</v>
          </cell>
          <cell r="L37">
            <v>529127.80000000005</v>
          </cell>
          <cell r="M37">
            <v>1559344.8398399998</v>
          </cell>
          <cell r="N37">
            <v>1379744</v>
          </cell>
          <cell r="O37">
            <v>482385.8</v>
          </cell>
          <cell r="P37">
            <v>56692</v>
          </cell>
          <cell r="Q37">
            <v>1739191.978516578</v>
          </cell>
          <cell r="R37">
            <v>1464517</v>
          </cell>
          <cell r="S37">
            <v>528296</v>
          </cell>
          <cell r="T37">
            <v>0</v>
          </cell>
          <cell r="U37">
            <v>1521295.9949798398</v>
          </cell>
          <cell r="V37">
            <v>1367714</v>
          </cell>
          <cell r="W37">
            <v>497433</v>
          </cell>
          <cell r="X37">
            <v>2670</v>
          </cell>
          <cell r="Y37">
            <v>32943</v>
          </cell>
          <cell r="Z37">
            <v>1493144.841</v>
          </cell>
          <cell r="AA37">
            <v>1321677</v>
          </cell>
          <cell r="AB37">
            <v>500103</v>
          </cell>
          <cell r="AC37">
            <v>1366340</v>
          </cell>
          <cell r="AD37">
            <v>1379734</v>
          </cell>
          <cell r="AE37">
            <v>428980</v>
          </cell>
          <cell r="AF37">
            <v>1449658.5541600001</v>
          </cell>
          <cell r="AG37">
            <v>1228268</v>
          </cell>
          <cell r="AH37">
            <v>433030</v>
          </cell>
          <cell r="AI37">
            <v>1474055.7653800002</v>
          </cell>
          <cell r="AJ37">
            <v>1240618</v>
          </cell>
          <cell r="AK37">
            <v>437180</v>
          </cell>
          <cell r="AL37">
            <v>1394075.23704</v>
          </cell>
          <cell r="AM37">
            <v>1182830</v>
          </cell>
          <cell r="AN37">
            <v>440980</v>
          </cell>
        </row>
        <row r="38">
          <cell r="A38">
            <v>29</v>
          </cell>
          <cell r="B38" t="str">
            <v xml:space="preserve">Bernardston                  </v>
          </cell>
          <cell r="C38">
            <v>44.03</v>
          </cell>
          <cell r="D38">
            <v>0</v>
          </cell>
          <cell r="E38">
            <v>0</v>
          </cell>
          <cell r="F38">
            <v>0</v>
          </cell>
          <cell r="G38">
            <v>0</v>
          </cell>
          <cell r="H38">
            <v>0</v>
          </cell>
          <cell r="I38">
            <v>0</v>
          </cell>
          <cell r="J38">
            <v>0</v>
          </cell>
          <cell r="K38">
            <v>0</v>
          </cell>
          <cell r="L38">
            <v>0</v>
          </cell>
          <cell r="M38">
            <v>0</v>
          </cell>
          <cell r="N38">
            <v>0</v>
          </cell>
          <cell r="O38">
            <v>0</v>
          </cell>
          <cell r="P38">
            <v>0</v>
          </cell>
          <cell r="Q38">
            <v>24613.150009569381</v>
          </cell>
          <cell r="R38">
            <v>12834</v>
          </cell>
          <cell r="S38">
            <v>0</v>
          </cell>
          <cell r="T38">
            <v>11779</v>
          </cell>
          <cell r="U38">
            <v>24071.631359999999</v>
          </cell>
          <cell r="V38">
            <v>12891</v>
          </cell>
          <cell r="W38">
            <v>11308</v>
          </cell>
          <cell r="X38">
            <v>0</v>
          </cell>
          <cell r="Y38">
            <v>0</v>
          </cell>
          <cell r="Z38">
            <v>12250.07</v>
          </cell>
          <cell r="AA38">
            <v>6787</v>
          </cell>
          <cell r="AB38">
            <v>11308</v>
          </cell>
          <cell r="AC38">
            <v>12697.210000000001</v>
          </cell>
          <cell r="AD38">
            <v>6666</v>
          </cell>
          <cell r="AE38">
            <v>11308</v>
          </cell>
          <cell r="AF38">
            <v>0</v>
          </cell>
          <cell r="AG38">
            <v>0</v>
          </cell>
          <cell r="AH38">
            <v>0</v>
          </cell>
          <cell r="AI38">
            <v>0</v>
          </cell>
          <cell r="AJ38">
            <v>0</v>
          </cell>
          <cell r="AK38">
            <v>0</v>
          </cell>
          <cell r="AL38">
            <v>0</v>
          </cell>
          <cell r="AM38">
            <v>0</v>
          </cell>
          <cell r="AN38">
            <v>0</v>
          </cell>
        </row>
        <row r="39">
          <cell r="A39">
            <v>30</v>
          </cell>
          <cell r="B39" t="str">
            <v xml:space="preserve">Beverly                      </v>
          </cell>
          <cell r="C39">
            <v>17.5</v>
          </cell>
          <cell r="D39">
            <v>34118143</v>
          </cell>
          <cell r="E39">
            <v>32135174</v>
          </cell>
          <cell r="F39">
            <v>6332869.2000000002</v>
          </cell>
          <cell r="G39">
            <v>35715876.831259988</v>
          </cell>
          <cell r="H39">
            <v>32889802</v>
          </cell>
          <cell r="I39">
            <v>6612472.2000000002</v>
          </cell>
          <cell r="J39">
            <v>37367798.212748706</v>
          </cell>
          <cell r="K39">
            <v>33478649</v>
          </cell>
          <cell r="L39">
            <v>6901558.2000000002</v>
          </cell>
          <cell r="M39">
            <v>39386154.621250004</v>
          </cell>
          <cell r="N39">
            <v>34043028</v>
          </cell>
          <cell r="O39">
            <v>6491827.2000000002</v>
          </cell>
          <cell r="P39">
            <v>762943</v>
          </cell>
          <cell r="Q39">
            <v>39194005.831609689</v>
          </cell>
          <cell r="R39">
            <v>34064888</v>
          </cell>
          <cell r="S39">
            <v>7109675</v>
          </cell>
          <cell r="T39">
            <v>0</v>
          </cell>
          <cell r="U39">
            <v>38562013.260270961</v>
          </cell>
          <cell r="V39">
            <v>34027524</v>
          </cell>
          <cell r="W39">
            <v>6694328</v>
          </cell>
          <cell r="X39">
            <v>35938</v>
          </cell>
          <cell r="Y39">
            <v>485209</v>
          </cell>
          <cell r="Z39">
            <v>39163824.46955999</v>
          </cell>
          <cell r="AA39">
            <v>34390816</v>
          </cell>
          <cell r="AB39">
            <v>6730266</v>
          </cell>
          <cell r="AC39">
            <v>41449624.288350001</v>
          </cell>
          <cell r="AD39">
            <v>35366026</v>
          </cell>
          <cell r="AE39">
            <v>6901866</v>
          </cell>
          <cell r="AF39">
            <v>42458330.514560007</v>
          </cell>
          <cell r="AG39">
            <v>36512325</v>
          </cell>
          <cell r="AH39">
            <v>7227658.4600120001</v>
          </cell>
          <cell r="AI39">
            <v>43026226.781149998</v>
          </cell>
          <cell r="AJ39">
            <v>36875947</v>
          </cell>
          <cell r="AK39">
            <v>7336283.4600120001</v>
          </cell>
          <cell r="AL39">
            <v>44949344.692879997</v>
          </cell>
          <cell r="AM39">
            <v>37443198</v>
          </cell>
          <cell r="AN39">
            <v>7506147</v>
          </cell>
        </row>
        <row r="40">
          <cell r="A40">
            <v>31</v>
          </cell>
          <cell r="B40" t="str">
            <v xml:space="preserve">Billerica                    </v>
          </cell>
          <cell r="C40">
            <v>33.130000000000003</v>
          </cell>
          <cell r="D40">
            <v>44723745</v>
          </cell>
          <cell r="E40">
            <v>33169789</v>
          </cell>
          <cell r="F40">
            <v>13000488.000000002</v>
          </cell>
          <cell r="G40">
            <v>47634963.546500005</v>
          </cell>
          <cell r="H40">
            <v>33645086</v>
          </cell>
          <cell r="I40">
            <v>14140521.000000002</v>
          </cell>
          <cell r="J40">
            <v>48947057.0166407</v>
          </cell>
          <cell r="K40">
            <v>33836479</v>
          </cell>
          <cell r="L40">
            <v>15747049.000000002</v>
          </cell>
          <cell r="M40">
            <v>51035401.591280006</v>
          </cell>
          <cell r="N40">
            <v>33569444</v>
          </cell>
          <cell r="O40">
            <v>15629163</v>
          </cell>
          <cell r="P40">
            <v>1836795</v>
          </cell>
          <cell r="Q40">
            <v>52105541.174899884</v>
          </cell>
          <cell r="R40">
            <v>33750443</v>
          </cell>
          <cell r="S40">
            <v>17116639</v>
          </cell>
          <cell r="T40">
            <v>1238459</v>
          </cell>
          <cell r="U40">
            <v>48993356.292637311</v>
          </cell>
          <cell r="V40">
            <v>33261644</v>
          </cell>
          <cell r="W40">
            <v>17282794</v>
          </cell>
          <cell r="X40">
            <v>92782</v>
          </cell>
          <cell r="Y40">
            <v>1127922</v>
          </cell>
          <cell r="Z40">
            <v>50875415.991750009</v>
          </cell>
          <cell r="AA40">
            <v>33909226</v>
          </cell>
          <cell r="AB40">
            <v>17375576</v>
          </cell>
          <cell r="AC40">
            <v>52527991.367600001</v>
          </cell>
          <cell r="AD40">
            <v>34773532</v>
          </cell>
          <cell r="AE40">
            <v>18204887.04653937</v>
          </cell>
          <cell r="AF40">
            <v>51957284.506579995</v>
          </cell>
          <cell r="AG40">
            <v>35443588</v>
          </cell>
          <cell r="AH40">
            <v>18351984.0465394</v>
          </cell>
          <cell r="AI40">
            <v>50581059.937599994</v>
          </cell>
          <cell r="AJ40">
            <v>35165450</v>
          </cell>
          <cell r="AK40">
            <v>18486609.0465394</v>
          </cell>
          <cell r="AL40">
            <v>51437518.584149994</v>
          </cell>
          <cell r="AM40">
            <v>35483899</v>
          </cell>
          <cell r="AN40">
            <v>18620584.0465394</v>
          </cell>
        </row>
        <row r="41">
          <cell r="A41">
            <v>32</v>
          </cell>
          <cell r="B41" t="str">
            <v xml:space="preserve">Blackstone                   </v>
          </cell>
          <cell r="C41">
            <v>51.61</v>
          </cell>
          <cell r="D41">
            <v>78960</v>
          </cell>
          <cell r="E41">
            <v>54427</v>
          </cell>
          <cell r="F41">
            <v>38854</v>
          </cell>
          <cell r="G41">
            <v>194416.49</v>
          </cell>
          <cell r="H41">
            <v>79381</v>
          </cell>
          <cell r="I41">
            <v>115035</v>
          </cell>
          <cell r="J41">
            <v>192121.28</v>
          </cell>
          <cell r="K41">
            <v>87676</v>
          </cell>
          <cell r="L41">
            <v>115785</v>
          </cell>
          <cell r="M41">
            <v>214016.92</v>
          </cell>
          <cell r="N41">
            <v>93849</v>
          </cell>
          <cell r="O41">
            <v>127344</v>
          </cell>
          <cell r="P41">
            <v>0</v>
          </cell>
          <cell r="Q41">
            <v>208216.51714449763</v>
          </cell>
          <cell r="R41">
            <v>92534</v>
          </cell>
          <cell r="S41">
            <v>124797</v>
          </cell>
          <cell r="T41">
            <v>0</v>
          </cell>
          <cell r="U41">
            <v>84250.709759999998</v>
          </cell>
          <cell r="V41">
            <v>38469</v>
          </cell>
          <cell r="W41">
            <v>84250.709759999998</v>
          </cell>
          <cell r="X41">
            <v>0</v>
          </cell>
          <cell r="Y41">
            <v>0</v>
          </cell>
          <cell r="Z41">
            <v>85750.49</v>
          </cell>
          <cell r="AA41">
            <v>40589</v>
          </cell>
          <cell r="AB41">
            <v>84251</v>
          </cell>
          <cell r="AC41">
            <v>88880.470000000016</v>
          </cell>
          <cell r="AD41">
            <v>43338</v>
          </cell>
          <cell r="AE41">
            <v>84251</v>
          </cell>
          <cell r="AF41">
            <v>116046.18</v>
          </cell>
          <cell r="AG41">
            <v>57626</v>
          </cell>
          <cell r="AH41">
            <v>84251</v>
          </cell>
          <cell r="AI41">
            <v>181016.85000000003</v>
          </cell>
          <cell r="AJ41">
            <v>89793</v>
          </cell>
          <cell r="AK41">
            <v>91224</v>
          </cell>
          <cell r="AL41">
            <v>223331.82000000004</v>
          </cell>
          <cell r="AM41">
            <v>112108</v>
          </cell>
          <cell r="AN41">
            <v>111224</v>
          </cell>
        </row>
        <row r="42">
          <cell r="A42">
            <v>33</v>
          </cell>
          <cell r="B42" t="str">
            <v xml:space="preserve">Blandford                    </v>
          </cell>
          <cell r="C42">
            <v>17.5</v>
          </cell>
          <cell r="D42">
            <v>48982</v>
          </cell>
          <cell r="E42">
            <v>35517</v>
          </cell>
          <cell r="F42">
            <v>34879</v>
          </cell>
          <cell r="G42">
            <v>65097.96</v>
          </cell>
          <cell r="H42">
            <v>37532</v>
          </cell>
          <cell r="I42">
            <v>43027</v>
          </cell>
          <cell r="J42">
            <v>34065.81</v>
          </cell>
          <cell r="K42">
            <v>19175</v>
          </cell>
          <cell r="L42">
            <v>34065.81</v>
          </cell>
          <cell r="M42">
            <v>59717.45</v>
          </cell>
          <cell r="N42">
            <v>34567</v>
          </cell>
          <cell r="O42">
            <v>45413.81</v>
          </cell>
          <cell r="P42">
            <v>0</v>
          </cell>
          <cell r="Q42">
            <v>73839.450028708146</v>
          </cell>
          <cell r="R42">
            <v>45404</v>
          </cell>
          <cell r="S42">
            <v>44506</v>
          </cell>
          <cell r="T42">
            <v>0</v>
          </cell>
          <cell r="U42">
            <v>84250.709759999998</v>
          </cell>
          <cell r="V42">
            <v>55481</v>
          </cell>
          <cell r="W42">
            <v>42726</v>
          </cell>
          <cell r="X42">
            <v>0</v>
          </cell>
          <cell r="Y42">
            <v>0</v>
          </cell>
          <cell r="Z42">
            <v>122500.7</v>
          </cell>
          <cell r="AA42">
            <v>81440</v>
          </cell>
          <cell r="AB42">
            <v>42726</v>
          </cell>
          <cell r="AC42">
            <v>88880.470000000016</v>
          </cell>
          <cell r="AD42">
            <v>61527</v>
          </cell>
          <cell r="AE42">
            <v>42726</v>
          </cell>
          <cell r="AF42">
            <v>128940.2</v>
          </cell>
          <cell r="AG42">
            <v>98474</v>
          </cell>
          <cell r="AH42">
            <v>42726</v>
          </cell>
          <cell r="AI42">
            <v>181016.85000000003</v>
          </cell>
          <cell r="AJ42">
            <v>141333</v>
          </cell>
          <cell r="AK42">
            <v>43655</v>
          </cell>
          <cell r="AL42">
            <v>92399.719999999987</v>
          </cell>
          <cell r="AM42">
            <v>77583</v>
          </cell>
          <cell r="AN42">
            <v>43655</v>
          </cell>
        </row>
        <row r="43">
          <cell r="A43">
            <v>34</v>
          </cell>
          <cell r="B43" t="str">
            <v xml:space="preserve">Bolton                       </v>
          </cell>
          <cell r="C43">
            <v>17.5</v>
          </cell>
          <cell r="D43">
            <v>9973</v>
          </cell>
          <cell r="E43">
            <v>4632</v>
          </cell>
          <cell r="F43">
            <v>5341</v>
          </cell>
          <cell r="G43">
            <v>11170.821760000001</v>
          </cell>
          <cell r="H43">
            <v>8623</v>
          </cell>
          <cell r="I43">
            <v>5551</v>
          </cell>
          <cell r="J43">
            <v>11756.7567</v>
          </cell>
          <cell r="K43">
            <v>9885</v>
          </cell>
          <cell r="L43">
            <v>5654</v>
          </cell>
          <cell r="M43">
            <v>12414.87736</v>
          </cell>
          <cell r="N43">
            <v>10106</v>
          </cell>
          <cell r="O43">
            <v>5769</v>
          </cell>
          <cell r="P43">
            <v>0</v>
          </cell>
          <cell r="Q43">
            <v>0</v>
          </cell>
          <cell r="R43">
            <v>0</v>
          </cell>
          <cell r="S43">
            <v>5654</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13623.25469</v>
          </cell>
          <cell r="AM43">
            <v>11667</v>
          </cell>
          <cell r="AN43">
            <v>1956</v>
          </cell>
        </row>
        <row r="44">
          <cell r="A44">
            <v>35</v>
          </cell>
          <cell r="B44" t="str">
            <v xml:space="preserve">Boston                       </v>
          </cell>
          <cell r="C44">
            <v>17.5</v>
          </cell>
          <cell r="D44">
            <v>586105185</v>
          </cell>
          <cell r="E44">
            <v>399376878</v>
          </cell>
          <cell r="F44">
            <v>203634716.00000003</v>
          </cell>
          <cell r="G44">
            <v>619256557.27349997</v>
          </cell>
          <cell r="H44">
            <v>422061485</v>
          </cell>
          <cell r="I44">
            <v>210540147.00000003</v>
          </cell>
          <cell r="J44">
            <v>645423775.69285941</v>
          </cell>
          <cell r="K44">
            <v>450972697</v>
          </cell>
          <cell r="L44">
            <v>215807608.00000003</v>
          </cell>
          <cell r="M44">
            <v>674654547.49265981</v>
          </cell>
          <cell r="N44">
            <v>485336817</v>
          </cell>
          <cell r="O44">
            <v>198137070.00000003</v>
          </cell>
          <cell r="P44">
            <v>23285769</v>
          </cell>
          <cell r="Q44">
            <v>698913738.66387761</v>
          </cell>
          <cell r="R44">
            <v>510847386</v>
          </cell>
          <cell r="S44">
            <v>216994382</v>
          </cell>
          <cell r="T44">
            <v>0</v>
          </cell>
          <cell r="U44">
            <v>680748415.44375777</v>
          </cell>
          <cell r="V44">
            <v>527398841</v>
          </cell>
          <cell r="W44">
            <v>204317586</v>
          </cell>
          <cell r="X44">
            <v>1096867</v>
          </cell>
          <cell r="Y44">
            <v>13086129</v>
          </cell>
          <cell r="Z44">
            <v>706116381.62752008</v>
          </cell>
          <cell r="AA44">
            <v>551817407</v>
          </cell>
          <cell r="AB44">
            <v>205414453</v>
          </cell>
          <cell r="AC44">
            <v>724294011.71002996</v>
          </cell>
          <cell r="AD44">
            <v>579960095</v>
          </cell>
          <cell r="AE44">
            <v>207858813</v>
          </cell>
          <cell r="AF44">
            <v>750290537.27947998</v>
          </cell>
          <cell r="AG44">
            <v>604305866</v>
          </cell>
          <cell r="AH44">
            <v>209414985</v>
          </cell>
          <cell r="AI44">
            <v>780383012.88296986</v>
          </cell>
          <cell r="AJ44">
            <v>627463814</v>
          </cell>
          <cell r="AK44">
            <v>210991435</v>
          </cell>
          <cell r="AL44">
            <v>805600562.75407994</v>
          </cell>
          <cell r="AM44">
            <v>657393838</v>
          </cell>
          <cell r="AN44">
            <v>212596335</v>
          </cell>
        </row>
        <row r="45">
          <cell r="A45">
            <v>36</v>
          </cell>
          <cell r="B45" t="str">
            <v xml:space="preserve">Bourne                       </v>
          </cell>
          <cell r="C45">
            <v>17.5</v>
          </cell>
          <cell r="D45">
            <v>17925620</v>
          </cell>
          <cell r="E45">
            <v>14175597</v>
          </cell>
          <cell r="F45">
            <v>4520605</v>
          </cell>
          <cell r="G45">
            <v>19096415.879999999</v>
          </cell>
          <cell r="H45">
            <v>14957841</v>
          </cell>
          <cell r="I45">
            <v>4725494</v>
          </cell>
          <cell r="J45">
            <v>19833297.543827865</v>
          </cell>
          <cell r="K45">
            <v>15646627</v>
          </cell>
          <cell r="L45">
            <v>4854448</v>
          </cell>
          <cell r="M45">
            <v>20945577.219999999</v>
          </cell>
          <cell r="N45">
            <v>16223237</v>
          </cell>
          <cell r="O45">
            <v>4518112</v>
          </cell>
          <cell r="P45">
            <v>530985</v>
          </cell>
          <cell r="Q45">
            <v>20772043.229703348</v>
          </cell>
          <cell r="R45">
            <v>16779418</v>
          </cell>
          <cell r="S45">
            <v>4948115</v>
          </cell>
          <cell r="T45">
            <v>0</v>
          </cell>
          <cell r="U45">
            <v>19969976.504640002</v>
          </cell>
          <cell r="V45">
            <v>16817476</v>
          </cell>
          <cell r="W45">
            <v>4659046</v>
          </cell>
          <cell r="X45">
            <v>25012</v>
          </cell>
          <cell r="Y45">
            <v>321732</v>
          </cell>
          <cell r="Z45">
            <v>19955194.440000001</v>
          </cell>
          <cell r="AA45">
            <v>17178276</v>
          </cell>
          <cell r="AB45">
            <v>4684058</v>
          </cell>
          <cell r="AC45">
            <v>20413172.529999997</v>
          </cell>
          <cell r="AD45">
            <v>17508247</v>
          </cell>
          <cell r="AE45">
            <v>4771738</v>
          </cell>
          <cell r="AF45">
            <v>20231816.77</v>
          </cell>
          <cell r="AG45">
            <v>17624172</v>
          </cell>
          <cell r="AH45">
            <v>4825238</v>
          </cell>
          <cell r="AI45">
            <v>19753593.370000005</v>
          </cell>
          <cell r="AJ45">
            <v>16968423</v>
          </cell>
          <cell r="AK45">
            <v>4877338</v>
          </cell>
          <cell r="AL45">
            <v>19473369.859999999</v>
          </cell>
          <cell r="AM45">
            <v>16682400</v>
          </cell>
          <cell r="AN45">
            <v>4927363</v>
          </cell>
        </row>
        <row r="46">
          <cell r="A46">
            <v>37</v>
          </cell>
          <cell r="B46" t="str">
            <v xml:space="preserve">Boxborough                   </v>
          </cell>
          <cell r="C46">
            <v>17.5</v>
          </cell>
          <cell r="D46">
            <v>4097907</v>
          </cell>
          <cell r="E46">
            <v>3155257</v>
          </cell>
          <cell r="F46">
            <v>1318163</v>
          </cell>
          <cell r="G46">
            <v>4120404.6616799999</v>
          </cell>
          <cell r="H46">
            <v>3160718</v>
          </cell>
          <cell r="I46">
            <v>1344663</v>
          </cell>
          <cell r="J46">
            <v>4148265.2990540327</v>
          </cell>
          <cell r="K46">
            <v>3153303</v>
          </cell>
          <cell r="L46">
            <v>1370363</v>
          </cell>
          <cell r="M46">
            <v>4158143.8214699994</v>
          </cell>
          <cell r="N46">
            <v>3122645</v>
          </cell>
          <cell r="O46">
            <v>1248173</v>
          </cell>
          <cell r="P46">
            <v>146690</v>
          </cell>
          <cell r="Q46">
            <v>4221713.9749441538</v>
          </cell>
          <cell r="R46">
            <v>3141987</v>
          </cell>
          <cell r="S46">
            <v>1366966</v>
          </cell>
          <cell r="T46">
            <v>0</v>
          </cell>
          <cell r="U46">
            <v>3719555.6312304004</v>
          </cell>
          <cell r="V46">
            <v>3019563</v>
          </cell>
          <cell r="W46">
            <v>1287108</v>
          </cell>
          <cell r="X46">
            <v>6910</v>
          </cell>
          <cell r="Y46">
            <v>83923</v>
          </cell>
          <cell r="Z46">
            <v>3688231.1508000009</v>
          </cell>
          <cell r="AA46">
            <v>3037911</v>
          </cell>
          <cell r="AB46">
            <v>1294018</v>
          </cell>
          <cell r="AC46">
            <v>3802586.1715900004</v>
          </cell>
          <cell r="AD46">
            <v>3281068</v>
          </cell>
          <cell r="AE46">
            <v>1310578</v>
          </cell>
          <cell r="AF46">
            <v>0</v>
          </cell>
          <cell r="AG46">
            <v>0</v>
          </cell>
          <cell r="AH46">
            <v>0</v>
          </cell>
          <cell r="AI46">
            <v>0</v>
          </cell>
          <cell r="AJ46">
            <v>0</v>
          </cell>
          <cell r="AK46">
            <v>0</v>
          </cell>
          <cell r="AL46">
            <v>0</v>
          </cell>
          <cell r="AM46">
            <v>0</v>
          </cell>
          <cell r="AN46">
            <v>0</v>
          </cell>
        </row>
        <row r="47">
          <cell r="A47">
            <v>38</v>
          </cell>
          <cell r="B47" t="str">
            <v xml:space="preserve">Boxford                      </v>
          </cell>
          <cell r="C47">
            <v>17.5</v>
          </cell>
          <cell r="D47">
            <v>6071885</v>
          </cell>
          <cell r="E47">
            <v>5163711</v>
          </cell>
          <cell r="F47">
            <v>1491956.8</v>
          </cell>
          <cell r="G47">
            <v>6289686.6546200002</v>
          </cell>
          <cell r="H47">
            <v>5060226</v>
          </cell>
          <cell r="I47">
            <v>1536106.8</v>
          </cell>
          <cell r="J47">
            <v>6441226.7548756497</v>
          </cell>
          <cell r="K47">
            <v>5155389</v>
          </cell>
          <cell r="L47">
            <v>1579156.8</v>
          </cell>
          <cell r="M47">
            <v>6868240.9885999989</v>
          </cell>
          <cell r="N47">
            <v>5466446</v>
          </cell>
          <cell r="O47">
            <v>1479954.8</v>
          </cell>
          <cell r="P47">
            <v>173929</v>
          </cell>
          <cell r="Q47">
            <v>6715149.8644612292</v>
          </cell>
          <cell r="R47">
            <v>5538616</v>
          </cell>
          <cell r="S47">
            <v>1620806</v>
          </cell>
          <cell r="T47">
            <v>0</v>
          </cell>
          <cell r="U47">
            <v>6426161.3153402992</v>
          </cell>
          <cell r="V47">
            <v>5556487</v>
          </cell>
          <cell r="W47">
            <v>1526119</v>
          </cell>
          <cell r="X47">
            <v>8193</v>
          </cell>
          <cell r="Y47">
            <v>106694</v>
          </cell>
          <cell r="Z47">
            <v>6278578.7740599988</v>
          </cell>
          <cell r="AA47">
            <v>5546995</v>
          </cell>
          <cell r="AB47">
            <v>1534312</v>
          </cell>
          <cell r="AC47">
            <v>6142159.6714999992</v>
          </cell>
          <cell r="AD47">
            <v>5438279</v>
          </cell>
          <cell r="AE47">
            <v>1563632</v>
          </cell>
          <cell r="AF47">
            <v>6321744.6236000005</v>
          </cell>
          <cell r="AG47">
            <v>5657134</v>
          </cell>
          <cell r="AH47">
            <v>1607498</v>
          </cell>
          <cell r="AI47">
            <v>6315613.1311499998</v>
          </cell>
          <cell r="AJ47">
            <v>5486948</v>
          </cell>
          <cell r="AK47">
            <v>1625748</v>
          </cell>
          <cell r="AL47">
            <v>6380974.8437599996</v>
          </cell>
          <cell r="AM47">
            <v>5508993</v>
          </cell>
          <cell r="AN47">
            <v>1643973</v>
          </cell>
        </row>
        <row r="48">
          <cell r="A48">
            <v>39</v>
          </cell>
          <cell r="B48" t="str">
            <v xml:space="preserve">Boylston                     </v>
          </cell>
          <cell r="C48">
            <v>17.5</v>
          </cell>
          <cell r="D48">
            <v>2456202</v>
          </cell>
          <cell r="E48">
            <v>2401450</v>
          </cell>
          <cell r="F48">
            <v>399441.2</v>
          </cell>
          <cell r="G48">
            <v>2596679.29</v>
          </cell>
          <cell r="H48">
            <v>2468253</v>
          </cell>
          <cell r="I48">
            <v>424025.2</v>
          </cell>
          <cell r="J48">
            <v>2637266.6833377071</v>
          </cell>
          <cell r="K48">
            <v>2412440</v>
          </cell>
          <cell r="L48">
            <v>441425.2</v>
          </cell>
          <cell r="M48">
            <v>2748598.3</v>
          </cell>
          <cell r="N48">
            <v>2379694</v>
          </cell>
          <cell r="O48">
            <v>412437.2</v>
          </cell>
          <cell r="P48">
            <v>48471</v>
          </cell>
          <cell r="Q48">
            <v>2995460.8425033498</v>
          </cell>
          <cell r="R48">
            <v>2540646</v>
          </cell>
          <cell r="S48">
            <v>451690</v>
          </cell>
          <cell r="T48">
            <v>3125</v>
          </cell>
          <cell r="U48">
            <v>2900472.82014</v>
          </cell>
          <cell r="V48">
            <v>2577094</v>
          </cell>
          <cell r="W48">
            <v>428244</v>
          </cell>
          <cell r="X48">
            <v>2299</v>
          </cell>
          <cell r="Y48">
            <v>33097</v>
          </cell>
          <cell r="Z48">
            <v>2809495.56</v>
          </cell>
          <cell r="AA48">
            <v>2592747</v>
          </cell>
          <cell r="AB48">
            <v>430543</v>
          </cell>
          <cell r="AC48">
            <v>2762062</v>
          </cell>
          <cell r="AD48">
            <v>2804850</v>
          </cell>
          <cell r="AE48">
            <v>404281</v>
          </cell>
          <cell r="AF48">
            <v>2837168.6900000004</v>
          </cell>
          <cell r="AG48">
            <v>2524555</v>
          </cell>
          <cell r="AH48">
            <v>427336.88018750004</v>
          </cell>
          <cell r="AI48">
            <v>2701535.6</v>
          </cell>
          <cell r="AJ48">
            <v>2336823</v>
          </cell>
          <cell r="AK48">
            <v>443237.88018750004</v>
          </cell>
          <cell r="AL48">
            <v>2619960.2999999998</v>
          </cell>
          <cell r="AM48">
            <v>2263384</v>
          </cell>
          <cell r="AN48">
            <v>450312.88018750004</v>
          </cell>
        </row>
        <row r="49">
          <cell r="A49">
            <v>40</v>
          </cell>
          <cell r="B49" t="str">
            <v xml:space="preserve">Braintree                    </v>
          </cell>
          <cell r="C49">
            <v>28.62</v>
          </cell>
          <cell r="D49">
            <v>36257909</v>
          </cell>
          <cell r="E49">
            <v>32433077</v>
          </cell>
          <cell r="F49">
            <v>4903921.2</v>
          </cell>
          <cell r="G49">
            <v>39382974.82124</v>
          </cell>
          <cell r="H49">
            <v>33034864</v>
          </cell>
          <cell r="I49">
            <v>6348111</v>
          </cell>
          <cell r="J49">
            <v>41131026.449868038</v>
          </cell>
          <cell r="K49">
            <v>33655897</v>
          </cell>
          <cell r="L49">
            <v>7475129</v>
          </cell>
          <cell r="M49">
            <v>44050195.07244999</v>
          </cell>
          <cell r="N49">
            <v>34532907</v>
          </cell>
          <cell r="O49">
            <v>8516409</v>
          </cell>
          <cell r="P49">
            <v>1000879</v>
          </cell>
          <cell r="Q49">
            <v>46447721.11701142</v>
          </cell>
          <cell r="R49">
            <v>34269687</v>
          </cell>
          <cell r="S49">
            <v>9326942</v>
          </cell>
          <cell r="T49">
            <v>2851092</v>
          </cell>
          <cell r="U49">
            <v>45861987.164652348</v>
          </cell>
          <cell r="V49">
            <v>35115999</v>
          </cell>
          <cell r="W49">
            <v>11466594</v>
          </cell>
          <cell r="X49">
            <v>61558</v>
          </cell>
          <cell r="Y49">
            <v>781482</v>
          </cell>
          <cell r="Z49">
            <v>47773435.682659999</v>
          </cell>
          <cell r="AA49">
            <v>35619436</v>
          </cell>
          <cell r="AB49">
            <v>12154000</v>
          </cell>
          <cell r="AC49">
            <v>49979205.223809995</v>
          </cell>
          <cell r="AD49">
            <v>36669696</v>
          </cell>
          <cell r="AE49">
            <v>13546898.562588248</v>
          </cell>
          <cell r="AF49">
            <v>51154368.228680007</v>
          </cell>
          <cell r="AG49">
            <v>37491319</v>
          </cell>
          <cell r="AH49">
            <v>13863900.583767677</v>
          </cell>
          <cell r="AI49">
            <v>53388255.002250001</v>
          </cell>
          <cell r="AJ49">
            <v>38760993</v>
          </cell>
          <cell r="AK49">
            <v>14627262</v>
          </cell>
          <cell r="AL49">
            <v>55247735.783950001</v>
          </cell>
          <cell r="AM49">
            <v>39956696</v>
          </cell>
          <cell r="AN49">
            <v>15291040</v>
          </cell>
        </row>
        <row r="50">
          <cell r="A50">
            <v>41</v>
          </cell>
          <cell r="B50" t="str">
            <v xml:space="preserve">Brewster                     </v>
          </cell>
          <cell r="C50">
            <v>17.5</v>
          </cell>
          <cell r="D50">
            <v>3745908</v>
          </cell>
          <cell r="E50">
            <v>3609192</v>
          </cell>
          <cell r="F50">
            <v>847877.2</v>
          </cell>
          <cell r="G50">
            <v>3716661.11</v>
          </cell>
          <cell r="H50">
            <v>3503455</v>
          </cell>
          <cell r="I50">
            <v>872877.2</v>
          </cell>
          <cell r="J50">
            <v>3870065.49</v>
          </cell>
          <cell r="K50">
            <v>3592082</v>
          </cell>
          <cell r="L50">
            <v>899723.2</v>
          </cell>
          <cell r="M50">
            <v>4197809.6900000004</v>
          </cell>
          <cell r="N50">
            <v>3789305</v>
          </cell>
          <cell r="O50">
            <v>856428.2</v>
          </cell>
          <cell r="P50">
            <v>100650</v>
          </cell>
          <cell r="Q50">
            <v>4216302.6441186611</v>
          </cell>
          <cell r="R50">
            <v>3870397</v>
          </cell>
          <cell r="S50">
            <v>937937</v>
          </cell>
          <cell r="T50">
            <v>0</v>
          </cell>
          <cell r="U50">
            <v>4075130.8498800001</v>
          </cell>
          <cell r="V50">
            <v>3786992</v>
          </cell>
          <cell r="W50">
            <v>883143</v>
          </cell>
          <cell r="X50">
            <v>4741</v>
          </cell>
          <cell r="Y50">
            <v>62353</v>
          </cell>
          <cell r="Z50">
            <v>4135853.54</v>
          </cell>
          <cell r="AA50">
            <v>3959695</v>
          </cell>
          <cell r="AB50">
            <v>887884</v>
          </cell>
          <cell r="AC50">
            <v>4270180.41</v>
          </cell>
          <cell r="AD50">
            <v>4095847</v>
          </cell>
          <cell r="AE50">
            <v>906844</v>
          </cell>
          <cell r="AF50">
            <v>4270777.8100000005</v>
          </cell>
          <cell r="AG50">
            <v>4059699</v>
          </cell>
          <cell r="AH50">
            <v>918344</v>
          </cell>
          <cell r="AI50">
            <v>4371530.74</v>
          </cell>
          <cell r="AJ50">
            <v>3934378</v>
          </cell>
          <cell r="AK50">
            <v>930169</v>
          </cell>
          <cell r="AL50">
            <v>4481450.93</v>
          </cell>
          <cell r="AM50">
            <v>3903212</v>
          </cell>
          <cell r="AN50">
            <v>942019</v>
          </cell>
        </row>
        <row r="51">
          <cell r="A51">
            <v>42</v>
          </cell>
          <cell r="B51" t="str">
            <v xml:space="preserve">Bridgewater                  </v>
          </cell>
          <cell r="C51">
            <v>39.86</v>
          </cell>
          <cell r="D51">
            <v>88168</v>
          </cell>
          <cell r="E51">
            <v>50372</v>
          </cell>
          <cell r="F51">
            <v>88168</v>
          </cell>
          <cell r="G51">
            <v>97646.94</v>
          </cell>
          <cell r="H51">
            <v>52590</v>
          </cell>
          <cell r="I51">
            <v>91714</v>
          </cell>
          <cell r="J51">
            <v>79486.89</v>
          </cell>
          <cell r="K51">
            <v>42308</v>
          </cell>
          <cell r="L51">
            <v>79486.89</v>
          </cell>
          <cell r="M51">
            <v>95547.92</v>
          </cell>
          <cell r="N51">
            <v>49903</v>
          </cell>
          <cell r="O51">
            <v>85767.89</v>
          </cell>
          <cell r="P51">
            <v>0</v>
          </cell>
          <cell r="Q51">
            <v>110759.17504306222</v>
          </cell>
          <cell r="R51">
            <v>61737</v>
          </cell>
          <cell r="S51">
            <v>84053</v>
          </cell>
          <cell r="T51">
            <v>0</v>
          </cell>
          <cell r="U51">
            <v>36107.447039999999</v>
          </cell>
          <cell r="V51">
            <v>20964</v>
          </cell>
          <cell r="W51">
            <v>36107.447039999999</v>
          </cell>
          <cell r="X51">
            <v>0</v>
          </cell>
          <cell r="Y51">
            <v>0</v>
          </cell>
          <cell r="Z51">
            <v>49000.28</v>
          </cell>
          <cell r="AA51">
            <v>28706</v>
          </cell>
          <cell r="AB51">
            <v>36107</v>
          </cell>
          <cell r="AC51">
            <v>38091.630000000005</v>
          </cell>
          <cell r="AD51">
            <v>22925</v>
          </cell>
          <cell r="AE51">
            <v>36107</v>
          </cell>
          <cell r="AF51">
            <v>51576.08</v>
          </cell>
          <cell r="AG51">
            <v>31717</v>
          </cell>
          <cell r="AH51">
            <v>36107</v>
          </cell>
          <cell r="AI51">
            <v>78029.39999999998</v>
          </cell>
          <cell r="AJ51">
            <v>48603</v>
          </cell>
          <cell r="AK51">
            <v>36107</v>
          </cell>
          <cell r="AL51">
            <v>131999.6</v>
          </cell>
          <cell r="AM51">
            <v>81574</v>
          </cell>
          <cell r="AN51">
            <v>50426</v>
          </cell>
        </row>
        <row r="52">
          <cell r="A52">
            <v>43</v>
          </cell>
          <cell r="B52" t="str">
            <v xml:space="preserve">Brimfield                    </v>
          </cell>
          <cell r="C52">
            <v>43.9</v>
          </cell>
          <cell r="D52">
            <v>2082262</v>
          </cell>
          <cell r="E52">
            <v>1222310</v>
          </cell>
          <cell r="F52">
            <v>892997.6</v>
          </cell>
          <cell r="G52">
            <v>2227974.4500000002</v>
          </cell>
          <cell r="H52">
            <v>1181088</v>
          </cell>
          <cell r="I52">
            <v>1046886</v>
          </cell>
          <cell r="J52">
            <v>2430566.1536758002</v>
          </cell>
          <cell r="K52">
            <v>1254545</v>
          </cell>
          <cell r="L52">
            <v>1176021</v>
          </cell>
          <cell r="M52">
            <v>2380996.33</v>
          </cell>
          <cell r="N52">
            <v>1252428</v>
          </cell>
          <cell r="O52">
            <v>1065723</v>
          </cell>
          <cell r="P52">
            <v>125248</v>
          </cell>
          <cell r="Q52">
            <v>2416094.560888038</v>
          </cell>
          <cell r="R52">
            <v>1320275</v>
          </cell>
          <cell r="S52">
            <v>1167152</v>
          </cell>
          <cell r="T52">
            <v>0</v>
          </cell>
          <cell r="U52">
            <v>2491980.6652200003</v>
          </cell>
          <cell r="V52">
            <v>1418885</v>
          </cell>
          <cell r="W52">
            <v>1098967</v>
          </cell>
          <cell r="X52">
            <v>5900</v>
          </cell>
          <cell r="Y52">
            <v>69910</v>
          </cell>
          <cell r="Z52">
            <v>2587336.7200000002</v>
          </cell>
          <cell r="AA52">
            <v>1412114</v>
          </cell>
          <cell r="AB52">
            <v>1175223</v>
          </cell>
          <cell r="AC52">
            <v>2627653.7399999998</v>
          </cell>
          <cell r="AD52">
            <v>1439707</v>
          </cell>
          <cell r="AE52">
            <v>1187947</v>
          </cell>
          <cell r="AF52">
            <v>2589280.4</v>
          </cell>
          <cell r="AG52">
            <v>1451989</v>
          </cell>
          <cell r="AH52">
            <v>1195297</v>
          </cell>
          <cell r="AI52">
            <v>2557047.06</v>
          </cell>
          <cell r="AJ52">
            <v>1495359</v>
          </cell>
          <cell r="AK52">
            <v>1202422</v>
          </cell>
          <cell r="AL52">
            <v>2535170.4500000002</v>
          </cell>
          <cell r="AM52">
            <v>1464818</v>
          </cell>
          <cell r="AN52">
            <v>1209272</v>
          </cell>
        </row>
        <row r="53">
          <cell r="A53">
            <v>44</v>
          </cell>
          <cell r="B53" t="str">
            <v xml:space="preserve">Brockton                     </v>
          </cell>
          <cell r="C53">
            <v>78.81</v>
          </cell>
          <cell r="D53">
            <v>138977359</v>
          </cell>
          <cell r="E53">
            <v>28667300</v>
          </cell>
          <cell r="F53">
            <v>110310059</v>
          </cell>
          <cell r="G53">
            <v>148050710.59000003</v>
          </cell>
          <cell r="H53">
            <v>30752545</v>
          </cell>
          <cell r="I53">
            <v>117298166</v>
          </cell>
          <cell r="J53">
            <v>154658101.48941717</v>
          </cell>
          <cell r="K53">
            <v>32078890</v>
          </cell>
          <cell r="L53">
            <v>122579211</v>
          </cell>
          <cell r="M53">
            <v>162730674.18000001</v>
          </cell>
          <cell r="N53">
            <v>33821654</v>
          </cell>
          <cell r="O53">
            <v>115352398</v>
          </cell>
          <cell r="P53">
            <v>13556622</v>
          </cell>
          <cell r="Q53">
            <v>165249140.34832537</v>
          </cell>
          <cell r="R53">
            <v>32323782</v>
          </cell>
          <cell r="S53">
            <v>126330840</v>
          </cell>
          <cell r="T53">
            <v>6594518</v>
          </cell>
          <cell r="U53">
            <v>165226027.56366</v>
          </cell>
          <cell r="V53">
            <v>32681998</v>
          </cell>
          <cell r="W53">
            <v>130000851</v>
          </cell>
          <cell r="X53">
            <v>697902</v>
          </cell>
          <cell r="Y53">
            <v>2623405</v>
          </cell>
          <cell r="Z53">
            <v>173663222.44</v>
          </cell>
          <cell r="AA53">
            <v>34080582</v>
          </cell>
          <cell r="AB53">
            <v>139582640</v>
          </cell>
          <cell r="AC53">
            <v>183049366.26000002</v>
          </cell>
          <cell r="AD53">
            <v>34969008</v>
          </cell>
          <cell r="AE53">
            <v>148088586</v>
          </cell>
          <cell r="AF53">
            <v>194125642.31999999</v>
          </cell>
          <cell r="AG53">
            <v>36202770</v>
          </cell>
          <cell r="AH53">
            <v>157922872</v>
          </cell>
          <cell r="AI53">
            <v>202656340.72</v>
          </cell>
          <cell r="AJ53">
            <v>37791281</v>
          </cell>
          <cell r="AK53">
            <v>164865060</v>
          </cell>
          <cell r="AL53">
            <v>209479318.44</v>
          </cell>
          <cell r="AM53">
            <v>39438390</v>
          </cell>
          <cell r="AN53">
            <v>170040928</v>
          </cell>
        </row>
        <row r="54">
          <cell r="A54">
            <v>45</v>
          </cell>
          <cell r="B54" t="str">
            <v xml:space="preserve">Brookfield                   </v>
          </cell>
          <cell r="C54">
            <v>58.45</v>
          </cell>
          <cell r="D54">
            <v>2025359</v>
          </cell>
          <cell r="E54">
            <v>709065</v>
          </cell>
          <cell r="F54">
            <v>1322058.3999999999</v>
          </cell>
          <cell r="G54">
            <v>2063441.72</v>
          </cell>
          <cell r="H54">
            <v>801638</v>
          </cell>
          <cell r="I54">
            <v>1345037.4</v>
          </cell>
          <cell r="J54">
            <v>2050160.4735631028</v>
          </cell>
          <cell r="K54">
            <v>812205</v>
          </cell>
          <cell r="L54">
            <v>1357887.4</v>
          </cell>
          <cell r="M54">
            <v>2003095.25</v>
          </cell>
          <cell r="N54">
            <v>823505</v>
          </cell>
          <cell r="O54">
            <v>1225913.3999999999</v>
          </cell>
          <cell r="P54">
            <v>144074</v>
          </cell>
          <cell r="Q54">
            <v>2262218.9634143542</v>
          </cell>
          <cell r="R54">
            <v>963341</v>
          </cell>
          <cell r="S54">
            <v>1342588</v>
          </cell>
          <cell r="T54">
            <v>0</v>
          </cell>
          <cell r="U54">
            <v>2318727.5348999999</v>
          </cell>
          <cell r="V54">
            <v>997242</v>
          </cell>
          <cell r="W54">
            <v>1296130</v>
          </cell>
          <cell r="X54">
            <v>6958</v>
          </cell>
          <cell r="Y54">
            <v>46050</v>
          </cell>
          <cell r="Z54">
            <v>2344861.94</v>
          </cell>
          <cell r="AA54">
            <v>1042415</v>
          </cell>
          <cell r="AB54">
            <v>1303088</v>
          </cell>
          <cell r="AC54">
            <v>2462784.7700000005</v>
          </cell>
          <cell r="AD54">
            <v>1111388</v>
          </cell>
          <cell r="AE54">
            <v>1354889.719122</v>
          </cell>
          <cell r="AF54">
            <v>2368076.6400000006</v>
          </cell>
          <cell r="AG54">
            <v>1081418</v>
          </cell>
          <cell r="AH54">
            <v>1361089.719122</v>
          </cell>
          <cell r="AI54">
            <v>2293424.8199999998</v>
          </cell>
          <cell r="AJ54">
            <v>1033581</v>
          </cell>
          <cell r="AK54">
            <v>1366889.719122</v>
          </cell>
          <cell r="AL54">
            <v>2475237.4299999997</v>
          </cell>
          <cell r="AM54">
            <v>1069272</v>
          </cell>
          <cell r="AN54">
            <v>1405965</v>
          </cell>
        </row>
        <row r="55">
          <cell r="A55">
            <v>46</v>
          </cell>
          <cell r="B55" t="str">
            <v xml:space="preserve">Brookline                    </v>
          </cell>
          <cell r="C55">
            <v>17.5</v>
          </cell>
          <cell r="D55">
            <v>43182454</v>
          </cell>
          <cell r="E55">
            <v>61282406</v>
          </cell>
          <cell r="F55">
            <v>5214247.2</v>
          </cell>
          <cell r="G55">
            <v>46243374.585639991</v>
          </cell>
          <cell r="H55">
            <v>59029263</v>
          </cell>
          <cell r="I55">
            <v>5789916.2000000002</v>
          </cell>
          <cell r="J55">
            <v>49807109.097208999</v>
          </cell>
          <cell r="K55">
            <v>56651328</v>
          </cell>
          <cell r="L55">
            <v>6667814.2000000002</v>
          </cell>
          <cell r="M55">
            <v>52046875.491919994</v>
          </cell>
          <cell r="N55">
            <v>53580843</v>
          </cell>
          <cell r="O55">
            <v>6687235.2000000002</v>
          </cell>
          <cell r="P55">
            <v>785907</v>
          </cell>
          <cell r="Q55">
            <v>55448797.678294986</v>
          </cell>
          <cell r="R55">
            <v>53202974</v>
          </cell>
          <cell r="S55">
            <v>7323679</v>
          </cell>
          <cell r="T55">
            <v>0</v>
          </cell>
          <cell r="U55">
            <v>55383764.102746435</v>
          </cell>
          <cell r="V55">
            <v>52241986</v>
          </cell>
          <cell r="W55">
            <v>6895830</v>
          </cell>
          <cell r="X55">
            <v>37020</v>
          </cell>
          <cell r="Y55">
            <v>549129</v>
          </cell>
          <cell r="Z55">
            <v>57861961.59826</v>
          </cell>
          <cell r="AA55">
            <v>52548862</v>
          </cell>
          <cell r="AB55">
            <v>6932850</v>
          </cell>
          <cell r="AC55">
            <v>63110212.205569983</v>
          </cell>
          <cell r="AD55">
            <v>54160831</v>
          </cell>
          <cell r="AE55">
            <v>8949381</v>
          </cell>
          <cell r="AF55">
            <v>66334276.020650007</v>
          </cell>
          <cell r="AG55">
            <v>55964810</v>
          </cell>
          <cell r="AH55">
            <v>10369466</v>
          </cell>
          <cell r="AI55">
            <v>68558216.958700001</v>
          </cell>
          <cell r="AJ55">
            <v>57398755</v>
          </cell>
          <cell r="AK55">
            <v>11159462</v>
          </cell>
          <cell r="AL55">
            <v>71400245.83788</v>
          </cell>
          <cell r="AM55">
            <v>59216726</v>
          </cell>
          <cell r="AN55">
            <v>12183520</v>
          </cell>
        </row>
        <row r="56">
          <cell r="A56">
            <v>47</v>
          </cell>
          <cell r="B56" t="str">
            <v xml:space="preserve">Buckland                     </v>
          </cell>
          <cell r="C56">
            <v>26.77</v>
          </cell>
          <cell r="D56">
            <v>0</v>
          </cell>
          <cell r="E56">
            <v>0</v>
          </cell>
          <cell r="F56">
            <v>0</v>
          </cell>
          <cell r="G56">
            <v>0</v>
          </cell>
          <cell r="H56">
            <v>0</v>
          </cell>
          <cell r="I56">
            <v>0</v>
          </cell>
          <cell r="J56">
            <v>0</v>
          </cell>
          <cell r="K56">
            <v>0</v>
          </cell>
          <cell r="L56">
            <v>0</v>
          </cell>
          <cell r="M56">
            <v>0</v>
          </cell>
          <cell r="N56">
            <v>0</v>
          </cell>
          <cell r="O56">
            <v>0</v>
          </cell>
          <cell r="P56">
            <v>0</v>
          </cell>
          <cell r="Q56">
            <v>12306.57500478469</v>
          </cell>
          <cell r="R56">
            <v>6213</v>
          </cell>
          <cell r="S56">
            <v>0</v>
          </cell>
          <cell r="T56">
            <v>6094</v>
          </cell>
          <cell r="U56">
            <v>12035.81568</v>
          </cell>
          <cell r="V56">
            <v>5834</v>
          </cell>
          <cell r="W56">
            <v>6202</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row r="57">
          <cell r="A57">
            <v>48</v>
          </cell>
          <cell r="B57" t="str">
            <v xml:space="preserve">Burlington                   </v>
          </cell>
          <cell r="C57">
            <v>17.5</v>
          </cell>
          <cell r="D57">
            <v>26346430</v>
          </cell>
          <cell r="E57">
            <v>31715482</v>
          </cell>
          <cell r="F57">
            <v>3726893.6</v>
          </cell>
          <cell r="G57">
            <v>28476092.515739989</v>
          </cell>
          <cell r="H57">
            <v>31274657</v>
          </cell>
          <cell r="I57">
            <v>4099584.6</v>
          </cell>
          <cell r="J57">
            <v>29703889.542099517</v>
          </cell>
          <cell r="K57">
            <v>30286140</v>
          </cell>
          <cell r="L57">
            <v>4663527.5999999996</v>
          </cell>
          <cell r="M57">
            <v>32206347.779779997</v>
          </cell>
          <cell r="N57">
            <v>29440791</v>
          </cell>
          <cell r="O57">
            <v>4943419.5999999996</v>
          </cell>
          <cell r="P57">
            <v>580968</v>
          </cell>
          <cell r="Q57">
            <v>33076725.604208447</v>
          </cell>
          <cell r="R57">
            <v>30090020</v>
          </cell>
          <cell r="S57">
            <v>5413900</v>
          </cell>
          <cell r="T57">
            <v>0</v>
          </cell>
          <cell r="U57">
            <v>32935307.252465941</v>
          </cell>
          <cell r="V57">
            <v>30061628</v>
          </cell>
          <cell r="W57">
            <v>5097620</v>
          </cell>
          <cell r="X57">
            <v>27366</v>
          </cell>
          <cell r="Y57">
            <v>382764</v>
          </cell>
          <cell r="Z57">
            <v>33128199.854009997</v>
          </cell>
          <cell r="AA57">
            <v>30481205</v>
          </cell>
          <cell r="AB57">
            <v>5124986</v>
          </cell>
          <cell r="AC57">
            <v>33884514.180340007</v>
          </cell>
          <cell r="AD57">
            <v>31423998</v>
          </cell>
          <cell r="AE57">
            <v>5326186.995389875</v>
          </cell>
          <cell r="AF57">
            <v>34352845.412480004</v>
          </cell>
          <cell r="AG57">
            <v>32068110</v>
          </cell>
          <cell r="AH57">
            <v>5497577.2333384063</v>
          </cell>
          <cell r="AI57">
            <v>34467698.66996</v>
          </cell>
          <cell r="AJ57">
            <v>30725441</v>
          </cell>
          <cell r="AK57">
            <v>5684571.2333384063</v>
          </cell>
          <cell r="AL57">
            <v>34239007.273680001</v>
          </cell>
          <cell r="AM57">
            <v>30149693</v>
          </cell>
          <cell r="AN57">
            <v>5771296.2333384063</v>
          </cell>
        </row>
        <row r="58">
          <cell r="A58">
            <v>49</v>
          </cell>
          <cell r="B58" t="str">
            <v xml:space="preserve">Cambridge                    </v>
          </cell>
          <cell r="C58">
            <v>17.5</v>
          </cell>
          <cell r="D58">
            <v>58192422</v>
          </cell>
          <cell r="E58">
            <v>121371348</v>
          </cell>
          <cell r="F58">
            <v>7122204.7999999998</v>
          </cell>
          <cell r="G58">
            <v>59270960.026400015</v>
          </cell>
          <cell r="H58">
            <v>88906440</v>
          </cell>
          <cell r="I58">
            <v>7772247.7999999998</v>
          </cell>
          <cell r="J58">
            <v>58586280.466038458</v>
          </cell>
          <cell r="K58">
            <v>83184123</v>
          </cell>
          <cell r="L58">
            <v>8516352.8000000007</v>
          </cell>
          <cell r="M58">
            <v>62523713.757140018</v>
          </cell>
          <cell r="N58">
            <v>76283365</v>
          </cell>
          <cell r="O58">
            <v>8336916.8000000007</v>
          </cell>
          <cell r="P58">
            <v>979784</v>
          </cell>
          <cell r="Q58">
            <v>65306358.733187631</v>
          </cell>
          <cell r="R58">
            <v>75386475</v>
          </cell>
          <cell r="S58">
            <v>9130367</v>
          </cell>
          <cell r="T58">
            <v>0</v>
          </cell>
          <cell r="U58">
            <v>63289437.868766032</v>
          </cell>
          <cell r="V58">
            <v>70899052</v>
          </cell>
          <cell r="W58">
            <v>8596971</v>
          </cell>
          <cell r="X58">
            <v>46152</v>
          </cell>
          <cell r="Y58">
            <v>639119</v>
          </cell>
          <cell r="Z58">
            <v>65583156.403349996</v>
          </cell>
          <cell r="AA58">
            <v>70070141</v>
          </cell>
          <cell r="AB58">
            <v>8643123</v>
          </cell>
          <cell r="AC58">
            <v>68855555.119200006</v>
          </cell>
          <cell r="AD58">
            <v>68855555</v>
          </cell>
          <cell r="AE58">
            <v>8892163</v>
          </cell>
          <cell r="AF58">
            <v>72833197.092889979</v>
          </cell>
          <cell r="AG58">
            <v>69898977</v>
          </cell>
          <cell r="AH58">
            <v>9053613</v>
          </cell>
          <cell r="AI58">
            <v>75565946.828440011</v>
          </cell>
          <cell r="AJ58">
            <v>67728118</v>
          </cell>
          <cell r="AK58">
            <v>10513263</v>
          </cell>
          <cell r="AL58">
            <v>79533780.825280011</v>
          </cell>
          <cell r="AM58">
            <v>68456380</v>
          </cell>
          <cell r="AN58">
            <v>11077401</v>
          </cell>
        </row>
        <row r="59">
          <cell r="A59">
            <v>50</v>
          </cell>
          <cell r="B59" t="str">
            <v xml:space="preserve">Canton                       </v>
          </cell>
          <cell r="C59">
            <v>17.5</v>
          </cell>
          <cell r="D59">
            <v>21297642</v>
          </cell>
          <cell r="E59">
            <v>22689136</v>
          </cell>
          <cell r="F59">
            <v>2658679.6</v>
          </cell>
          <cell r="G59">
            <v>23120445.500109997</v>
          </cell>
          <cell r="H59">
            <v>22714049</v>
          </cell>
          <cell r="I59">
            <v>2977670.6</v>
          </cell>
          <cell r="J59">
            <v>24474543.710445229</v>
          </cell>
          <cell r="K59">
            <v>22506106</v>
          </cell>
          <cell r="L59">
            <v>3369282.6</v>
          </cell>
          <cell r="M59">
            <v>26022801.77039</v>
          </cell>
          <cell r="N59">
            <v>22769714</v>
          </cell>
          <cell r="O59">
            <v>3364793.6</v>
          </cell>
          <cell r="P59">
            <v>395442</v>
          </cell>
          <cell r="Q59">
            <v>26782117.437980484</v>
          </cell>
          <cell r="R59">
            <v>23032985</v>
          </cell>
          <cell r="S59">
            <v>3685031</v>
          </cell>
          <cell r="T59">
            <v>64101</v>
          </cell>
          <cell r="U59">
            <v>26442324.635255523</v>
          </cell>
          <cell r="V59">
            <v>23230516</v>
          </cell>
          <cell r="W59">
            <v>3530108</v>
          </cell>
          <cell r="X59">
            <v>18951</v>
          </cell>
          <cell r="Y59">
            <v>275998</v>
          </cell>
          <cell r="Z59">
            <v>27781523.257420003</v>
          </cell>
          <cell r="AA59">
            <v>23943285</v>
          </cell>
          <cell r="AB59">
            <v>3838238</v>
          </cell>
          <cell r="AC59">
            <v>29173938.351570003</v>
          </cell>
          <cell r="AD59">
            <v>24768223</v>
          </cell>
          <cell r="AE59">
            <v>4580646.0528811878</v>
          </cell>
          <cell r="AF59">
            <v>30084633.497920007</v>
          </cell>
          <cell r="AG59">
            <v>25615490</v>
          </cell>
          <cell r="AH59">
            <v>4751687.2551948912</v>
          </cell>
          <cell r="AI59">
            <v>30171279.553439993</v>
          </cell>
          <cell r="AJ59">
            <v>25776936</v>
          </cell>
          <cell r="AK59">
            <v>4936587.2551948912</v>
          </cell>
          <cell r="AL59">
            <v>31710377.389359999</v>
          </cell>
          <cell r="AM59">
            <v>26583708</v>
          </cell>
          <cell r="AN59">
            <v>5126669</v>
          </cell>
        </row>
        <row r="60">
          <cell r="A60">
            <v>51</v>
          </cell>
          <cell r="B60" t="str">
            <v xml:space="preserve">Carlisle                     </v>
          </cell>
          <cell r="C60">
            <v>17.5</v>
          </cell>
          <cell r="D60">
            <v>5380976</v>
          </cell>
          <cell r="E60">
            <v>5527723</v>
          </cell>
          <cell r="F60">
            <v>625736.4</v>
          </cell>
          <cell r="G60">
            <v>5564262.385809999</v>
          </cell>
          <cell r="H60">
            <v>5588855</v>
          </cell>
          <cell r="I60">
            <v>695338.4</v>
          </cell>
          <cell r="J60">
            <v>5581542.8067216659</v>
          </cell>
          <cell r="K60">
            <v>5455408</v>
          </cell>
          <cell r="L60">
            <v>779767.4</v>
          </cell>
          <cell r="M60">
            <v>5703345.7581000021</v>
          </cell>
          <cell r="N60">
            <v>5287388</v>
          </cell>
          <cell r="O60">
            <v>762232.4</v>
          </cell>
          <cell r="P60">
            <v>89580</v>
          </cell>
          <cell r="Q60">
            <v>5621329.9800242223</v>
          </cell>
          <cell r="R60">
            <v>5264374</v>
          </cell>
          <cell r="S60">
            <v>834776</v>
          </cell>
          <cell r="T60">
            <v>0</v>
          </cell>
          <cell r="U60">
            <v>5332769.3760069599</v>
          </cell>
          <cell r="V60">
            <v>4994997</v>
          </cell>
          <cell r="W60">
            <v>786008</v>
          </cell>
          <cell r="X60">
            <v>4220</v>
          </cell>
          <cell r="Y60">
            <v>61148</v>
          </cell>
          <cell r="Z60">
            <v>5279778.722959999</v>
          </cell>
          <cell r="AA60">
            <v>5047262</v>
          </cell>
          <cell r="AB60">
            <v>790228</v>
          </cell>
          <cell r="AC60">
            <v>5237293.4315999998</v>
          </cell>
          <cell r="AD60">
            <v>5073775</v>
          </cell>
          <cell r="AE60">
            <v>815308</v>
          </cell>
          <cell r="AF60">
            <v>5211682.2159700003</v>
          </cell>
          <cell r="AG60">
            <v>5137653</v>
          </cell>
          <cell r="AH60">
            <v>839492.09694868745</v>
          </cell>
          <cell r="AI60">
            <v>5130124.3316099988</v>
          </cell>
          <cell r="AJ60">
            <v>4617112</v>
          </cell>
          <cell r="AK60">
            <v>859890.09694868745</v>
          </cell>
          <cell r="AL60">
            <v>5330419.6237000003</v>
          </cell>
          <cell r="AM60">
            <v>4642180</v>
          </cell>
          <cell r="AN60">
            <v>875115.09694868745</v>
          </cell>
        </row>
        <row r="61">
          <cell r="A61">
            <v>52</v>
          </cell>
          <cell r="B61" t="str">
            <v xml:space="preserve">Carver                       </v>
          </cell>
          <cell r="C61">
            <v>48.98</v>
          </cell>
          <cell r="D61">
            <v>14692519</v>
          </cell>
          <cell r="E61">
            <v>5600310</v>
          </cell>
          <cell r="F61">
            <v>9266231</v>
          </cell>
          <cell r="G61">
            <v>15522693.041550003</v>
          </cell>
          <cell r="H61">
            <v>5937552</v>
          </cell>
          <cell r="I61">
            <v>9740177</v>
          </cell>
          <cell r="J61">
            <v>16020593.808795983</v>
          </cell>
          <cell r="K61">
            <v>6229859</v>
          </cell>
          <cell r="L61">
            <v>10016064</v>
          </cell>
          <cell r="M61">
            <v>16571482.380320001</v>
          </cell>
          <cell r="N61">
            <v>6622023</v>
          </cell>
          <cell r="O61">
            <v>9233907</v>
          </cell>
          <cell r="P61">
            <v>1085201</v>
          </cell>
          <cell r="Q61">
            <v>17214969.206102479</v>
          </cell>
          <cell r="R61">
            <v>7603064</v>
          </cell>
          <cell r="S61">
            <v>10112726</v>
          </cell>
          <cell r="T61">
            <v>0</v>
          </cell>
          <cell r="U61">
            <v>16524123.59413152</v>
          </cell>
          <cell r="V61">
            <v>7761924</v>
          </cell>
          <cell r="W61">
            <v>9521941</v>
          </cell>
          <cell r="X61">
            <v>51118</v>
          </cell>
          <cell r="Y61">
            <v>586792</v>
          </cell>
          <cell r="Z61">
            <v>16233062.765200002</v>
          </cell>
          <cell r="AA61">
            <v>8021055</v>
          </cell>
          <cell r="AB61">
            <v>9573059</v>
          </cell>
          <cell r="AC61">
            <v>16560679.89696</v>
          </cell>
          <cell r="AD61">
            <v>8171863</v>
          </cell>
          <cell r="AE61">
            <v>9644539</v>
          </cell>
          <cell r="AF61">
            <v>16614966.67595</v>
          </cell>
          <cell r="AG61">
            <v>8403720</v>
          </cell>
          <cell r="AH61">
            <v>9688439</v>
          </cell>
          <cell r="AI61">
            <v>16482096.760799997</v>
          </cell>
          <cell r="AJ61">
            <v>8461514</v>
          </cell>
          <cell r="AK61">
            <v>9731289</v>
          </cell>
          <cell r="AL61">
            <v>16197468.462199999</v>
          </cell>
          <cell r="AM61">
            <v>8567837</v>
          </cell>
          <cell r="AN61">
            <v>9772714</v>
          </cell>
        </row>
        <row r="62">
          <cell r="A62">
            <v>53</v>
          </cell>
          <cell r="B62" t="str">
            <v xml:space="preserve">Charlemont                   </v>
          </cell>
          <cell r="C62">
            <v>44.47</v>
          </cell>
          <cell r="D62">
            <v>78372</v>
          </cell>
          <cell r="E62">
            <v>24481</v>
          </cell>
          <cell r="F62">
            <v>66503</v>
          </cell>
          <cell r="G62">
            <v>140168.19</v>
          </cell>
          <cell r="H62">
            <v>52863</v>
          </cell>
          <cell r="I62">
            <v>104458</v>
          </cell>
          <cell r="J62">
            <v>180766.01</v>
          </cell>
          <cell r="K62">
            <v>75004</v>
          </cell>
          <cell r="L62">
            <v>130303</v>
          </cell>
          <cell r="M62">
            <v>202073.43</v>
          </cell>
          <cell r="N62">
            <v>86198</v>
          </cell>
          <cell r="O62">
            <v>143418</v>
          </cell>
          <cell r="P62">
            <v>0</v>
          </cell>
          <cell r="Q62">
            <v>183603.36713492827</v>
          </cell>
          <cell r="R62">
            <v>78176</v>
          </cell>
          <cell r="S62">
            <v>140550</v>
          </cell>
          <cell r="T62">
            <v>0</v>
          </cell>
          <cell r="U62">
            <v>96286.525439999998</v>
          </cell>
          <cell r="V62">
            <v>48181</v>
          </cell>
          <cell r="W62">
            <v>96286.525439999998</v>
          </cell>
          <cell r="X62">
            <v>0</v>
          </cell>
          <cell r="Y62">
            <v>0</v>
          </cell>
          <cell r="Z62">
            <v>61250.35</v>
          </cell>
          <cell r="AA62">
            <v>31272</v>
          </cell>
          <cell r="AB62">
            <v>61250.35</v>
          </cell>
          <cell r="AC62">
            <v>63486.049999999996</v>
          </cell>
          <cell r="AD62">
            <v>33682</v>
          </cell>
          <cell r="AE62">
            <v>61250.35</v>
          </cell>
          <cell r="AF62">
            <v>77364.119999999981</v>
          </cell>
          <cell r="AG62">
            <v>42623</v>
          </cell>
          <cell r="AH62">
            <v>61250.35</v>
          </cell>
          <cell r="AI62">
            <v>65024.500000000007</v>
          </cell>
          <cell r="AJ62">
            <v>36024</v>
          </cell>
          <cell r="AK62">
            <v>61250.35</v>
          </cell>
          <cell r="AL62">
            <v>65999.8</v>
          </cell>
          <cell r="AM62">
            <v>37958</v>
          </cell>
          <cell r="AN62">
            <v>61250.35</v>
          </cell>
        </row>
        <row r="63">
          <cell r="A63">
            <v>54</v>
          </cell>
          <cell r="B63" t="str">
            <v xml:space="preserve">Charlton                     </v>
          </cell>
          <cell r="C63">
            <v>48.68</v>
          </cell>
          <cell r="D63">
            <v>9796</v>
          </cell>
          <cell r="E63">
            <v>3731</v>
          </cell>
          <cell r="F63">
            <v>6065</v>
          </cell>
          <cell r="G63">
            <v>0</v>
          </cell>
          <cell r="H63">
            <v>1019</v>
          </cell>
          <cell r="I63">
            <v>0</v>
          </cell>
          <cell r="J63">
            <v>0</v>
          </cell>
          <cell r="K63">
            <v>0</v>
          </cell>
          <cell r="L63">
            <v>0</v>
          </cell>
          <cell r="M63">
            <v>0</v>
          </cell>
          <cell r="N63">
            <v>0</v>
          </cell>
          <cell r="O63">
            <v>0</v>
          </cell>
          <cell r="P63">
            <v>0</v>
          </cell>
          <cell r="Q63">
            <v>12306.57500478469</v>
          </cell>
          <cell r="R63">
            <v>4735</v>
          </cell>
          <cell r="S63">
            <v>0</v>
          </cell>
          <cell r="T63">
            <v>7572</v>
          </cell>
          <cell r="U63">
            <v>12035.81568</v>
          </cell>
          <cell r="V63">
            <v>4895</v>
          </cell>
          <cell r="W63">
            <v>7269</v>
          </cell>
          <cell r="X63">
            <v>0</v>
          </cell>
          <cell r="Y63">
            <v>0</v>
          </cell>
          <cell r="Z63">
            <v>36750.21</v>
          </cell>
          <cell r="AA63">
            <v>15574</v>
          </cell>
          <cell r="AB63">
            <v>21176</v>
          </cell>
          <cell r="AC63">
            <v>38091.630000000005</v>
          </cell>
          <cell r="AD63">
            <v>16459</v>
          </cell>
          <cell r="AE63">
            <v>21633</v>
          </cell>
          <cell r="AF63">
            <v>25788.04</v>
          </cell>
          <cell r="AG63">
            <v>11686</v>
          </cell>
          <cell r="AH63">
            <v>21633</v>
          </cell>
          <cell r="AI63">
            <v>26009.8</v>
          </cell>
          <cell r="AJ63">
            <v>11935</v>
          </cell>
          <cell r="AK63">
            <v>21633</v>
          </cell>
          <cell r="AL63">
            <v>26399.920000000002</v>
          </cell>
          <cell r="AM63">
            <v>12481</v>
          </cell>
          <cell r="AN63">
            <v>21633</v>
          </cell>
        </row>
        <row r="64">
          <cell r="A64">
            <v>55</v>
          </cell>
          <cell r="B64" t="str">
            <v xml:space="preserve">Chatham                      </v>
          </cell>
          <cell r="C64">
            <v>17.5</v>
          </cell>
          <cell r="D64">
            <v>4193476</v>
          </cell>
          <cell r="E64">
            <v>7336875</v>
          </cell>
          <cell r="F64">
            <v>477224.8</v>
          </cell>
          <cell r="G64">
            <v>4300106.45</v>
          </cell>
          <cell r="H64">
            <v>6443767</v>
          </cell>
          <cell r="I64">
            <v>532283.80000000005</v>
          </cell>
          <cell r="J64">
            <v>4585029.6806893088</v>
          </cell>
          <cell r="K64">
            <v>6009057</v>
          </cell>
          <cell r="L64">
            <v>613312.80000000005</v>
          </cell>
          <cell r="M64">
            <v>4990261.8899999997</v>
          </cell>
          <cell r="N64">
            <v>5494357</v>
          </cell>
          <cell r="O64">
            <v>625585.80000000005</v>
          </cell>
          <cell r="P64">
            <v>73521</v>
          </cell>
          <cell r="Q64">
            <v>4899882.2308746418</v>
          </cell>
          <cell r="R64">
            <v>5453455</v>
          </cell>
          <cell r="S64">
            <v>685125</v>
          </cell>
          <cell r="T64">
            <v>0</v>
          </cell>
          <cell r="U64">
            <v>4739534.5728599997</v>
          </cell>
          <cell r="V64">
            <v>5103025</v>
          </cell>
          <cell r="W64">
            <v>645100</v>
          </cell>
          <cell r="X64">
            <v>3463</v>
          </cell>
          <cell r="Y64">
            <v>50262</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v>56</v>
          </cell>
          <cell r="B65" t="str">
            <v xml:space="preserve">Chelmsford                   </v>
          </cell>
          <cell r="C65">
            <v>19.5</v>
          </cell>
          <cell r="D65">
            <v>40243143</v>
          </cell>
          <cell r="E65">
            <v>36260612</v>
          </cell>
          <cell r="F65">
            <v>6876856</v>
          </cell>
          <cell r="G65">
            <v>42592748.364599995</v>
          </cell>
          <cell r="H65">
            <v>37179861</v>
          </cell>
          <cell r="I65">
            <v>7440307</v>
          </cell>
          <cell r="J65">
            <v>44064611.171122938</v>
          </cell>
          <cell r="K65">
            <v>37500357</v>
          </cell>
          <cell r="L65">
            <v>8365004</v>
          </cell>
          <cell r="M65">
            <v>46153358.467759997</v>
          </cell>
          <cell r="N65">
            <v>37130897</v>
          </cell>
          <cell r="O65">
            <v>8440095</v>
          </cell>
          <cell r="P65">
            <v>991910</v>
          </cell>
          <cell r="Q65">
            <v>47744450.184116684</v>
          </cell>
          <cell r="R65">
            <v>37306579</v>
          </cell>
          <cell r="S65">
            <v>9243365</v>
          </cell>
          <cell r="T65">
            <v>1194506</v>
          </cell>
          <cell r="U65">
            <v>45545882.214795649</v>
          </cell>
          <cell r="V65">
            <v>37406417</v>
          </cell>
          <cell r="W65">
            <v>9828091</v>
          </cell>
          <cell r="X65">
            <v>52762</v>
          </cell>
          <cell r="Y65">
            <v>692768</v>
          </cell>
          <cell r="Z65">
            <v>45821656.65101999</v>
          </cell>
          <cell r="AA65">
            <v>38188765</v>
          </cell>
          <cell r="AB65">
            <v>9880853</v>
          </cell>
          <cell r="AC65">
            <v>47211208.199219994</v>
          </cell>
          <cell r="AD65">
            <v>38901400</v>
          </cell>
          <cell r="AE65">
            <v>10089893</v>
          </cell>
          <cell r="AF65">
            <v>46881673.41488</v>
          </cell>
          <cell r="AG65">
            <v>39656173</v>
          </cell>
          <cell r="AH65">
            <v>10218568</v>
          </cell>
          <cell r="AI65">
            <v>47335965.470179997</v>
          </cell>
          <cell r="AJ65">
            <v>39489751</v>
          </cell>
          <cell r="AK65">
            <v>10346618</v>
          </cell>
          <cell r="AL65">
            <v>47241970.625249989</v>
          </cell>
          <cell r="AM65">
            <v>39434421</v>
          </cell>
          <cell r="AN65">
            <v>10473018</v>
          </cell>
        </row>
        <row r="66">
          <cell r="A66">
            <v>57</v>
          </cell>
          <cell r="B66" t="str">
            <v xml:space="preserve">Chelsea                      </v>
          </cell>
          <cell r="C66">
            <v>80.86</v>
          </cell>
          <cell r="D66">
            <v>50386551</v>
          </cell>
          <cell r="E66">
            <v>8453650</v>
          </cell>
          <cell r="F66">
            <v>42000702</v>
          </cell>
          <cell r="G66">
            <v>53256173.620359994</v>
          </cell>
          <cell r="H66">
            <v>9142672</v>
          </cell>
          <cell r="I66">
            <v>44127092</v>
          </cell>
          <cell r="J66">
            <v>58311558.942627169</v>
          </cell>
          <cell r="K66">
            <v>9794441</v>
          </cell>
          <cell r="L66">
            <v>48517118</v>
          </cell>
          <cell r="M66">
            <v>61064521.992660001</v>
          </cell>
          <cell r="N66">
            <v>10267187</v>
          </cell>
          <cell r="O66">
            <v>45455271</v>
          </cell>
          <cell r="P66">
            <v>5342064</v>
          </cell>
          <cell r="Q66">
            <v>62117725.984426871</v>
          </cell>
          <cell r="R66">
            <v>10206209</v>
          </cell>
          <cell r="S66">
            <v>49781388</v>
          </cell>
          <cell r="T66">
            <v>2130129</v>
          </cell>
          <cell r="U66">
            <v>63694269.530000001</v>
          </cell>
          <cell r="V66">
            <v>10946147</v>
          </cell>
          <cell r="W66">
            <v>51355990</v>
          </cell>
          <cell r="X66">
            <v>277725</v>
          </cell>
          <cell r="Y66">
            <v>1118615</v>
          </cell>
          <cell r="Z66">
            <v>64097834.562419996</v>
          </cell>
          <cell r="AA66">
            <v>11332640</v>
          </cell>
          <cell r="AB66">
            <v>52765195</v>
          </cell>
          <cell r="AC66">
            <v>67545521.032000005</v>
          </cell>
          <cell r="AD66">
            <v>11524290</v>
          </cell>
          <cell r="AE66">
            <v>56040644</v>
          </cell>
          <cell r="AF66">
            <v>73447858.946570009</v>
          </cell>
          <cell r="AG66">
            <v>11993753</v>
          </cell>
          <cell r="AH66">
            <v>61454106</v>
          </cell>
          <cell r="AI66">
            <v>77392158.150499985</v>
          </cell>
          <cell r="AJ66">
            <v>12901270</v>
          </cell>
          <cell r="AK66">
            <v>64490888</v>
          </cell>
          <cell r="AL66">
            <v>84321341.850099981</v>
          </cell>
          <cell r="AM66">
            <v>13967161</v>
          </cell>
          <cell r="AN66">
            <v>70354181</v>
          </cell>
        </row>
        <row r="67">
          <cell r="A67">
            <v>58</v>
          </cell>
          <cell r="B67" t="str">
            <v xml:space="preserve">Cheshire                     </v>
          </cell>
          <cell r="C67">
            <v>49.64</v>
          </cell>
          <cell r="D67">
            <v>411606</v>
          </cell>
          <cell r="E67">
            <v>147670</v>
          </cell>
          <cell r="F67">
            <v>263936</v>
          </cell>
          <cell r="G67">
            <v>421381.96</v>
          </cell>
          <cell r="H67">
            <v>162084</v>
          </cell>
          <cell r="I67">
            <v>269956</v>
          </cell>
          <cell r="J67">
            <v>475084.72</v>
          </cell>
          <cell r="K67">
            <v>183097</v>
          </cell>
          <cell r="L67">
            <v>302591</v>
          </cell>
          <cell r="M67">
            <v>499694.78</v>
          </cell>
          <cell r="N67">
            <v>201075</v>
          </cell>
          <cell r="O67">
            <v>316850</v>
          </cell>
          <cell r="P67">
            <v>0</v>
          </cell>
          <cell r="Q67">
            <v>453352.7593033493</v>
          </cell>
          <cell r="R67">
            <v>179424</v>
          </cell>
          <cell r="S67">
            <v>310513</v>
          </cell>
          <cell r="T67">
            <v>0</v>
          </cell>
          <cell r="U67">
            <v>479485.93776</v>
          </cell>
          <cell r="V67">
            <v>198341</v>
          </cell>
          <cell r="W67">
            <v>298092</v>
          </cell>
          <cell r="X67">
            <v>0</v>
          </cell>
          <cell r="Y67">
            <v>0</v>
          </cell>
          <cell r="Z67">
            <v>488021.36</v>
          </cell>
          <cell r="AA67">
            <v>199213</v>
          </cell>
          <cell r="AB67">
            <v>298092</v>
          </cell>
          <cell r="AC67">
            <v>38092</v>
          </cell>
          <cell r="AD67">
            <v>238032</v>
          </cell>
          <cell r="AE67">
            <v>21802</v>
          </cell>
          <cell r="AF67">
            <v>38682.05999999999</v>
          </cell>
          <cell r="AG67">
            <v>17166</v>
          </cell>
          <cell r="AH67">
            <v>21802</v>
          </cell>
          <cell r="AI67">
            <v>13004.9</v>
          </cell>
          <cell r="AJ67">
            <v>5919</v>
          </cell>
          <cell r="AK67">
            <v>13004.9</v>
          </cell>
          <cell r="AL67">
            <v>13199.960000000001</v>
          </cell>
          <cell r="AM67">
            <v>6175</v>
          </cell>
          <cell r="AN67">
            <v>13004.9</v>
          </cell>
        </row>
        <row r="68">
          <cell r="A68">
            <v>59</v>
          </cell>
          <cell r="B68" t="str">
            <v xml:space="preserve">Chester                      </v>
          </cell>
          <cell r="C68">
            <v>54.43</v>
          </cell>
          <cell r="D68">
            <v>147024</v>
          </cell>
          <cell r="E68">
            <v>57724</v>
          </cell>
          <cell r="F68">
            <v>89300</v>
          </cell>
          <cell r="G68">
            <v>108496.6</v>
          </cell>
          <cell r="H68">
            <v>52566</v>
          </cell>
          <cell r="I68">
            <v>89800</v>
          </cell>
          <cell r="J68">
            <v>158055.47</v>
          </cell>
          <cell r="K68">
            <v>67713</v>
          </cell>
          <cell r="L68">
            <v>121002</v>
          </cell>
          <cell r="M68">
            <v>178186.45</v>
          </cell>
          <cell r="N68">
            <v>77758</v>
          </cell>
          <cell r="O68">
            <v>133451</v>
          </cell>
          <cell r="P68">
            <v>0</v>
          </cell>
          <cell r="Q68">
            <v>183603.36713492827</v>
          </cell>
          <cell r="R68">
            <v>77294</v>
          </cell>
          <cell r="S68">
            <v>130782</v>
          </cell>
          <cell r="T68">
            <v>0</v>
          </cell>
          <cell r="U68">
            <v>167528.0748</v>
          </cell>
          <cell r="V68">
            <v>73335</v>
          </cell>
          <cell r="W68">
            <v>125551</v>
          </cell>
          <cell r="X68">
            <v>0</v>
          </cell>
          <cell r="Y68">
            <v>0</v>
          </cell>
          <cell r="Z68">
            <v>170510.26</v>
          </cell>
          <cell r="AA68">
            <v>80804</v>
          </cell>
          <cell r="AB68">
            <v>125551</v>
          </cell>
          <cell r="AC68">
            <v>214825.67</v>
          </cell>
          <cell r="AD68">
            <v>97804</v>
          </cell>
          <cell r="AE68">
            <v>125551</v>
          </cell>
          <cell r="AF68">
            <v>243943.57</v>
          </cell>
          <cell r="AG68">
            <v>117682</v>
          </cell>
          <cell r="AH68">
            <v>126262</v>
          </cell>
          <cell r="AI68">
            <v>220031.55</v>
          </cell>
          <cell r="AJ68">
            <v>109806</v>
          </cell>
          <cell r="AK68">
            <v>126262</v>
          </cell>
          <cell r="AL68">
            <v>210131.86</v>
          </cell>
          <cell r="AM68">
            <v>99091</v>
          </cell>
          <cell r="AN68">
            <v>126262</v>
          </cell>
        </row>
        <row r="69">
          <cell r="A69">
            <v>60</v>
          </cell>
          <cell r="B69" t="str">
            <v xml:space="preserve">Chesterfield                 </v>
          </cell>
          <cell r="C69">
            <v>45.42</v>
          </cell>
          <cell r="D69">
            <v>147024</v>
          </cell>
          <cell r="E69">
            <v>74106</v>
          </cell>
          <cell r="F69">
            <v>85640</v>
          </cell>
          <cell r="G69">
            <v>151017.85</v>
          </cell>
          <cell r="H69">
            <v>79291</v>
          </cell>
          <cell r="I69">
            <v>87945</v>
          </cell>
          <cell r="J69">
            <v>226187.09</v>
          </cell>
          <cell r="K69">
            <v>122154</v>
          </cell>
          <cell r="L69">
            <v>128461</v>
          </cell>
          <cell r="M69">
            <v>202073.43</v>
          </cell>
          <cell r="N69">
            <v>103249</v>
          </cell>
          <cell r="O69">
            <v>129211</v>
          </cell>
          <cell r="P69">
            <v>0</v>
          </cell>
          <cell r="Q69">
            <v>183603.36713492827</v>
          </cell>
          <cell r="R69">
            <v>91172</v>
          </cell>
          <cell r="S69">
            <v>126627</v>
          </cell>
          <cell r="T69">
            <v>0</v>
          </cell>
          <cell r="U69">
            <v>179563.89048</v>
          </cell>
          <cell r="V69">
            <v>95302</v>
          </cell>
          <cell r="W69">
            <v>121562</v>
          </cell>
          <cell r="X69">
            <v>0</v>
          </cell>
          <cell r="Y69">
            <v>0</v>
          </cell>
          <cell r="Z69">
            <v>170510.26</v>
          </cell>
          <cell r="AA69">
            <v>94294</v>
          </cell>
          <cell r="AB69">
            <v>121562</v>
          </cell>
          <cell r="AC69">
            <v>303706.14</v>
          </cell>
          <cell r="AD69">
            <v>170592</v>
          </cell>
          <cell r="AE69">
            <v>133114</v>
          </cell>
          <cell r="AF69">
            <v>256837.59</v>
          </cell>
          <cell r="AG69">
            <v>151126</v>
          </cell>
          <cell r="AH69">
            <v>133114</v>
          </cell>
          <cell r="AI69">
            <v>259046.25</v>
          </cell>
          <cell r="AJ69">
            <v>153673</v>
          </cell>
          <cell r="AK69">
            <v>133114</v>
          </cell>
          <cell r="AL69">
            <v>289331.62</v>
          </cell>
          <cell r="AM69">
            <v>163969</v>
          </cell>
          <cell r="AN69">
            <v>133114</v>
          </cell>
        </row>
        <row r="70">
          <cell r="A70">
            <v>61</v>
          </cell>
          <cell r="B70" t="str">
            <v xml:space="preserve">Chicopee                     </v>
          </cell>
          <cell r="C70">
            <v>66.77</v>
          </cell>
          <cell r="D70">
            <v>63096901</v>
          </cell>
          <cell r="E70">
            <v>25483093</v>
          </cell>
          <cell r="F70">
            <v>37613808</v>
          </cell>
          <cell r="G70">
            <v>66358804.090000004</v>
          </cell>
          <cell r="H70">
            <v>26441283</v>
          </cell>
          <cell r="I70">
            <v>39917521</v>
          </cell>
          <cell r="J70">
            <v>70099506.047638729</v>
          </cell>
          <cell r="K70">
            <v>26325951</v>
          </cell>
          <cell r="L70">
            <v>43773555</v>
          </cell>
          <cell r="M70">
            <v>74549552.000000015</v>
          </cell>
          <cell r="N70">
            <v>26468494</v>
          </cell>
          <cell r="O70">
            <v>43024649</v>
          </cell>
          <cell r="P70">
            <v>5056409</v>
          </cell>
          <cell r="Q70">
            <v>76114569.038086131</v>
          </cell>
          <cell r="R70">
            <v>26127050</v>
          </cell>
          <cell r="S70">
            <v>47119437</v>
          </cell>
          <cell r="T70">
            <v>2868082</v>
          </cell>
          <cell r="U70">
            <v>78296359.978620008</v>
          </cell>
          <cell r="V70">
            <v>26109119</v>
          </cell>
          <cell r="W70">
            <v>51185902</v>
          </cell>
          <cell r="X70">
            <v>274789</v>
          </cell>
          <cell r="Y70">
            <v>726550</v>
          </cell>
          <cell r="Z70">
            <v>80257160.099999994</v>
          </cell>
          <cell r="AA70">
            <v>26628690</v>
          </cell>
          <cell r="AB70">
            <v>53628470</v>
          </cell>
          <cell r="AC70">
            <v>83403437.559999987</v>
          </cell>
          <cell r="AD70">
            <v>27382282</v>
          </cell>
          <cell r="AE70">
            <v>56021156</v>
          </cell>
          <cell r="AF70">
            <v>85269685.210000008</v>
          </cell>
          <cell r="AG70">
            <v>28420070</v>
          </cell>
          <cell r="AH70">
            <v>56849615</v>
          </cell>
          <cell r="AI70">
            <v>86339875.140000001</v>
          </cell>
          <cell r="AJ70">
            <v>29088958</v>
          </cell>
          <cell r="AK70">
            <v>57250917</v>
          </cell>
          <cell r="AL70">
            <v>89726607.379999995</v>
          </cell>
          <cell r="AM70">
            <v>30214682</v>
          </cell>
          <cell r="AN70">
            <v>59511925</v>
          </cell>
        </row>
        <row r="71">
          <cell r="A71">
            <v>62</v>
          </cell>
          <cell r="B71" t="str">
            <v xml:space="preserve">Chilmark                     </v>
          </cell>
          <cell r="C71">
            <v>17.5</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row>
        <row r="72">
          <cell r="A72">
            <v>63</v>
          </cell>
          <cell r="B72" t="str">
            <v xml:space="preserve">Clarksburg                   </v>
          </cell>
          <cell r="C72">
            <v>62.46</v>
          </cell>
          <cell r="D72">
            <v>1993186</v>
          </cell>
          <cell r="E72">
            <v>524551</v>
          </cell>
          <cell r="F72">
            <v>1478268</v>
          </cell>
          <cell r="G72">
            <v>1972655.02</v>
          </cell>
          <cell r="H72">
            <v>539994</v>
          </cell>
          <cell r="I72">
            <v>1491068</v>
          </cell>
          <cell r="J72">
            <v>2196793.9275769964</v>
          </cell>
          <cell r="K72">
            <v>547599</v>
          </cell>
          <cell r="L72">
            <v>1656057</v>
          </cell>
          <cell r="M72">
            <v>2288928.2000000002</v>
          </cell>
          <cell r="N72">
            <v>572047</v>
          </cell>
          <cell r="O72">
            <v>1542133</v>
          </cell>
          <cell r="P72">
            <v>181237</v>
          </cell>
          <cell r="Q72">
            <v>2376571.2172095692</v>
          </cell>
          <cell r="R72">
            <v>528092</v>
          </cell>
          <cell r="S72">
            <v>1688903</v>
          </cell>
          <cell r="T72">
            <v>159576</v>
          </cell>
          <cell r="U72">
            <v>2231781.7016399996</v>
          </cell>
          <cell r="V72">
            <v>543566</v>
          </cell>
          <cell r="W72">
            <v>1740491</v>
          </cell>
          <cell r="X72">
            <v>9344</v>
          </cell>
          <cell r="Y72">
            <v>104994</v>
          </cell>
          <cell r="Z72">
            <v>2136484.0499999998</v>
          </cell>
          <cell r="AA72">
            <v>549697</v>
          </cell>
          <cell r="AB72">
            <v>1749835</v>
          </cell>
          <cell r="AC72">
            <v>2103294.87</v>
          </cell>
          <cell r="AD72">
            <v>569562</v>
          </cell>
          <cell r="AE72">
            <v>1758875</v>
          </cell>
          <cell r="AF72">
            <v>1986375.6900000002</v>
          </cell>
          <cell r="AG72">
            <v>576786</v>
          </cell>
          <cell r="AH72">
            <v>1764100</v>
          </cell>
          <cell r="AI72">
            <v>1905986.03</v>
          </cell>
          <cell r="AJ72">
            <v>594708</v>
          </cell>
          <cell r="AK72">
            <v>1769100</v>
          </cell>
          <cell r="AL72">
            <v>1772262.85</v>
          </cell>
          <cell r="AM72">
            <v>585884</v>
          </cell>
          <cell r="AN72">
            <v>1773600</v>
          </cell>
        </row>
        <row r="73">
          <cell r="A73">
            <v>64</v>
          </cell>
          <cell r="B73" t="str">
            <v xml:space="preserve">Clinton                      </v>
          </cell>
          <cell r="C73">
            <v>55.29</v>
          </cell>
          <cell r="D73">
            <v>15756067</v>
          </cell>
          <cell r="E73">
            <v>6894665</v>
          </cell>
          <cell r="F73">
            <v>8894104</v>
          </cell>
          <cell r="G73">
            <v>17332015.639999997</v>
          </cell>
          <cell r="H73">
            <v>7423486</v>
          </cell>
          <cell r="I73">
            <v>9908530</v>
          </cell>
          <cell r="J73">
            <v>18272407.502293319</v>
          </cell>
          <cell r="K73">
            <v>7817673</v>
          </cell>
          <cell r="L73">
            <v>10454735</v>
          </cell>
          <cell r="M73">
            <v>19345443.02</v>
          </cell>
          <cell r="N73">
            <v>8132725</v>
          </cell>
          <cell r="O73">
            <v>10033541</v>
          </cell>
          <cell r="P73">
            <v>1179177</v>
          </cell>
          <cell r="Q73">
            <v>19828374.571238272</v>
          </cell>
          <cell r="R73">
            <v>8774199</v>
          </cell>
          <cell r="S73">
            <v>10988464</v>
          </cell>
          <cell r="T73">
            <v>65712</v>
          </cell>
          <cell r="U73">
            <v>19382689.431299996</v>
          </cell>
          <cell r="V73">
            <v>8846816</v>
          </cell>
          <cell r="W73">
            <v>10408392</v>
          </cell>
          <cell r="X73">
            <v>55877</v>
          </cell>
          <cell r="Y73">
            <v>640182</v>
          </cell>
          <cell r="Z73">
            <v>19545739.000000004</v>
          </cell>
          <cell r="AA73">
            <v>9048453</v>
          </cell>
          <cell r="AB73">
            <v>10497286</v>
          </cell>
          <cell r="AC73">
            <v>20163527.150000002</v>
          </cell>
          <cell r="AD73">
            <v>9343931</v>
          </cell>
          <cell r="AE73">
            <v>10857440.780578749</v>
          </cell>
          <cell r="AF73">
            <v>20693064.010000002</v>
          </cell>
          <cell r="AG73">
            <v>9644943</v>
          </cell>
          <cell r="AH73">
            <v>11124661.80557175</v>
          </cell>
          <cell r="AI73">
            <v>20886485.84</v>
          </cell>
          <cell r="AJ73">
            <v>9674943</v>
          </cell>
          <cell r="AK73">
            <v>11251678.80557175</v>
          </cell>
          <cell r="AL73">
            <v>21129205.020000003</v>
          </cell>
          <cell r="AM73">
            <v>9800189</v>
          </cell>
          <cell r="AN73">
            <v>11329016</v>
          </cell>
        </row>
        <row r="74">
          <cell r="A74">
            <v>65</v>
          </cell>
          <cell r="B74" t="str">
            <v xml:space="preserve">Cohasset                     </v>
          </cell>
          <cell r="C74">
            <v>17.5</v>
          </cell>
          <cell r="D74">
            <v>10255772</v>
          </cell>
          <cell r="E74">
            <v>9352895</v>
          </cell>
          <cell r="F74">
            <v>1220622.8</v>
          </cell>
          <cell r="G74">
            <v>11254255.086480001</v>
          </cell>
          <cell r="H74">
            <v>9701624</v>
          </cell>
          <cell r="I74">
            <v>1552631</v>
          </cell>
          <cell r="J74">
            <v>11621501.817125602</v>
          </cell>
          <cell r="K74">
            <v>10016645</v>
          </cell>
          <cell r="L74">
            <v>1696971</v>
          </cell>
          <cell r="M74">
            <v>11287341.726259999</v>
          </cell>
          <cell r="N74">
            <v>10125783</v>
          </cell>
          <cell r="O74">
            <v>1600696</v>
          </cell>
          <cell r="P74">
            <v>188119</v>
          </cell>
          <cell r="Q74">
            <v>11947087.452460095</v>
          </cell>
          <cell r="R74">
            <v>10452621</v>
          </cell>
          <cell r="S74">
            <v>1753039</v>
          </cell>
          <cell r="T74">
            <v>0</v>
          </cell>
          <cell r="U74">
            <v>11786894.642872915</v>
          </cell>
          <cell r="V74">
            <v>10479155</v>
          </cell>
          <cell r="W74">
            <v>1650626</v>
          </cell>
          <cell r="X74">
            <v>8861</v>
          </cell>
          <cell r="Y74">
            <v>129327</v>
          </cell>
          <cell r="Z74">
            <v>12238484.622929998</v>
          </cell>
          <cell r="AA74">
            <v>10714412</v>
          </cell>
          <cell r="AB74">
            <v>1659487</v>
          </cell>
          <cell r="AC74">
            <v>12695055.016299998</v>
          </cell>
          <cell r="AD74">
            <v>10974758</v>
          </cell>
          <cell r="AE74">
            <v>1720297</v>
          </cell>
          <cell r="AF74">
            <v>13558190.14047</v>
          </cell>
          <cell r="AG74">
            <v>11461151</v>
          </cell>
          <cell r="AH74">
            <v>2165950.0686455625</v>
          </cell>
          <cell r="AI74">
            <v>14009300.662070001</v>
          </cell>
          <cell r="AJ74">
            <v>11815460</v>
          </cell>
          <cell r="AK74">
            <v>2265937.0686455625</v>
          </cell>
          <cell r="AL74">
            <v>14047813.289400002</v>
          </cell>
          <cell r="AM74">
            <v>11968705</v>
          </cell>
          <cell r="AN74">
            <v>2304762.0686455625</v>
          </cell>
        </row>
        <row r="75">
          <cell r="A75">
            <v>66</v>
          </cell>
          <cell r="B75" t="str">
            <v xml:space="preserve">Colrain                      </v>
          </cell>
          <cell r="C75">
            <v>39.380000000000003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13004.9</v>
          </cell>
          <cell r="AJ75">
            <v>7860</v>
          </cell>
          <cell r="AK75">
            <v>5145</v>
          </cell>
          <cell r="AL75">
            <v>13199.960000000001</v>
          </cell>
          <cell r="AM75">
            <v>8241</v>
          </cell>
          <cell r="AN75">
            <v>5145</v>
          </cell>
        </row>
        <row r="76">
          <cell r="A76">
            <v>67</v>
          </cell>
          <cell r="B76" t="str">
            <v xml:space="preserve">Concord                      </v>
          </cell>
          <cell r="C76">
            <v>17.5</v>
          </cell>
          <cell r="D76">
            <v>13711708</v>
          </cell>
          <cell r="E76">
            <v>16586109</v>
          </cell>
          <cell r="F76">
            <v>1639229.6</v>
          </cell>
          <cell r="G76">
            <v>13626561.195820002</v>
          </cell>
          <cell r="H76">
            <v>15556720</v>
          </cell>
          <cell r="I76">
            <v>1788313.6000000001</v>
          </cell>
          <cell r="J76">
            <v>13775795.201134795</v>
          </cell>
          <cell r="K76">
            <v>14723944</v>
          </cell>
          <cell r="L76">
            <v>1975048.6</v>
          </cell>
          <cell r="M76">
            <v>14398286.772480002</v>
          </cell>
          <cell r="N76">
            <v>14186610</v>
          </cell>
          <cell r="O76">
            <v>1928177.6</v>
          </cell>
          <cell r="P76">
            <v>226606</v>
          </cell>
          <cell r="Q76">
            <v>15022515.681104843</v>
          </cell>
          <cell r="R76">
            <v>14230911</v>
          </cell>
          <cell r="S76">
            <v>2111688</v>
          </cell>
          <cell r="T76">
            <v>0</v>
          </cell>
          <cell r="U76">
            <v>14880065.931155697</v>
          </cell>
          <cell r="V76">
            <v>14212716</v>
          </cell>
          <cell r="W76">
            <v>1988323</v>
          </cell>
          <cell r="X76">
            <v>10674</v>
          </cell>
          <cell r="Y76">
            <v>157941</v>
          </cell>
          <cell r="Z76">
            <v>15431249.350580001</v>
          </cell>
          <cell r="AA76">
            <v>14620020</v>
          </cell>
          <cell r="AB76">
            <v>1998997</v>
          </cell>
          <cell r="AC76">
            <v>16485820.2147</v>
          </cell>
          <cell r="AD76">
            <v>15013137</v>
          </cell>
          <cell r="AE76">
            <v>2075197</v>
          </cell>
          <cell r="AF76">
            <v>17831572.198360004</v>
          </cell>
          <cell r="AG76">
            <v>15783717</v>
          </cell>
          <cell r="AH76">
            <v>2125997</v>
          </cell>
          <cell r="AI76">
            <v>18417417.455640003</v>
          </cell>
          <cell r="AJ76">
            <v>15844185</v>
          </cell>
          <cell r="AK76">
            <v>2573232</v>
          </cell>
          <cell r="AL76">
            <v>18462886.786499996</v>
          </cell>
          <cell r="AM76">
            <v>15757030</v>
          </cell>
          <cell r="AN76">
            <v>2705857</v>
          </cell>
        </row>
        <row r="77">
          <cell r="A77">
            <v>68</v>
          </cell>
          <cell r="B77" t="str">
            <v xml:space="preserve">Conway                       </v>
          </cell>
          <cell r="C77">
            <v>17.5</v>
          </cell>
          <cell r="D77">
            <v>900481</v>
          </cell>
          <cell r="E77">
            <v>519131</v>
          </cell>
          <cell r="F77">
            <v>563283.19999999995</v>
          </cell>
          <cell r="G77">
            <v>887748.23</v>
          </cell>
          <cell r="H77">
            <v>570221</v>
          </cell>
          <cell r="I77">
            <v>569433.19999999995</v>
          </cell>
          <cell r="J77">
            <v>1081794.7444083365</v>
          </cell>
          <cell r="K77">
            <v>683924</v>
          </cell>
          <cell r="L77">
            <v>619012.19999999995</v>
          </cell>
          <cell r="M77">
            <v>1153948.4099999999</v>
          </cell>
          <cell r="N77">
            <v>705236</v>
          </cell>
          <cell r="O77">
            <v>571560.19999999995</v>
          </cell>
          <cell r="P77">
            <v>67172</v>
          </cell>
          <cell r="Q77">
            <v>1145043.3689110049</v>
          </cell>
          <cell r="R77">
            <v>908027</v>
          </cell>
          <cell r="S77">
            <v>625958</v>
          </cell>
          <cell r="T77">
            <v>0</v>
          </cell>
          <cell r="U77">
            <v>1249385.60142</v>
          </cell>
          <cell r="V77">
            <v>1005920</v>
          </cell>
          <cell r="W77">
            <v>589390</v>
          </cell>
          <cell r="X77">
            <v>3164</v>
          </cell>
          <cell r="Y77">
            <v>37129</v>
          </cell>
          <cell r="Z77">
            <v>1252208.6499999999</v>
          </cell>
          <cell r="AA77">
            <v>987728</v>
          </cell>
          <cell r="AB77">
            <v>592554</v>
          </cell>
          <cell r="AC77">
            <v>1423805.89</v>
          </cell>
          <cell r="AD77">
            <v>1108375</v>
          </cell>
          <cell r="AE77">
            <v>598954</v>
          </cell>
          <cell r="AF77">
            <v>1317133.4800000004</v>
          </cell>
          <cell r="AG77">
            <v>1067389</v>
          </cell>
          <cell r="AH77">
            <v>602704</v>
          </cell>
          <cell r="AI77">
            <v>1306815.92</v>
          </cell>
          <cell r="AJ77">
            <v>1065116</v>
          </cell>
          <cell r="AK77">
            <v>606379</v>
          </cell>
          <cell r="AL77">
            <v>1311758.95</v>
          </cell>
          <cell r="AM77">
            <v>1106711</v>
          </cell>
          <cell r="AN77">
            <v>610004</v>
          </cell>
        </row>
        <row r="78">
          <cell r="A78">
            <v>69</v>
          </cell>
          <cell r="B78" t="str">
            <v xml:space="preserve">Cummington                   </v>
          </cell>
          <cell r="C78">
            <v>17.5</v>
          </cell>
          <cell r="D78">
            <v>48982</v>
          </cell>
          <cell r="E78">
            <v>82658</v>
          </cell>
          <cell r="F78">
            <v>32727.599999999999</v>
          </cell>
          <cell r="G78">
            <v>75947.62</v>
          </cell>
          <cell r="H78">
            <v>69777</v>
          </cell>
          <cell r="I78">
            <v>41165.599999999999</v>
          </cell>
          <cell r="J78">
            <v>90842.16</v>
          </cell>
          <cell r="K78">
            <v>76148</v>
          </cell>
          <cell r="L78">
            <v>45639.6</v>
          </cell>
          <cell r="M78">
            <v>166242.96</v>
          </cell>
          <cell r="N78">
            <v>127944</v>
          </cell>
          <cell r="O78">
            <v>70567.600000000006</v>
          </cell>
          <cell r="P78">
            <v>0</v>
          </cell>
          <cell r="Q78">
            <v>208216.51714449763</v>
          </cell>
          <cell r="R78">
            <v>147140</v>
          </cell>
          <cell r="S78">
            <v>69156</v>
          </cell>
          <cell r="T78">
            <v>0</v>
          </cell>
          <cell r="U78">
            <v>203635.52184</v>
          </cell>
          <cell r="V78">
            <v>157619</v>
          </cell>
          <cell r="W78">
            <v>66390</v>
          </cell>
          <cell r="X78">
            <v>0</v>
          </cell>
          <cell r="Y78">
            <v>0</v>
          </cell>
          <cell r="Z78">
            <v>268510.82</v>
          </cell>
          <cell r="AA78">
            <v>194827</v>
          </cell>
          <cell r="AB78">
            <v>73684</v>
          </cell>
          <cell r="AC78">
            <v>164036.83000000002</v>
          </cell>
          <cell r="AD78">
            <v>133703</v>
          </cell>
          <cell r="AE78">
            <v>73684</v>
          </cell>
          <cell r="AF78">
            <v>166579.44999999998</v>
          </cell>
          <cell r="AG78">
            <v>138227</v>
          </cell>
          <cell r="AH78">
            <v>73684</v>
          </cell>
          <cell r="AI78">
            <v>168011.94999999998</v>
          </cell>
          <cell r="AJ78">
            <v>147058</v>
          </cell>
          <cell r="AK78">
            <v>73684</v>
          </cell>
          <cell r="AL78">
            <v>118799.64000000001</v>
          </cell>
          <cell r="AM78">
            <v>105143</v>
          </cell>
          <cell r="AN78">
            <v>73684</v>
          </cell>
        </row>
        <row r="79">
          <cell r="A79">
            <v>70</v>
          </cell>
          <cell r="B79" t="str">
            <v xml:space="preserve">Dalton                       </v>
          </cell>
          <cell r="C79">
            <v>48.77</v>
          </cell>
          <cell r="D79">
            <v>166617</v>
          </cell>
          <cell r="E79">
            <v>55122</v>
          </cell>
          <cell r="F79">
            <v>142474</v>
          </cell>
          <cell r="G79">
            <v>226965.47</v>
          </cell>
          <cell r="H79">
            <v>100136</v>
          </cell>
          <cell r="I79">
            <v>177549</v>
          </cell>
          <cell r="J79">
            <v>271608.17</v>
          </cell>
          <cell r="K79">
            <v>128312</v>
          </cell>
          <cell r="L79">
            <v>203607</v>
          </cell>
          <cell r="M79">
            <v>297621.34999999998</v>
          </cell>
          <cell r="N79">
            <v>135954</v>
          </cell>
          <cell r="O79">
            <v>218598</v>
          </cell>
          <cell r="P79">
            <v>0</v>
          </cell>
          <cell r="Q79">
            <v>294362.54217799043</v>
          </cell>
          <cell r="R79">
            <v>133527</v>
          </cell>
          <cell r="S79">
            <v>214226</v>
          </cell>
          <cell r="T79">
            <v>0</v>
          </cell>
          <cell r="U79">
            <v>275850.41592</v>
          </cell>
          <cell r="V79">
            <v>131098</v>
          </cell>
          <cell r="W79">
            <v>205657</v>
          </cell>
          <cell r="X79">
            <v>0</v>
          </cell>
          <cell r="Y79">
            <v>0</v>
          </cell>
          <cell r="Z79">
            <v>403261.59</v>
          </cell>
          <cell r="AA79">
            <v>190360</v>
          </cell>
          <cell r="AB79">
            <v>212902</v>
          </cell>
          <cell r="AC79">
            <v>531229.02000000014</v>
          </cell>
          <cell r="AD79">
            <v>258303</v>
          </cell>
          <cell r="AE79">
            <v>272926</v>
          </cell>
          <cell r="AF79">
            <v>513675.18</v>
          </cell>
          <cell r="AG79">
            <v>262243</v>
          </cell>
          <cell r="AH79">
            <v>272926</v>
          </cell>
          <cell r="AI79">
            <v>350080.55</v>
          </cell>
          <cell r="AJ79">
            <v>180975</v>
          </cell>
          <cell r="AK79">
            <v>272926</v>
          </cell>
          <cell r="AL79">
            <v>289331.62</v>
          </cell>
          <cell r="AM79">
            <v>153272</v>
          </cell>
          <cell r="AN79">
            <v>272926</v>
          </cell>
        </row>
        <row r="80">
          <cell r="A80">
            <v>71</v>
          </cell>
          <cell r="B80" t="str">
            <v xml:space="preserve">Danvers                      </v>
          </cell>
          <cell r="C80">
            <v>17.5</v>
          </cell>
          <cell r="D80">
            <v>26325457</v>
          </cell>
          <cell r="E80">
            <v>27029911</v>
          </cell>
          <cell r="F80">
            <v>3753262</v>
          </cell>
          <cell r="G80">
            <v>27291804.810000006</v>
          </cell>
          <cell r="H80">
            <v>27200094</v>
          </cell>
          <cell r="I80">
            <v>3957823</v>
          </cell>
          <cell r="J80">
            <v>28772437.490009252</v>
          </cell>
          <cell r="K80">
            <v>27211346</v>
          </cell>
          <cell r="L80">
            <v>4306061</v>
          </cell>
          <cell r="M80">
            <v>29725451.43</v>
          </cell>
          <cell r="N80">
            <v>27058817</v>
          </cell>
          <cell r="O80">
            <v>4117771</v>
          </cell>
          <cell r="P80">
            <v>483935</v>
          </cell>
          <cell r="Q80">
            <v>31202047.404463161</v>
          </cell>
          <cell r="R80">
            <v>27175421</v>
          </cell>
          <cell r="S80">
            <v>4509672</v>
          </cell>
          <cell r="T80">
            <v>0</v>
          </cell>
          <cell r="U80">
            <v>31223555.451959997</v>
          </cell>
          <cell r="V80">
            <v>27353004</v>
          </cell>
          <cell r="W80">
            <v>4246217</v>
          </cell>
          <cell r="X80">
            <v>22796</v>
          </cell>
          <cell r="Y80">
            <v>332859</v>
          </cell>
          <cell r="Z80">
            <v>31951682.219999999</v>
          </cell>
          <cell r="AA80">
            <v>27692459</v>
          </cell>
          <cell r="AB80">
            <v>4269013</v>
          </cell>
          <cell r="AC80">
            <v>33482299.539999999</v>
          </cell>
          <cell r="AD80">
            <v>28151599</v>
          </cell>
          <cell r="AE80">
            <v>5786817.6029244997</v>
          </cell>
          <cell r="AF80">
            <v>34213600.439999998</v>
          </cell>
          <cell r="AG80">
            <v>29050571</v>
          </cell>
          <cell r="AH80">
            <v>6180083.4445563704</v>
          </cell>
          <cell r="AI80">
            <v>34741461.949999996</v>
          </cell>
          <cell r="AJ80">
            <v>29063843</v>
          </cell>
          <cell r="AK80">
            <v>6334657.4445563704</v>
          </cell>
          <cell r="AL80">
            <v>34881940.840000004</v>
          </cell>
          <cell r="AM80">
            <v>29397926</v>
          </cell>
          <cell r="AN80">
            <v>6426157.4445563704</v>
          </cell>
        </row>
        <row r="81">
          <cell r="A81">
            <v>72</v>
          </cell>
          <cell r="B81" t="str">
            <v xml:space="preserve">Dartmouth                    </v>
          </cell>
          <cell r="C81">
            <v>17.5</v>
          </cell>
          <cell r="D81">
            <v>30013625</v>
          </cell>
          <cell r="E81">
            <v>21693435</v>
          </cell>
          <cell r="F81">
            <v>8320190</v>
          </cell>
          <cell r="G81">
            <v>31787364.080000002</v>
          </cell>
          <cell r="H81">
            <v>22637645</v>
          </cell>
          <cell r="I81">
            <v>9149719</v>
          </cell>
          <cell r="J81">
            <v>33384729.905952133</v>
          </cell>
          <cell r="K81">
            <v>24241171</v>
          </cell>
          <cell r="L81">
            <v>9429258</v>
          </cell>
          <cell r="M81">
            <v>34838597.450000003</v>
          </cell>
          <cell r="N81">
            <v>25612050</v>
          </cell>
          <cell r="O81">
            <v>8665307</v>
          </cell>
          <cell r="P81">
            <v>1018378</v>
          </cell>
          <cell r="Q81">
            <v>34865610.348156936</v>
          </cell>
          <cell r="R81">
            <v>25982767</v>
          </cell>
          <cell r="S81">
            <v>9490011</v>
          </cell>
          <cell r="T81">
            <v>0</v>
          </cell>
          <cell r="U81">
            <v>33815804.735880002</v>
          </cell>
          <cell r="V81">
            <v>26783708</v>
          </cell>
          <cell r="W81">
            <v>8935606</v>
          </cell>
          <cell r="X81">
            <v>47970</v>
          </cell>
          <cell r="Y81">
            <v>604210</v>
          </cell>
          <cell r="Z81">
            <v>34643308.829999998</v>
          </cell>
          <cell r="AA81">
            <v>27284947</v>
          </cell>
          <cell r="AB81">
            <v>8983576</v>
          </cell>
          <cell r="AC81">
            <v>35441243.159999996</v>
          </cell>
          <cell r="AD81">
            <v>28041617</v>
          </cell>
          <cell r="AE81">
            <v>9138016</v>
          </cell>
          <cell r="AF81">
            <v>35496365.130000003</v>
          </cell>
          <cell r="AG81">
            <v>28917668</v>
          </cell>
          <cell r="AH81">
            <v>9233066</v>
          </cell>
          <cell r="AI81">
            <v>35239525.229999997</v>
          </cell>
          <cell r="AJ81">
            <v>29520834</v>
          </cell>
          <cell r="AK81">
            <v>9326041</v>
          </cell>
          <cell r="AL81">
            <v>36075718.260000005</v>
          </cell>
          <cell r="AM81">
            <v>30256260</v>
          </cell>
          <cell r="AN81">
            <v>9419066</v>
          </cell>
        </row>
        <row r="82">
          <cell r="A82">
            <v>73</v>
          </cell>
          <cell r="B82" t="str">
            <v xml:space="preserve">Dedham                       </v>
          </cell>
          <cell r="C82">
            <v>17.5</v>
          </cell>
          <cell r="D82">
            <v>20084837</v>
          </cell>
          <cell r="E82">
            <v>24834561</v>
          </cell>
          <cell r="F82">
            <v>3188973.6</v>
          </cell>
          <cell r="G82">
            <v>21999587.074999996</v>
          </cell>
          <cell r="H82">
            <v>24648038</v>
          </cell>
          <cell r="I82">
            <v>3524054.6</v>
          </cell>
          <cell r="J82">
            <v>22956468.83366517</v>
          </cell>
          <cell r="K82">
            <v>24204569</v>
          </cell>
          <cell r="L82">
            <v>3691508.6</v>
          </cell>
          <cell r="M82">
            <v>24352509.547620002</v>
          </cell>
          <cell r="N82">
            <v>23678833</v>
          </cell>
          <cell r="O82">
            <v>3521908.6</v>
          </cell>
          <cell r="P82">
            <v>413907</v>
          </cell>
          <cell r="Q82">
            <v>25074340.33835483</v>
          </cell>
          <cell r="R82">
            <v>23853832</v>
          </cell>
          <cell r="S82">
            <v>3857099</v>
          </cell>
          <cell r="T82">
            <v>0</v>
          </cell>
          <cell r="U82">
            <v>25207774.047433194</v>
          </cell>
          <cell r="V82">
            <v>23636066</v>
          </cell>
          <cell r="W82">
            <v>3631768</v>
          </cell>
          <cell r="X82">
            <v>19497</v>
          </cell>
          <cell r="Y82">
            <v>275484</v>
          </cell>
          <cell r="Z82">
            <v>25446765.917099997</v>
          </cell>
          <cell r="AA82">
            <v>23938734</v>
          </cell>
          <cell r="AB82">
            <v>3651265</v>
          </cell>
          <cell r="AC82">
            <v>26335982.540799998</v>
          </cell>
          <cell r="AD82">
            <v>24613424</v>
          </cell>
          <cell r="AE82">
            <v>3890647.9861599999</v>
          </cell>
          <cell r="AF82">
            <v>26535745.209500007</v>
          </cell>
          <cell r="AG82">
            <v>25162541</v>
          </cell>
          <cell r="AH82">
            <v>4078924.8425356252</v>
          </cell>
          <cell r="AI82">
            <v>27117828.372749999</v>
          </cell>
          <cell r="AJ82">
            <v>24153827</v>
          </cell>
          <cell r="AK82">
            <v>4312267.8425356252</v>
          </cell>
          <cell r="AL82">
            <v>26929202.733199999</v>
          </cell>
          <cell r="AM82">
            <v>23751768</v>
          </cell>
          <cell r="AN82">
            <v>4379292.8425356252</v>
          </cell>
        </row>
        <row r="83">
          <cell r="A83">
            <v>74</v>
          </cell>
          <cell r="B83" t="str">
            <v xml:space="preserve">Deerfield                    </v>
          </cell>
          <cell r="C83">
            <v>17.5</v>
          </cell>
          <cell r="D83">
            <v>2642380</v>
          </cell>
          <cell r="E83">
            <v>1930020</v>
          </cell>
          <cell r="F83">
            <v>712360</v>
          </cell>
          <cell r="G83">
            <v>2837157.02</v>
          </cell>
          <cell r="H83">
            <v>1916205</v>
          </cell>
          <cell r="I83">
            <v>920952</v>
          </cell>
          <cell r="J83">
            <v>2894786.9036194519</v>
          </cell>
          <cell r="K83">
            <v>1943673</v>
          </cell>
          <cell r="L83">
            <v>951114</v>
          </cell>
          <cell r="M83">
            <v>3308363.25</v>
          </cell>
          <cell r="N83">
            <v>2201765</v>
          </cell>
          <cell r="O83">
            <v>990223</v>
          </cell>
          <cell r="P83">
            <v>116375</v>
          </cell>
          <cell r="Q83">
            <v>3364244.2070966512</v>
          </cell>
          <cell r="R83">
            <v>2590037</v>
          </cell>
          <cell r="S83">
            <v>1084466</v>
          </cell>
          <cell r="T83">
            <v>0</v>
          </cell>
          <cell r="U83">
            <v>3310478.6745599997</v>
          </cell>
          <cell r="V83">
            <v>2602950</v>
          </cell>
          <cell r="W83">
            <v>1021111</v>
          </cell>
          <cell r="X83">
            <v>5482</v>
          </cell>
          <cell r="Y83">
            <v>67823</v>
          </cell>
          <cell r="Z83">
            <v>3402540.04</v>
          </cell>
          <cell r="AA83">
            <v>2702788</v>
          </cell>
          <cell r="AB83">
            <v>1026593</v>
          </cell>
          <cell r="AC83">
            <v>3431229.1799999997</v>
          </cell>
          <cell r="AD83">
            <v>2733958</v>
          </cell>
          <cell r="AE83">
            <v>1041993</v>
          </cell>
          <cell r="AF83">
            <v>3138146.3000000003</v>
          </cell>
          <cell r="AG83">
            <v>2712329</v>
          </cell>
          <cell r="AH83">
            <v>1050593</v>
          </cell>
          <cell r="AI83">
            <v>3182088.0800000005</v>
          </cell>
          <cell r="AJ83">
            <v>2730251</v>
          </cell>
          <cell r="AK83">
            <v>1059343</v>
          </cell>
          <cell r="AL83">
            <v>3228031.8499999992</v>
          </cell>
          <cell r="AM83">
            <v>2757185</v>
          </cell>
          <cell r="AN83">
            <v>1067968</v>
          </cell>
        </row>
        <row r="84">
          <cell r="A84">
            <v>75</v>
          </cell>
          <cell r="B84" t="str">
            <v xml:space="preserve">Dennis                       </v>
          </cell>
          <cell r="C84">
            <v>17.5</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row>
        <row r="85">
          <cell r="A85">
            <v>76</v>
          </cell>
          <cell r="B85" t="str">
            <v xml:space="preserve">Dighton                      </v>
          </cell>
          <cell r="C85">
            <v>49.96</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row>
        <row r="86">
          <cell r="A86">
            <v>77</v>
          </cell>
          <cell r="B86" t="str">
            <v xml:space="preserve">Douglas                      </v>
          </cell>
          <cell r="C86">
            <v>49.68</v>
          </cell>
          <cell r="D86">
            <v>10549229</v>
          </cell>
          <cell r="E86">
            <v>3948825</v>
          </cell>
          <cell r="F86">
            <v>6600404</v>
          </cell>
          <cell r="G86">
            <v>11244182.879999999</v>
          </cell>
          <cell r="H86">
            <v>4402719</v>
          </cell>
          <cell r="I86">
            <v>6966367</v>
          </cell>
          <cell r="J86">
            <v>11934136.084547279</v>
          </cell>
          <cell r="K86">
            <v>4703853</v>
          </cell>
          <cell r="L86">
            <v>7317967</v>
          </cell>
          <cell r="M86">
            <v>13091381.120000001</v>
          </cell>
          <cell r="N86">
            <v>5025155</v>
          </cell>
          <cell r="O86">
            <v>7217947</v>
          </cell>
          <cell r="P86">
            <v>848279</v>
          </cell>
          <cell r="Q86">
            <v>13862037.638614353</v>
          </cell>
          <cell r="R86">
            <v>5156920</v>
          </cell>
          <cell r="S86">
            <v>7904901</v>
          </cell>
          <cell r="T86">
            <v>800217</v>
          </cell>
          <cell r="U86">
            <v>13727725.332659999</v>
          </cell>
          <cell r="V86">
            <v>5395470</v>
          </cell>
          <cell r="W86">
            <v>8196565</v>
          </cell>
          <cell r="X86">
            <v>44003</v>
          </cell>
          <cell r="Y86">
            <v>505400</v>
          </cell>
          <cell r="Z86">
            <v>13936065.529999997</v>
          </cell>
          <cell r="AA86">
            <v>5567549</v>
          </cell>
          <cell r="AB86">
            <v>8368517</v>
          </cell>
          <cell r="AC86">
            <v>14220617.059999999</v>
          </cell>
          <cell r="AD86">
            <v>5766202</v>
          </cell>
          <cell r="AE86">
            <v>8454415</v>
          </cell>
          <cell r="AF86">
            <v>14221466.569999998</v>
          </cell>
          <cell r="AG86">
            <v>5973388</v>
          </cell>
          <cell r="AH86">
            <v>8493140</v>
          </cell>
          <cell r="AI86">
            <v>13898746.319999997</v>
          </cell>
          <cell r="AJ86">
            <v>6212332</v>
          </cell>
          <cell r="AK86">
            <v>8530840</v>
          </cell>
          <cell r="AL86">
            <v>13645814.699999997</v>
          </cell>
          <cell r="AM86">
            <v>6463272</v>
          </cell>
          <cell r="AN86">
            <v>8567140</v>
          </cell>
        </row>
        <row r="87">
          <cell r="A87">
            <v>78</v>
          </cell>
          <cell r="B87" t="str">
            <v xml:space="preserve">Dover                        </v>
          </cell>
          <cell r="C87">
            <v>17.5</v>
          </cell>
          <cell r="D87">
            <v>4317253</v>
          </cell>
          <cell r="E87">
            <v>5147915</v>
          </cell>
          <cell r="F87">
            <v>363450</v>
          </cell>
          <cell r="G87">
            <v>4498246.3891599998</v>
          </cell>
          <cell r="H87">
            <v>4992151</v>
          </cell>
          <cell r="I87">
            <v>448199</v>
          </cell>
          <cell r="J87">
            <v>4612399.3686480699</v>
          </cell>
          <cell r="K87">
            <v>4726827</v>
          </cell>
          <cell r="L87">
            <v>555890</v>
          </cell>
          <cell r="M87">
            <v>4778687.8410799997</v>
          </cell>
          <cell r="N87">
            <v>4574431</v>
          </cell>
          <cell r="O87">
            <v>580225</v>
          </cell>
          <cell r="P87">
            <v>68190</v>
          </cell>
          <cell r="Q87">
            <v>4840708.6085977424</v>
          </cell>
          <cell r="R87">
            <v>4416450</v>
          </cell>
          <cell r="S87">
            <v>635447</v>
          </cell>
          <cell r="T87">
            <v>0</v>
          </cell>
          <cell r="U87">
            <v>4717531.5725570414</v>
          </cell>
          <cell r="V87">
            <v>4342062</v>
          </cell>
          <cell r="W87">
            <v>598324</v>
          </cell>
          <cell r="X87">
            <v>3212</v>
          </cell>
          <cell r="Y87">
            <v>48386</v>
          </cell>
          <cell r="Z87">
            <v>4590181.74</v>
          </cell>
          <cell r="AA87">
            <v>4311579</v>
          </cell>
          <cell r="AB87">
            <v>601536</v>
          </cell>
          <cell r="AC87">
            <v>4512264.4704399994</v>
          </cell>
          <cell r="AD87">
            <v>4166423</v>
          </cell>
          <cell r="AE87">
            <v>622456</v>
          </cell>
          <cell r="AF87">
            <v>4653466.1436000001</v>
          </cell>
          <cell r="AG87">
            <v>4299403</v>
          </cell>
          <cell r="AH87">
            <v>635731</v>
          </cell>
          <cell r="AI87">
            <v>4528034.3919200003</v>
          </cell>
          <cell r="AJ87">
            <v>4059051</v>
          </cell>
          <cell r="AK87">
            <v>690567</v>
          </cell>
          <cell r="AL87">
            <v>4322776.7936200006</v>
          </cell>
          <cell r="AM87">
            <v>3814498</v>
          </cell>
          <cell r="AN87">
            <v>702567</v>
          </cell>
        </row>
        <row r="88">
          <cell r="A88">
            <v>79</v>
          </cell>
          <cell r="B88" t="str">
            <v xml:space="preserve">Dracut                       </v>
          </cell>
          <cell r="C88">
            <v>45.38</v>
          </cell>
          <cell r="D88">
            <v>29756497</v>
          </cell>
          <cell r="E88">
            <v>15882927</v>
          </cell>
          <cell r="F88">
            <v>14241936.999999998</v>
          </cell>
          <cell r="G88">
            <v>31544589.330080003</v>
          </cell>
          <cell r="H88">
            <v>16574636</v>
          </cell>
          <cell r="I88">
            <v>15009207</v>
          </cell>
          <cell r="J88">
            <v>33257290.873810038</v>
          </cell>
          <cell r="K88">
            <v>17250683</v>
          </cell>
          <cell r="L88">
            <v>16006608</v>
          </cell>
          <cell r="M88">
            <v>35284541.199999996</v>
          </cell>
          <cell r="N88">
            <v>17874077</v>
          </cell>
          <cell r="O88">
            <v>15579505</v>
          </cell>
          <cell r="P88">
            <v>1830959</v>
          </cell>
          <cell r="Q88">
            <v>36242185.987368427</v>
          </cell>
          <cell r="R88">
            <v>17529513</v>
          </cell>
          <cell r="S88">
            <v>17062255</v>
          </cell>
          <cell r="T88">
            <v>1650418</v>
          </cell>
          <cell r="U88">
            <v>34827941.444459997</v>
          </cell>
          <cell r="V88">
            <v>17559786</v>
          </cell>
          <cell r="W88">
            <v>17619480</v>
          </cell>
          <cell r="X88">
            <v>94589</v>
          </cell>
          <cell r="Y88">
            <v>1101079</v>
          </cell>
          <cell r="Z88">
            <v>35260306.700000003</v>
          </cell>
          <cell r="AA88">
            <v>17528088</v>
          </cell>
          <cell r="AB88">
            <v>17732219</v>
          </cell>
          <cell r="AC88">
            <v>36135215.210000008</v>
          </cell>
          <cell r="AD88">
            <v>18026125</v>
          </cell>
          <cell r="AE88">
            <v>18109090</v>
          </cell>
          <cell r="AF88">
            <v>37152939.319999993</v>
          </cell>
          <cell r="AG88">
            <v>18540729</v>
          </cell>
          <cell r="AH88">
            <v>18662742</v>
          </cell>
          <cell r="AI88">
            <v>37334953.579999998</v>
          </cell>
          <cell r="AJ88">
            <v>19220889</v>
          </cell>
          <cell r="AK88">
            <v>18761667</v>
          </cell>
          <cell r="AL88">
            <v>37644250.119999997</v>
          </cell>
          <cell r="AM88">
            <v>20168359</v>
          </cell>
          <cell r="AN88">
            <v>18858492</v>
          </cell>
        </row>
        <row r="89">
          <cell r="A89">
            <v>80</v>
          </cell>
          <cell r="B89" t="str">
            <v xml:space="preserve">Dudley                       </v>
          </cell>
          <cell r="C89">
            <v>60.35</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12894.02</v>
          </cell>
          <cell r="AG89">
            <v>3632</v>
          </cell>
          <cell r="AH89">
            <v>9262</v>
          </cell>
          <cell r="AI89">
            <v>13004.9</v>
          </cell>
          <cell r="AJ89">
            <v>3770</v>
          </cell>
          <cell r="AK89">
            <v>9262</v>
          </cell>
          <cell r="AL89">
            <v>13199.960000000001</v>
          </cell>
          <cell r="AM89">
            <v>3905</v>
          </cell>
          <cell r="AN89">
            <v>9295</v>
          </cell>
        </row>
        <row r="90">
          <cell r="A90">
            <v>81</v>
          </cell>
          <cell r="B90" t="str">
            <v xml:space="preserve">Dunstable                    </v>
          </cell>
          <cell r="C90">
            <v>24.07</v>
          </cell>
          <cell r="D90">
            <v>0</v>
          </cell>
          <cell r="E90">
            <v>0</v>
          </cell>
          <cell r="F90">
            <v>0</v>
          </cell>
          <cell r="G90">
            <v>0</v>
          </cell>
          <cell r="H90">
            <v>0</v>
          </cell>
          <cell r="I90">
            <v>0</v>
          </cell>
          <cell r="J90">
            <v>0</v>
          </cell>
          <cell r="K90">
            <v>0</v>
          </cell>
          <cell r="L90">
            <v>0</v>
          </cell>
          <cell r="M90">
            <v>0</v>
          </cell>
          <cell r="N90">
            <v>0</v>
          </cell>
          <cell r="O90">
            <v>0</v>
          </cell>
          <cell r="P90">
            <v>0</v>
          </cell>
          <cell r="Q90">
            <v>12306.57500478469</v>
          </cell>
          <cell r="R90">
            <v>8124</v>
          </cell>
          <cell r="S90">
            <v>0</v>
          </cell>
          <cell r="T90">
            <v>4183</v>
          </cell>
          <cell r="U90">
            <v>12035.81568</v>
          </cell>
          <cell r="V90">
            <v>7678</v>
          </cell>
          <cell r="W90">
            <v>4358</v>
          </cell>
          <cell r="X90">
            <v>0</v>
          </cell>
          <cell r="Y90">
            <v>0</v>
          </cell>
          <cell r="Z90">
            <v>12250.07</v>
          </cell>
          <cell r="AA90">
            <v>7858</v>
          </cell>
          <cell r="AB90">
            <v>4392</v>
          </cell>
          <cell r="AC90">
            <v>12697.210000000001</v>
          </cell>
          <cell r="AD90">
            <v>8271</v>
          </cell>
          <cell r="AE90">
            <v>4426</v>
          </cell>
          <cell r="AF90">
            <v>0</v>
          </cell>
          <cell r="AG90">
            <v>0</v>
          </cell>
          <cell r="AH90">
            <v>0</v>
          </cell>
          <cell r="AI90">
            <v>0</v>
          </cell>
          <cell r="AJ90">
            <v>0</v>
          </cell>
          <cell r="AK90">
            <v>0</v>
          </cell>
          <cell r="AL90">
            <v>13199.960000000001</v>
          </cell>
          <cell r="AM90">
            <v>10239</v>
          </cell>
          <cell r="AN90">
            <v>2961</v>
          </cell>
        </row>
        <row r="91">
          <cell r="A91">
            <v>82</v>
          </cell>
          <cell r="B91" t="str">
            <v xml:space="preserve">Duxbury                      </v>
          </cell>
          <cell r="C91">
            <v>17.5</v>
          </cell>
          <cell r="D91">
            <v>22544989</v>
          </cell>
          <cell r="E91">
            <v>21198757</v>
          </cell>
          <cell r="F91">
            <v>2814514.4</v>
          </cell>
          <cell r="G91">
            <v>24332599.68414</v>
          </cell>
          <cell r="H91">
            <v>21799788</v>
          </cell>
          <cell r="I91">
            <v>3127346.4</v>
          </cell>
          <cell r="J91">
            <v>25877873.382828854</v>
          </cell>
          <cell r="K91">
            <v>22471945</v>
          </cell>
          <cell r="L91">
            <v>3547730.4</v>
          </cell>
          <cell r="M91">
            <v>27351540.51557</v>
          </cell>
          <cell r="N91">
            <v>23010054</v>
          </cell>
          <cell r="O91">
            <v>3884918</v>
          </cell>
          <cell r="P91">
            <v>456569</v>
          </cell>
          <cell r="Q91">
            <v>28050327.867297076</v>
          </cell>
          <cell r="R91">
            <v>23415077</v>
          </cell>
          <cell r="S91">
            <v>4254657</v>
          </cell>
          <cell r="T91">
            <v>380594</v>
          </cell>
          <cell r="U91">
            <v>26964189.833086807</v>
          </cell>
          <cell r="V91">
            <v>23687032</v>
          </cell>
          <cell r="W91">
            <v>4364460</v>
          </cell>
          <cell r="X91">
            <v>23430</v>
          </cell>
          <cell r="Y91">
            <v>327711</v>
          </cell>
          <cell r="Z91">
            <v>26802911.094560001</v>
          </cell>
          <cell r="AA91">
            <v>23914065</v>
          </cell>
          <cell r="AB91">
            <v>4387890</v>
          </cell>
          <cell r="AC91">
            <v>27796890.404080003</v>
          </cell>
          <cell r="AD91">
            <v>24315649</v>
          </cell>
          <cell r="AE91">
            <v>4513610</v>
          </cell>
          <cell r="AF91">
            <v>28443468.301800001</v>
          </cell>
          <cell r="AG91">
            <v>24930173</v>
          </cell>
          <cell r="AH91">
            <v>4629609.23820375</v>
          </cell>
          <cell r="AI91">
            <v>28945039.577839997</v>
          </cell>
          <cell r="AJ91">
            <v>24862384</v>
          </cell>
          <cell r="AK91">
            <v>4782129.23820375</v>
          </cell>
          <cell r="AL91">
            <v>29322453.03464001</v>
          </cell>
          <cell r="AM91">
            <v>24866076</v>
          </cell>
          <cell r="AN91">
            <v>4860479.23820375</v>
          </cell>
        </row>
        <row r="92">
          <cell r="A92">
            <v>83</v>
          </cell>
          <cell r="B92" t="str">
            <v xml:space="preserve">East Bridgewater             </v>
          </cell>
          <cell r="C92">
            <v>47.2</v>
          </cell>
          <cell r="D92">
            <v>17015111</v>
          </cell>
          <cell r="E92">
            <v>7598854</v>
          </cell>
          <cell r="F92">
            <v>9416257</v>
          </cell>
          <cell r="G92">
            <v>18126132.039999999</v>
          </cell>
          <cell r="H92">
            <v>8088898</v>
          </cell>
          <cell r="I92">
            <v>10037234</v>
          </cell>
          <cell r="J92">
            <v>18786648.513602465</v>
          </cell>
          <cell r="K92">
            <v>8685044</v>
          </cell>
          <cell r="L92">
            <v>10382618</v>
          </cell>
          <cell r="M92">
            <v>19759944.039999999</v>
          </cell>
          <cell r="N92">
            <v>9220450</v>
          </cell>
          <cell r="O92">
            <v>9750332</v>
          </cell>
          <cell r="P92">
            <v>1145894</v>
          </cell>
          <cell r="Q92">
            <v>19857784.98755981</v>
          </cell>
          <cell r="R92">
            <v>9205039</v>
          </cell>
          <cell r="S92">
            <v>10678301</v>
          </cell>
          <cell r="T92">
            <v>0</v>
          </cell>
          <cell r="U92">
            <v>19438423.617059994</v>
          </cell>
          <cell r="V92">
            <v>9401494</v>
          </cell>
          <cell r="W92">
            <v>10054475</v>
          </cell>
          <cell r="X92">
            <v>53977</v>
          </cell>
          <cell r="Y92">
            <v>626999</v>
          </cell>
          <cell r="Z92">
            <v>19386079.859999999</v>
          </cell>
          <cell r="AA92">
            <v>9557760</v>
          </cell>
          <cell r="AB92">
            <v>10108452</v>
          </cell>
          <cell r="AC92">
            <v>19766953.350000001</v>
          </cell>
          <cell r="AD92">
            <v>9774113</v>
          </cell>
          <cell r="AE92">
            <v>10196332</v>
          </cell>
          <cell r="AF92">
            <v>20120825.100000001</v>
          </cell>
          <cell r="AG92">
            <v>10170405</v>
          </cell>
          <cell r="AH92">
            <v>10251257</v>
          </cell>
          <cell r="AI92">
            <v>20492729.260000002</v>
          </cell>
          <cell r="AJ92">
            <v>10728557</v>
          </cell>
          <cell r="AK92">
            <v>10306507</v>
          </cell>
          <cell r="AL92">
            <v>20764631.130000003</v>
          </cell>
          <cell r="AM92">
            <v>11106385</v>
          </cell>
          <cell r="AN92">
            <v>10361132</v>
          </cell>
        </row>
        <row r="93">
          <cell r="A93">
            <v>84</v>
          </cell>
          <cell r="B93" t="str">
            <v xml:space="preserve">East Brookfield              </v>
          </cell>
          <cell r="C93">
            <v>53.69</v>
          </cell>
          <cell r="D93">
            <v>176413</v>
          </cell>
          <cell r="E93">
            <v>103434</v>
          </cell>
          <cell r="F93">
            <v>72979</v>
          </cell>
          <cell r="G93">
            <v>172717.17</v>
          </cell>
          <cell r="H93">
            <v>67453</v>
          </cell>
          <cell r="I93">
            <v>105264</v>
          </cell>
          <cell r="J93">
            <v>102197.43</v>
          </cell>
          <cell r="K93">
            <v>29983</v>
          </cell>
          <cell r="L93">
            <v>102197.43</v>
          </cell>
          <cell r="M93">
            <v>95547.92</v>
          </cell>
          <cell r="N93">
            <v>28245</v>
          </cell>
          <cell r="O93">
            <v>95547.92</v>
          </cell>
          <cell r="P93">
            <v>0</v>
          </cell>
          <cell r="Q93">
            <v>86146.025033492828</v>
          </cell>
          <cell r="R93">
            <v>25739</v>
          </cell>
          <cell r="S93">
            <v>93637</v>
          </cell>
          <cell r="T93">
            <v>0</v>
          </cell>
          <cell r="U93">
            <v>60179.078399999999</v>
          </cell>
          <cell r="V93">
            <v>19896</v>
          </cell>
          <cell r="W93">
            <v>60179.078399999999</v>
          </cell>
          <cell r="X93">
            <v>0</v>
          </cell>
          <cell r="Y93">
            <v>0</v>
          </cell>
          <cell r="Z93">
            <v>110250.63</v>
          </cell>
          <cell r="AA93">
            <v>34586</v>
          </cell>
          <cell r="AB93">
            <v>75665</v>
          </cell>
          <cell r="AC93">
            <v>202128.46000000002</v>
          </cell>
          <cell r="AD93">
            <v>61700</v>
          </cell>
          <cell r="AE93">
            <v>140428</v>
          </cell>
          <cell r="AF93">
            <v>218155.53</v>
          </cell>
          <cell r="AG93">
            <v>71512</v>
          </cell>
          <cell r="AH93">
            <v>146644</v>
          </cell>
          <cell r="AI93">
            <v>285056.05</v>
          </cell>
          <cell r="AJ93">
            <v>99040</v>
          </cell>
          <cell r="AK93">
            <v>186016</v>
          </cell>
          <cell r="AL93">
            <v>276131.65999999997</v>
          </cell>
          <cell r="AM93">
            <v>108182</v>
          </cell>
          <cell r="AN93">
            <v>186016</v>
          </cell>
        </row>
        <row r="94">
          <cell r="A94">
            <v>85</v>
          </cell>
          <cell r="B94" t="str">
            <v xml:space="preserve">Eastham                      </v>
          </cell>
          <cell r="C94">
            <v>17.5</v>
          </cell>
          <cell r="D94">
            <v>1507950</v>
          </cell>
          <cell r="E94">
            <v>2243267</v>
          </cell>
          <cell r="F94">
            <v>252703.6</v>
          </cell>
          <cell r="G94">
            <v>1616181.59</v>
          </cell>
          <cell r="H94">
            <v>1929935</v>
          </cell>
          <cell r="I94">
            <v>271644.59999999998</v>
          </cell>
          <cell r="J94">
            <v>1859265.36</v>
          </cell>
          <cell r="K94">
            <v>2013378</v>
          </cell>
          <cell r="L94">
            <v>314184.59999999998</v>
          </cell>
          <cell r="M94">
            <v>2009843.22</v>
          </cell>
          <cell r="N94">
            <v>2095073</v>
          </cell>
          <cell r="O94">
            <v>304723.59999999998</v>
          </cell>
          <cell r="P94">
            <v>35812</v>
          </cell>
          <cell r="Q94">
            <v>2013733.9113952154</v>
          </cell>
          <cell r="R94">
            <v>2116114</v>
          </cell>
          <cell r="S94">
            <v>333725</v>
          </cell>
          <cell r="T94">
            <v>0</v>
          </cell>
          <cell r="U94">
            <v>2017979.0678399999</v>
          </cell>
          <cell r="V94">
            <v>2078576</v>
          </cell>
          <cell r="W94">
            <v>314229</v>
          </cell>
          <cell r="X94">
            <v>1687</v>
          </cell>
          <cell r="Y94">
            <v>23709</v>
          </cell>
          <cell r="Z94">
            <v>1921167.55</v>
          </cell>
          <cell r="AA94">
            <v>1979180</v>
          </cell>
          <cell r="AB94">
            <v>315916</v>
          </cell>
          <cell r="AC94">
            <v>1990036.0999999999</v>
          </cell>
          <cell r="AD94">
            <v>1895355</v>
          </cell>
          <cell r="AE94">
            <v>324556</v>
          </cell>
          <cell r="AF94">
            <v>1954308.02</v>
          </cell>
          <cell r="AG94">
            <v>1817599</v>
          </cell>
          <cell r="AH94">
            <v>329806</v>
          </cell>
          <cell r="AI94">
            <v>1871143.94</v>
          </cell>
          <cell r="AJ94">
            <v>1673613</v>
          </cell>
          <cell r="AK94">
            <v>334856</v>
          </cell>
          <cell r="AL94">
            <v>1830657.57</v>
          </cell>
          <cell r="AM94">
            <v>1584800</v>
          </cell>
          <cell r="AN94">
            <v>339456</v>
          </cell>
        </row>
        <row r="95">
          <cell r="A95">
            <v>86</v>
          </cell>
          <cell r="B95" t="str">
            <v xml:space="preserve">Easthampton                  </v>
          </cell>
          <cell r="C95">
            <v>35.119999999999997</v>
          </cell>
          <cell r="D95">
            <v>14379873</v>
          </cell>
          <cell r="E95">
            <v>7394800</v>
          </cell>
          <cell r="F95">
            <v>7061164</v>
          </cell>
          <cell r="G95">
            <v>14811911.220000003</v>
          </cell>
          <cell r="H95">
            <v>7910957</v>
          </cell>
          <cell r="I95">
            <v>7246465</v>
          </cell>
          <cell r="J95">
            <v>16177354.557884984</v>
          </cell>
          <cell r="K95">
            <v>8342895</v>
          </cell>
          <cell r="L95">
            <v>7856409</v>
          </cell>
          <cell r="M95">
            <v>16862713.349999998</v>
          </cell>
          <cell r="N95">
            <v>8754200</v>
          </cell>
          <cell r="O95">
            <v>7300531</v>
          </cell>
          <cell r="P95">
            <v>857984</v>
          </cell>
          <cell r="Q95">
            <v>17116009.975915793</v>
          </cell>
          <cell r="R95">
            <v>9909425</v>
          </cell>
          <cell r="S95">
            <v>7995345</v>
          </cell>
          <cell r="T95">
            <v>0</v>
          </cell>
          <cell r="U95">
            <v>16500250.305240002</v>
          </cell>
          <cell r="V95">
            <v>9949274</v>
          </cell>
          <cell r="W95">
            <v>7528257</v>
          </cell>
          <cell r="X95">
            <v>40415</v>
          </cell>
          <cell r="Y95">
            <v>471948</v>
          </cell>
          <cell r="Z95">
            <v>16577826.099999998</v>
          </cell>
          <cell r="AA95">
            <v>10194026</v>
          </cell>
          <cell r="AB95">
            <v>7568672</v>
          </cell>
          <cell r="AC95">
            <v>17510302.93</v>
          </cell>
          <cell r="AD95">
            <v>10521254</v>
          </cell>
          <cell r="AE95">
            <v>7641192</v>
          </cell>
          <cell r="AF95">
            <v>17991276.290000003</v>
          </cell>
          <cell r="AG95">
            <v>10956834</v>
          </cell>
          <cell r="AH95">
            <v>7687117</v>
          </cell>
          <cell r="AI95">
            <v>17813516.280000001</v>
          </cell>
          <cell r="AJ95">
            <v>11344349</v>
          </cell>
          <cell r="AK95">
            <v>7731667</v>
          </cell>
          <cell r="AL95">
            <v>18095294</v>
          </cell>
          <cell r="AM95">
            <v>11793004</v>
          </cell>
          <cell r="AN95">
            <v>7776017</v>
          </cell>
        </row>
        <row r="96">
          <cell r="A96">
            <v>87</v>
          </cell>
          <cell r="B96" t="str">
            <v xml:space="preserve">East Longmeadow              </v>
          </cell>
          <cell r="C96">
            <v>37.26</v>
          </cell>
          <cell r="D96">
            <v>19356365</v>
          </cell>
          <cell r="E96">
            <v>16081730</v>
          </cell>
          <cell r="F96">
            <v>3415856.4</v>
          </cell>
          <cell r="G96">
            <v>20729712.940000001</v>
          </cell>
          <cell r="H96">
            <v>16113527</v>
          </cell>
          <cell r="I96">
            <v>4616186</v>
          </cell>
          <cell r="J96">
            <v>22100300.970615972</v>
          </cell>
          <cell r="K96">
            <v>15537297</v>
          </cell>
          <cell r="L96">
            <v>6563004</v>
          </cell>
          <cell r="M96">
            <v>23422159.73</v>
          </cell>
          <cell r="N96">
            <v>15098039</v>
          </cell>
          <cell r="O96">
            <v>7448721</v>
          </cell>
          <cell r="P96">
            <v>875400</v>
          </cell>
          <cell r="Q96">
            <v>24224414.35406699</v>
          </cell>
          <cell r="R96">
            <v>15193256</v>
          </cell>
          <cell r="S96">
            <v>8157639</v>
          </cell>
          <cell r="T96">
            <v>873519</v>
          </cell>
          <cell r="U96">
            <v>23669359.72518</v>
          </cell>
          <cell r="V96">
            <v>14824125</v>
          </cell>
          <cell r="W96">
            <v>8675518</v>
          </cell>
          <cell r="X96">
            <v>46574</v>
          </cell>
          <cell r="Y96">
            <v>379066</v>
          </cell>
          <cell r="Z96">
            <v>24105912.68</v>
          </cell>
          <cell r="AA96">
            <v>14975127</v>
          </cell>
          <cell r="AB96">
            <v>9130786</v>
          </cell>
          <cell r="AC96">
            <v>24771812.159999996</v>
          </cell>
          <cell r="AD96">
            <v>15279722</v>
          </cell>
          <cell r="AE96">
            <v>9767174.2199039999</v>
          </cell>
          <cell r="AF96">
            <v>24746375.960000001</v>
          </cell>
          <cell r="AG96">
            <v>15736133</v>
          </cell>
          <cell r="AH96">
            <v>9834624.2199039999</v>
          </cell>
          <cell r="AI96">
            <v>25028520.540000003</v>
          </cell>
          <cell r="AJ96">
            <v>15784772</v>
          </cell>
          <cell r="AK96">
            <v>9901624.2199039999</v>
          </cell>
          <cell r="AL96">
            <v>25486357.480000004</v>
          </cell>
          <cell r="AM96">
            <v>16206963</v>
          </cell>
          <cell r="AN96">
            <v>9967774.2199039999</v>
          </cell>
        </row>
        <row r="97">
          <cell r="A97">
            <v>88</v>
          </cell>
          <cell r="B97" t="str">
            <v xml:space="preserve">Easton                       </v>
          </cell>
          <cell r="C97">
            <v>24.05</v>
          </cell>
          <cell r="D97">
            <v>25936350</v>
          </cell>
          <cell r="E97">
            <v>18495624</v>
          </cell>
          <cell r="F97">
            <v>7668206.9999999991</v>
          </cell>
          <cell r="G97">
            <v>27484649.059999999</v>
          </cell>
          <cell r="H97">
            <v>19567354</v>
          </cell>
          <cell r="I97">
            <v>8115511</v>
          </cell>
          <cell r="J97">
            <v>29177633.708206084</v>
          </cell>
          <cell r="K97">
            <v>20413260</v>
          </cell>
          <cell r="L97">
            <v>8764374</v>
          </cell>
          <cell r="M97">
            <v>30904576.539999995</v>
          </cell>
          <cell r="N97">
            <v>21110331</v>
          </cell>
          <cell r="O97">
            <v>8764241</v>
          </cell>
          <cell r="P97">
            <v>1030005</v>
          </cell>
          <cell r="Q97">
            <v>32240256.071471777</v>
          </cell>
          <cell r="R97">
            <v>22529505</v>
          </cell>
          <cell r="S97">
            <v>9598361</v>
          </cell>
          <cell r="T97">
            <v>112390</v>
          </cell>
          <cell r="U97">
            <v>31588230.077280004</v>
          </cell>
          <cell r="V97">
            <v>22880367</v>
          </cell>
          <cell r="W97">
            <v>9143450</v>
          </cell>
          <cell r="X97">
            <v>49086</v>
          </cell>
          <cell r="Y97">
            <v>613290</v>
          </cell>
          <cell r="Z97">
            <v>32076583.279999997</v>
          </cell>
          <cell r="AA97">
            <v>23438516</v>
          </cell>
          <cell r="AB97">
            <v>9192536</v>
          </cell>
          <cell r="AC97">
            <v>33281209.900000002</v>
          </cell>
          <cell r="AD97">
            <v>24208253</v>
          </cell>
          <cell r="AE97">
            <v>9343416</v>
          </cell>
          <cell r="AF97">
            <v>33673060.710000001</v>
          </cell>
          <cell r="AG97">
            <v>25085982</v>
          </cell>
          <cell r="AH97">
            <v>9437566</v>
          </cell>
          <cell r="AI97">
            <v>34368780.379999988</v>
          </cell>
          <cell r="AJ97">
            <v>25617334</v>
          </cell>
          <cell r="AK97">
            <v>9531741</v>
          </cell>
          <cell r="AL97">
            <v>34281775.100000001</v>
          </cell>
          <cell r="AM97">
            <v>26279966</v>
          </cell>
          <cell r="AN97">
            <v>9624016</v>
          </cell>
        </row>
        <row r="98">
          <cell r="A98">
            <v>89</v>
          </cell>
          <cell r="B98" t="str">
            <v xml:space="preserve">Edgartown                    </v>
          </cell>
          <cell r="C98">
            <v>17.5</v>
          </cell>
          <cell r="D98">
            <v>2906462</v>
          </cell>
          <cell r="E98">
            <v>3581665</v>
          </cell>
          <cell r="F98">
            <v>343128.4</v>
          </cell>
          <cell r="G98">
            <v>3005078.93</v>
          </cell>
          <cell r="H98">
            <v>3288955</v>
          </cell>
          <cell r="I98">
            <v>379680.4</v>
          </cell>
          <cell r="J98">
            <v>2849766.471590891</v>
          </cell>
          <cell r="K98">
            <v>3031703</v>
          </cell>
          <cell r="L98">
            <v>415389.4</v>
          </cell>
          <cell r="M98">
            <v>3070457.61</v>
          </cell>
          <cell r="N98">
            <v>3082373</v>
          </cell>
          <cell r="O98">
            <v>407713.4</v>
          </cell>
          <cell r="P98">
            <v>47916</v>
          </cell>
          <cell r="Q98">
            <v>3245618.0710277515</v>
          </cell>
          <cell r="R98">
            <v>3016515</v>
          </cell>
          <cell r="S98">
            <v>446517</v>
          </cell>
          <cell r="T98">
            <v>0</v>
          </cell>
          <cell r="U98">
            <v>3164477.4653399996</v>
          </cell>
          <cell r="V98">
            <v>3012929</v>
          </cell>
          <cell r="W98">
            <v>420431</v>
          </cell>
          <cell r="X98">
            <v>2257</v>
          </cell>
          <cell r="Y98">
            <v>33529</v>
          </cell>
          <cell r="Z98">
            <v>3286331.37</v>
          </cell>
          <cell r="AA98">
            <v>3029696</v>
          </cell>
          <cell r="AB98">
            <v>422688</v>
          </cell>
          <cell r="AC98">
            <v>3631686.44</v>
          </cell>
          <cell r="AD98">
            <v>3207706</v>
          </cell>
          <cell r="AE98">
            <v>438768</v>
          </cell>
          <cell r="AF98">
            <v>3600508.11</v>
          </cell>
          <cell r="AG98">
            <v>3160574</v>
          </cell>
          <cell r="AH98">
            <v>448818</v>
          </cell>
          <cell r="AI98">
            <v>3756339.3899999997</v>
          </cell>
          <cell r="AJ98">
            <v>3220458</v>
          </cell>
          <cell r="AK98">
            <v>535881</v>
          </cell>
          <cell r="AL98">
            <v>3949969.68</v>
          </cell>
          <cell r="AM98">
            <v>3348602</v>
          </cell>
          <cell r="AN98">
            <v>601368</v>
          </cell>
        </row>
        <row r="99">
          <cell r="A99">
            <v>90</v>
          </cell>
          <cell r="B99" t="str">
            <v xml:space="preserve">Egremont                     </v>
          </cell>
          <cell r="C99">
            <v>17.5</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row>
        <row r="100">
          <cell r="A100">
            <v>91</v>
          </cell>
          <cell r="B100" t="str">
            <v xml:space="preserve">Erving                       </v>
          </cell>
          <cell r="C100">
            <v>17.5</v>
          </cell>
          <cell r="D100">
            <v>1736037</v>
          </cell>
          <cell r="E100">
            <v>1696174</v>
          </cell>
          <cell r="F100">
            <v>257383.6</v>
          </cell>
          <cell r="G100">
            <v>1886102.04</v>
          </cell>
          <cell r="H100">
            <v>1693156</v>
          </cell>
          <cell r="I100">
            <v>283644.59999999998</v>
          </cell>
          <cell r="J100">
            <v>2063705.1585349285</v>
          </cell>
          <cell r="K100">
            <v>1733353</v>
          </cell>
          <cell r="L100">
            <v>330352</v>
          </cell>
          <cell r="M100">
            <v>2321411.09</v>
          </cell>
          <cell r="N100">
            <v>1908319</v>
          </cell>
          <cell r="O100">
            <v>369649</v>
          </cell>
          <cell r="P100">
            <v>43443</v>
          </cell>
          <cell r="Q100">
            <v>2466755.7200229666</v>
          </cell>
          <cell r="R100">
            <v>2035074</v>
          </cell>
          <cell r="S100">
            <v>404830</v>
          </cell>
          <cell r="T100">
            <v>26852</v>
          </cell>
          <cell r="U100">
            <v>2428316.4251399999</v>
          </cell>
          <cell r="V100">
            <v>2032401</v>
          </cell>
          <cell r="W100">
            <v>406463</v>
          </cell>
          <cell r="X100">
            <v>2182</v>
          </cell>
          <cell r="Y100">
            <v>30012</v>
          </cell>
          <cell r="Z100">
            <v>2407929.63</v>
          </cell>
          <cell r="AA100">
            <v>2045398</v>
          </cell>
          <cell r="AB100">
            <v>408645</v>
          </cell>
          <cell r="AC100">
            <v>2354101.85</v>
          </cell>
          <cell r="AD100">
            <v>2051456</v>
          </cell>
          <cell r="AE100">
            <v>418845</v>
          </cell>
          <cell r="AF100">
            <v>2478101.1</v>
          </cell>
          <cell r="AG100">
            <v>2103316</v>
          </cell>
          <cell r="AH100">
            <v>425470</v>
          </cell>
          <cell r="AI100">
            <v>2387006.7599999998</v>
          </cell>
          <cell r="AJ100">
            <v>2050836</v>
          </cell>
          <cell r="AK100">
            <v>431895</v>
          </cell>
          <cell r="AL100">
            <v>2412269.36</v>
          </cell>
          <cell r="AM100">
            <v>2019029</v>
          </cell>
          <cell r="AN100">
            <v>438270</v>
          </cell>
        </row>
        <row r="101">
          <cell r="A101">
            <v>92</v>
          </cell>
          <cell r="B101" t="str">
            <v xml:space="preserve">Essex                        </v>
          </cell>
          <cell r="C101">
            <v>17.5</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row>
        <row r="102">
          <cell r="A102">
            <v>93</v>
          </cell>
          <cell r="B102" t="str">
            <v xml:space="preserve">Everett                      </v>
          </cell>
          <cell r="C102">
            <v>71.05</v>
          </cell>
          <cell r="D102">
            <v>45371743</v>
          </cell>
          <cell r="E102">
            <v>24514676</v>
          </cell>
          <cell r="F102">
            <v>20857067</v>
          </cell>
          <cell r="G102">
            <v>48207134.680500001</v>
          </cell>
          <cell r="H102">
            <v>25038448</v>
          </cell>
          <cell r="I102">
            <v>23168687</v>
          </cell>
          <cell r="J102">
            <v>53450079.377155341</v>
          </cell>
          <cell r="K102">
            <v>25416336</v>
          </cell>
          <cell r="L102">
            <v>28033743</v>
          </cell>
          <cell r="M102">
            <v>59682692.571389988</v>
          </cell>
          <cell r="N102">
            <v>25762913</v>
          </cell>
          <cell r="O102">
            <v>30352631</v>
          </cell>
          <cell r="P102">
            <v>3567149</v>
          </cell>
          <cell r="Q102">
            <v>62892763.612918936</v>
          </cell>
          <cell r="R102">
            <v>25931368</v>
          </cell>
          <cell r="S102">
            <v>33241384</v>
          </cell>
          <cell r="T102">
            <v>3720012</v>
          </cell>
          <cell r="U102">
            <v>64793932.005067073</v>
          </cell>
          <cell r="V102">
            <v>25957484</v>
          </cell>
          <cell r="W102">
            <v>38091277</v>
          </cell>
          <cell r="X102">
            <v>204491</v>
          </cell>
          <cell r="Y102">
            <v>540680</v>
          </cell>
          <cell r="Z102">
            <v>68020957.110019997</v>
          </cell>
          <cell r="AA102">
            <v>25027814</v>
          </cell>
          <cell r="AB102">
            <v>42993143</v>
          </cell>
          <cell r="AC102">
            <v>74288708.336989999</v>
          </cell>
          <cell r="AD102">
            <v>25279517</v>
          </cell>
          <cell r="AE102">
            <v>49378544.796454601</v>
          </cell>
          <cell r="AF102">
            <v>79707323.959860012</v>
          </cell>
          <cell r="AG102">
            <v>25001383</v>
          </cell>
          <cell r="AH102">
            <v>55042003.302143387</v>
          </cell>
          <cell r="AI102">
            <v>85328324.66643998</v>
          </cell>
          <cell r="AJ102">
            <v>24693137</v>
          </cell>
          <cell r="AK102">
            <v>60635188</v>
          </cell>
          <cell r="AL102">
            <v>89667949.965919986</v>
          </cell>
          <cell r="AM102">
            <v>25666047</v>
          </cell>
          <cell r="AN102">
            <v>64001903</v>
          </cell>
        </row>
        <row r="103">
          <cell r="A103">
            <v>94</v>
          </cell>
          <cell r="B103" t="str">
            <v xml:space="preserve">Fairhaven                    </v>
          </cell>
          <cell r="C103">
            <v>35.83</v>
          </cell>
          <cell r="D103">
            <v>15772369</v>
          </cell>
          <cell r="E103">
            <v>8958998</v>
          </cell>
          <cell r="F103">
            <v>6900863.9999999991</v>
          </cell>
          <cell r="G103">
            <v>16146316.320000002</v>
          </cell>
          <cell r="H103">
            <v>8999243</v>
          </cell>
          <cell r="I103">
            <v>7147073</v>
          </cell>
          <cell r="J103">
            <v>16755601.389419528</v>
          </cell>
          <cell r="K103">
            <v>9196548</v>
          </cell>
          <cell r="L103">
            <v>7559053</v>
          </cell>
          <cell r="M103">
            <v>16953034.73</v>
          </cell>
          <cell r="N103">
            <v>9303393</v>
          </cell>
          <cell r="O103">
            <v>6852118</v>
          </cell>
          <cell r="P103">
            <v>805285</v>
          </cell>
          <cell r="Q103">
            <v>17423766.603881337</v>
          </cell>
          <cell r="R103">
            <v>9798899</v>
          </cell>
          <cell r="S103">
            <v>7504255</v>
          </cell>
          <cell r="T103">
            <v>120613</v>
          </cell>
          <cell r="U103">
            <v>16843034.112059999</v>
          </cell>
          <cell r="V103">
            <v>10187330</v>
          </cell>
          <cell r="W103">
            <v>7179423</v>
          </cell>
          <cell r="X103">
            <v>38542</v>
          </cell>
          <cell r="Y103">
            <v>454353</v>
          </cell>
          <cell r="Z103">
            <v>17104751.050000001</v>
          </cell>
          <cell r="AA103">
            <v>10317258</v>
          </cell>
          <cell r="AB103">
            <v>7217965</v>
          </cell>
          <cell r="AC103">
            <v>17453568.07</v>
          </cell>
          <cell r="AD103">
            <v>10832169</v>
          </cell>
          <cell r="AE103">
            <v>7292285</v>
          </cell>
          <cell r="AF103">
            <v>17879851.399999999</v>
          </cell>
          <cell r="AG103">
            <v>11242923</v>
          </cell>
          <cell r="AH103">
            <v>7338560</v>
          </cell>
          <cell r="AI103">
            <v>17736701.940000001</v>
          </cell>
          <cell r="AJ103">
            <v>11371020</v>
          </cell>
          <cell r="AK103">
            <v>7383635</v>
          </cell>
          <cell r="AL103">
            <v>17707799.16</v>
          </cell>
          <cell r="AM103">
            <v>11597160</v>
          </cell>
          <cell r="AN103">
            <v>7428260</v>
          </cell>
        </row>
        <row r="104">
          <cell r="A104">
            <v>95</v>
          </cell>
          <cell r="B104" t="str">
            <v xml:space="preserve">Fall River                   </v>
          </cell>
          <cell r="C104">
            <v>73</v>
          </cell>
          <cell r="D104">
            <v>102479194</v>
          </cell>
          <cell r="E104">
            <v>13825097</v>
          </cell>
          <cell r="F104">
            <v>88654097</v>
          </cell>
          <cell r="G104">
            <v>104481870.5</v>
          </cell>
          <cell r="H104">
            <v>14847016</v>
          </cell>
          <cell r="I104">
            <v>90065583</v>
          </cell>
          <cell r="J104">
            <v>106032214.10539405</v>
          </cell>
          <cell r="K104">
            <v>15513206</v>
          </cell>
          <cell r="L104">
            <v>91119662</v>
          </cell>
          <cell r="M104">
            <v>109717451.8</v>
          </cell>
          <cell r="N104">
            <v>16580407</v>
          </cell>
          <cell r="O104">
            <v>83793405</v>
          </cell>
          <cell r="P104">
            <v>9847697</v>
          </cell>
          <cell r="Q104">
            <v>113237307.34539331</v>
          </cell>
          <cell r="R104">
            <v>19000896</v>
          </cell>
          <cell r="S104">
            <v>91768280</v>
          </cell>
          <cell r="T104">
            <v>2468131</v>
          </cell>
          <cell r="U104">
            <v>110588545.43874</v>
          </cell>
          <cell r="V104">
            <v>19582705</v>
          </cell>
          <cell r="W104">
            <v>89259672</v>
          </cell>
          <cell r="X104">
            <v>479186</v>
          </cell>
          <cell r="Y104">
            <v>4762753</v>
          </cell>
          <cell r="Z104">
            <v>113992339.77</v>
          </cell>
          <cell r="AA104">
            <v>20197065</v>
          </cell>
          <cell r="AB104">
            <v>93795275</v>
          </cell>
          <cell r="AC104">
            <v>117801266.98000002</v>
          </cell>
          <cell r="AD104">
            <v>21470723</v>
          </cell>
          <cell r="AE104">
            <v>96330544</v>
          </cell>
          <cell r="AF104">
            <v>122984522.46999998</v>
          </cell>
          <cell r="AG104">
            <v>22747952</v>
          </cell>
          <cell r="AH104">
            <v>100236570</v>
          </cell>
          <cell r="AI104">
            <v>126851512.44000001</v>
          </cell>
          <cell r="AJ104">
            <v>23922480</v>
          </cell>
          <cell r="AK104">
            <v>102929032</v>
          </cell>
          <cell r="AL104">
            <v>130963260.19999999</v>
          </cell>
          <cell r="AM104">
            <v>25218449</v>
          </cell>
          <cell r="AN104">
            <v>105744811</v>
          </cell>
        </row>
        <row r="105">
          <cell r="A105">
            <v>96</v>
          </cell>
          <cell r="B105" t="str">
            <v xml:space="preserve">Falmouth                     </v>
          </cell>
          <cell r="C105">
            <v>17.5</v>
          </cell>
          <cell r="D105">
            <v>30137881</v>
          </cell>
          <cell r="E105">
            <v>32265939</v>
          </cell>
          <cell r="F105">
            <v>4439705.5999999996</v>
          </cell>
          <cell r="G105">
            <v>31282681.59</v>
          </cell>
          <cell r="H105">
            <v>32702864</v>
          </cell>
          <cell r="I105">
            <v>4646658.5999999996</v>
          </cell>
          <cell r="J105">
            <v>32408337.333121564</v>
          </cell>
          <cell r="K105">
            <v>31997640</v>
          </cell>
          <cell r="L105">
            <v>4954098.5999999996</v>
          </cell>
          <cell r="M105">
            <v>32989864.899999995</v>
          </cell>
          <cell r="N105">
            <v>31420687</v>
          </cell>
          <cell r="O105">
            <v>4674989.5999999996</v>
          </cell>
          <cell r="P105">
            <v>549421</v>
          </cell>
          <cell r="Q105">
            <v>32976356.55624881</v>
          </cell>
          <cell r="R105">
            <v>31044599</v>
          </cell>
          <cell r="S105">
            <v>5119922</v>
          </cell>
          <cell r="T105">
            <v>0</v>
          </cell>
          <cell r="U105">
            <v>32249708.827199996</v>
          </cell>
          <cell r="V105">
            <v>30294456</v>
          </cell>
          <cell r="W105">
            <v>4820816</v>
          </cell>
          <cell r="X105">
            <v>25880</v>
          </cell>
          <cell r="Y105">
            <v>366051</v>
          </cell>
          <cell r="Z105">
            <v>32627799.279999997</v>
          </cell>
          <cell r="AA105">
            <v>30223796</v>
          </cell>
          <cell r="AB105">
            <v>4846696</v>
          </cell>
          <cell r="AC105">
            <v>32919523.759999994</v>
          </cell>
          <cell r="AD105">
            <v>30639342</v>
          </cell>
          <cell r="AE105">
            <v>4988896</v>
          </cell>
          <cell r="AF105">
            <v>33718540.630000003</v>
          </cell>
          <cell r="AG105">
            <v>31562698</v>
          </cell>
          <cell r="AH105">
            <v>5077571</v>
          </cell>
          <cell r="AI105">
            <v>34334682.75</v>
          </cell>
          <cell r="AJ105">
            <v>30535810</v>
          </cell>
          <cell r="AK105">
            <v>5403420</v>
          </cell>
          <cell r="AL105">
            <v>35910247.149999999</v>
          </cell>
          <cell r="AM105">
            <v>30727509</v>
          </cell>
          <cell r="AN105">
            <v>5492795</v>
          </cell>
        </row>
        <row r="106">
          <cell r="A106">
            <v>97</v>
          </cell>
          <cell r="B106" t="str">
            <v xml:space="preserve">Fitchburg                    </v>
          </cell>
          <cell r="C106">
            <v>73.02</v>
          </cell>
          <cell r="D106">
            <v>48848791</v>
          </cell>
          <cell r="E106">
            <v>12405593</v>
          </cell>
          <cell r="F106">
            <v>36443198</v>
          </cell>
          <cell r="G106">
            <v>52232259.629999988</v>
          </cell>
          <cell r="H106">
            <v>13502431</v>
          </cell>
          <cell r="I106">
            <v>38857303</v>
          </cell>
          <cell r="J106">
            <v>53959279.694781937</v>
          </cell>
          <cell r="K106">
            <v>14179903</v>
          </cell>
          <cell r="L106">
            <v>40080379</v>
          </cell>
          <cell r="M106">
            <v>55478399.75</v>
          </cell>
          <cell r="N106">
            <v>14473238</v>
          </cell>
          <cell r="O106">
            <v>36822755</v>
          </cell>
          <cell r="P106">
            <v>4327540</v>
          </cell>
          <cell r="Q106">
            <v>55319139.938725367</v>
          </cell>
          <cell r="R106">
            <v>14039877</v>
          </cell>
          <cell r="S106">
            <v>40327289</v>
          </cell>
          <cell r="T106">
            <v>951974</v>
          </cell>
          <cell r="U106">
            <v>54357220.723620005</v>
          </cell>
          <cell r="V106">
            <v>14307424</v>
          </cell>
          <cell r="W106">
            <v>39281344</v>
          </cell>
          <cell r="X106">
            <v>210880</v>
          </cell>
          <cell r="Y106">
            <v>1921789</v>
          </cell>
          <cell r="Z106">
            <v>55048365.490000002</v>
          </cell>
          <cell r="AA106">
            <v>14570762</v>
          </cell>
          <cell r="AB106">
            <v>40477603</v>
          </cell>
          <cell r="AC106">
            <v>58628763.059999995</v>
          </cell>
          <cell r="AD106">
            <v>14936099</v>
          </cell>
          <cell r="AE106">
            <v>43692664</v>
          </cell>
          <cell r="AF106">
            <v>59765864.699999996</v>
          </cell>
          <cell r="AG106">
            <v>15456359</v>
          </cell>
          <cell r="AH106">
            <v>44309506</v>
          </cell>
          <cell r="AI106">
            <v>61364752.100000001</v>
          </cell>
          <cell r="AJ106">
            <v>15954871</v>
          </cell>
          <cell r="AK106">
            <v>45409881</v>
          </cell>
          <cell r="AL106">
            <v>62363310.040000007</v>
          </cell>
          <cell r="AM106">
            <v>16662973</v>
          </cell>
          <cell r="AN106">
            <v>45700337</v>
          </cell>
        </row>
        <row r="107">
          <cell r="A107">
            <v>98</v>
          </cell>
          <cell r="B107" t="str">
            <v xml:space="preserve">Florida                      </v>
          </cell>
          <cell r="C107">
            <v>46.32</v>
          </cell>
          <cell r="D107">
            <v>741408</v>
          </cell>
          <cell r="E107">
            <v>396558</v>
          </cell>
          <cell r="F107">
            <v>420539.6</v>
          </cell>
          <cell r="G107">
            <v>831136.1</v>
          </cell>
          <cell r="H107">
            <v>382280</v>
          </cell>
          <cell r="I107">
            <v>473569</v>
          </cell>
          <cell r="J107">
            <v>875058.42915476626</v>
          </cell>
          <cell r="K107">
            <v>374728</v>
          </cell>
          <cell r="L107">
            <v>500454</v>
          </cell>
          <cell r="M107">
            <v>898069.22</v>
          </cell>
          <cell r="N107">
            <v>381234</v>
          </cell>
          <cell r="O107">
            <v>462482</v>
          </cell>
          <cell r="P107">
            <v>54353</v>
          </cell>
          <cell r="Q107">
            <v>938109.73427751218</v>
          </cell>
          <cell r="R107">
            <v>382731</v>
          </cell>
          <cell r="S107">
            <v>506498</v>
          </cell>
          <cell r="T107">
            <v>48881</v>
          </cell>
          <cell r="U107">
            <v>920526.84221999999</v>
          </cell>
          <cell r="V107">
            <v>383625</v>
          </cell>
          <cell r="W107">
            <v>526600</v>
          </cell>
          <cell r="X107">
            <v>2827</v>
          </cell>
          <cell r="Y107">
            <v>28377</v>
          </cell>
          <cell r="Z107">
            <v>784588.89</v>
          </cell>
          <cell r="AA107">
            <v>384062</v>
          </cell>
          <cell r="AB107">
            <v>529427</v>
          </cell>
          <cell r="AC107">
            <v>794115.07999999984</v>
          </cell>
          <cell r="AD107">
            <v>388914</v>
          </cell>
          <cell r="AE107">
            <v>532667</v>
          </cell>
          <cell r="AF107">
            <v>872998.09999999986</v>
          </cell>
          <cell r="AG107">
            <v>415121</v>
          </cell>
          <cell r="AH107">
            <v>534842</v>
          </cell>
          <cell r="AI107">
            <v>924504.84</v>
          </cell>
          <cell r="AJ107">
            <v>460528</v>
          </cell>
          <cell r="AK107">
            <v>537067</v>
          </cell>
          <cell r="AL107">
            <v>872994.29</v>
          </cell>
          <cell r="AM107">
            <v>469626</v>
          </cell>
          <cell r="AN107">
            <v>539192</v>
          </cell>
        </row>
        <row r="108">
          <cell r="A108">
            <v>99</v>
          </cell>
          <cell r="B108" t="str">
            <v xml:space="preserve">Foxborough                   </v>
          </cell>
          <cell r="C108">
            <v>20.66</v>
          </cell>
          <cell r="D108">
            <v>21688050</v>
          </cell>
          <cell r="E108">
            <v>15487944</v>
          </cell>
          <cell r="F108">
            <v>6200106</v>
          </cell>
          <cell r="G108">
            <v>23679618.058180004</v>
          </cell>
          <cell r="H108">
            <v>16211628</v>
          </cell>
          <cell r="I108">
            <v>7467990</v>
          </cell>
          <cell r="J108">
            <v>24391941.818536025</v>
          </cell>
          <cell r="K108">
            <v>16728189</v>
          </cell>
          <cell r="L108">
            <v>7700920</v>
          </cell>
          <cell r="M108">
            <v>25837985.804400004</v>
          </cell>
          <cell r="N108">
            <v>17375190</v>
          </cell>
          <cell r="O108">
            <v>7572812</v>
          </cell>
          <cell r="P108">
            <v>889984</v>
          </cell>
          <cell r="Q108">
            <v>26373440.684976753</v>
          </cell>
          <cell r="R108">
            <v>17554085</v>
          </cell>
          <cell r="S108">
            <v>8293540</v>
          </cell>
          <cell r="T108">
            <v>525816</v>
          </cell>
          <cell r="U108">
            <v>25261529.643114474</v>
          </cell>
          <cell r="V108">
            <v>17725290</v>
          </cell>
          <cell r="W108">
            <v>8304130</v>
          </cell>
          <cell r="X108">
            <v>44580</v>
          </cell>
          <cell r="Y108">
            <v>543071</v>
          </cell>
          <cell r="Z108">
            <v>25263537.016260002</v>
          </cell>
          <cell r="AA108">
            <v>18503444</v>
          </cell>
          <cell r="AB108">
            <v>8348710</v>
          </cell>
          <cell r="AC108">
            <v>25735907.438639998</v>
          </cell>
          <cell r="AD108">
            <v>19355356</v>
          </cell>
          <cell r="AE108">
            <v>8460190</v>
          </cell>
          <cell r="AF108">
            <v>26223593.931839999</v>
          </cell>
          <cell r="AG108">
            <v>20174842</v>
          </cell>
          <cell r="AH108">
            <v>8529165</v>
          </cell>
          <cell r="AI108">
            <v>26242664.986009996</v>
          </cell>
          <cell r="AJ108">
            <v>20657534</v>
          </cell>
          <cell r="AK108">
            <v>8597390</v>
          </cell>
          <cell r="AL108">
            <v>26484573.869379997</v>
          </cell>
          <cell r="AM108">
            <v>21281099</v>
          </cell>
          <cell r="AN108">
            <v>8664640</v>
          </cell>
        </row>
        <row r="109">
          <cell r="A109">
            <v>100</v>
          </cell>
          <cell r="B109" t="str">
            <v xml:space="preserve">Framingham                   </v>
          </cell>
          <cell r="C109">
            <v>41.51</v>
          </cell>
          <cell r="D109">
            <v>63860283</v>
          </cell>
          <cell r="E109">
            <v>61259855</v>
          </cell>
          <cell r="F109">
            <v>8530320.4000000004</v>
          </cell>
          <cell r="G109">
            <v>69363562.731240004</v>
          </cell>
          <cell r="H109">
            <v>61627654</v>
          </cell>
          <cell r="I109">
            <v>10628154.4</v>
          </cell>
          <cell r="J109">
            <v>71074303.101445913</v>
          </cell>
          <cell r="K109">
            <v>60232844</v>
          </cell>
          <cell r="L109">
            <v>13996312.4</v>
          </cell>
          <cell r="M109">
            <v>75064337.095980003</v>
          </cell>
          <cell r="N109">
            <v>59230314</v>
          </cell>
          <cell r="O109">
            <v>15333796.399999999</v>
          </cell>
          <cell r="P109">
            <v>1802082</v>
          </cell>
          <cell r="Q109">
            <v>78471847.638417289</v>
          </cell>
          <cell r="R109">
            <v>59169653</v>
          </cell>
          <cell r="S109">
            <v>16793161</v>
          </cell>
          <cell r="T109">
            <v>2509034</v>
          </cell>
          <cell r="U109">
            <v>77781484.489536598</v>
          </cell>
          <cell r="V109">
            <v>57763279</v>
          </cell>
          <cell r="W109">
            <v>19634107</v>
          </cell>
          <cell r="X109">
            <v>105405</v>
          </cell>
          <cell r="Y109">
            <v>278693</v>
          </cell>
          <cell r="Z109">
            <v>79535372.041889995</v>
          </cell>
          <cell r="AA109">
            <v>57510511</v>
          </cell>
          <cell r="AB109">
            <v>22024861</v>
          </cell>
          <cell r="AC109">
            <v>84912568.179920003</v>
          </cell>
          <cell r="AD109">
            <v>58401638</v>
          </cell>
          <cell r="AE109">
            <v>28083628.771975774</v>
          </cell>
          <cell r="AF109">
            <v>89880263.175519973</v>
          </cell>
          <cell r="AG109">
            <v>59388693</v>
          </cell>
          <cell r="AH109">
            <v>31805022.666226074</v>
          </cell>
          <cell r="AI109">
            <v>91598610.68881999</v>
          </cell>
          <cell r="AJ109">
            <v>58137448</v>
          </cell>
          <cell r="AK109">
            <v>33596454.666226074</v>
          </cell>
          <cell r="AL109">
            <v>95619668.628199995</v>
          </cell>
          <cell r="AM109">
            <v>57889811</v>
          </cell>
          <cell r="AN109">
            <v>37729858</v>
          </cell>
        </row>
        <row r="110">
          <cell r="A110">
            <v>101</v>
          </cell>
          <cell r="B110" t="str">
            <v xml:space="preserve">Franklin                     </v>
          </cell>
          <cell r="C110">
            <v>38.770000000000003</v>
          </cell>
          <cell r="D110">
            <v>44517161</v>
          </cell>
          <cell r="E110">
            <v>21157822</v>
          </cell>
          <cell r="F110">
            <v>23359339</v>
          </cell>
          <cell r="G110">
            <v>48378503.32774999</v>
          </cell>
          <cell r="H110">
            <v>22883906</v>
          </cell>
          <cell r="I110">
            <v>25494597</v>
          </cell>
          <cell r="J110">
            <v>50651137.614666902</v>
          </cell>
          <cell r="K110">
            <v>24244322</v>
          </cell>
          <cell r="L110">
            <v>26478420</v>
          </cell>
          <cell r="M110">
            <v>54191343.764519997</v>
          </cell>
          <cell r="N110">
            <v>25464638</v>
          </cell>
          <cell r="O110">
            <v>25705683</v>
          </cell>
          <cell r="P110">
            <v>3021023</v>
          </cell>
          <cell r="Q110">
            <v>56699650.475846313</v>
          </cell>
          <cell r="R110">
            <v>28327955</v>
          </cell>
          <cell r="S110">
            <v>28152172</v>
          </cell>
          <cell r="T110">
            <v>219523</v>
          </cell>
          <cell r="U110">
            <v>54564219.318353519</v>
          </cell>
          <cell r="V110">
            <v>28507883</v>
          </cell>
          <cell r="W110">
            <v>26714222</v>
          </cell>
          <cell r="X110">
            <v>143414</v>
          </cell>
          <cell r="Y110">
            <v>1674609</v>
          </cell>
          <cell r="Z110">
            <v>55195445.872189999</v>
          </cell>
          <cell r="AA110">
            <v>29273443</v>
          </cell>
          <cell r="AB110">
            <v>26857636</v>
          </cell>
          <cell r="AC110">
            <v>57091389.563199997</v>
          </cell>
          <cell r="AD110">
            <v>30265045</v>
          </cell>
          <cell r="AE110">
            <v>27111396</v>
          </cell>
          <cell r="AF110">
            <v>57706781.893489994</v>
          </cell>
          <cell r="AG110">
            <v>31221709</v>
          </cell>
          <cell r="AH110">
            <v>27268946</v>
          </cell>
          <cell r="AI110">
            <v>57559562.145959996</v>
          </cell>
          <cell r="AJ110">
            <v>32626068</v>
          </cell>
          <cell r="AK110">
            <v>27423796</v>
          </cell>
          <cell r="AL110">
            <v>57388919.031509995</v>
          </cell>
          <cell r="AM110">
            <v>34322367</v>
          </cell>
          <cell r="AN110">
            <v>27575946</v>
          </cell>
        </row>
        <row r="111">
          <cell r="A111">
            <v>102</v>
          </cell>
          <cell r="B111" t="str">
            <v xml:space="preserve">Freetown                     </v>
          </cell>
          <cell r="C111">
            <v>31.49</v>
          </cell>
          <cell r="D111">
            <v>4190819</v>
          </cell>
          <cell r="E111">
            <v>3370570</v>
          </cell>
          <cell r="F111">
            <v>920190</v>
          </cell>
          <cell r="G111">
            <v>4507080.37</v>
          </cell>
          <cell r="H111">
            <v>3270816</v>
          </cell>
          <cell r="I111">
            <v>1236264</v>
          </cell>
          <cell r="J111">
            <v>4667891.46</v>
          </cell>
          <cell r="K111">
            <v>3208836</v>
          </cell>
          <cell r="L111">
            <v>1459055</v>
          </cell>
          <cell r="M111">
            <v>4729864.9000000004</v>
          </cell>
          <cell r="N111">
            <v>3182970</v>
          </cell>
          <cell r="O111">
            <v>1384217</v>
          </cell>
          <cell r="P111">
            <v>162678</v>
          </cell>
          <cell r="Q111">
            <v>4714528.3669741629</v>
          </cell>
          <cell r="R111">
            <v>3198884</v>
          </cell>
          <cell r="S111">
            <v>1515957</v>
          </cell>
          <cell r="T111">
            <v>0</v>
          </cell>
          <cell r="U111">
            <v>1175619</v>
          </cell>
          <cell r="V111">
            <v>817563.31469409086</v>
          </cell>
          <cell r="W111">
            <v>351185</v>
          </cell>
          <cell r="X111">
            <v>1885</v>
          </cell>
          <cell r="Y111">
            <v>11299</v>
          </cell>
          <cell r="Z111">
            <v>1172043.8400000001</v>
          </cell>
          <cell r="AA111">
            <v>834757</v>
          </cell>
          <cell r="AB111">
            <v>353070</v>
          </cell>
          <cell r="AC111">
            <v>1240218.98</v>
          </cell>
          <cell r="AD111">
            <v>861891</v>
          </cell>
          <cell r="AE111">
            <v>378328</v>
          </cell>
          <cell r="AF111">
            <v>1272336.7400000002</v>
          </cell>
          <cell r="AG111">
            <v>903996</v>
          </cell>
          <cell r="AH111">
            <v>378328</v>
          </cell>
          <cell r="AI111">
            <v>1283278.0999999999</v>
          </cell>
          <cell r="AJ111">
            <v>908860</v>
          </cell>
          <cell r="AK111">
            <v>388787</v>
          </cell>
          <cell r="AL111">
            <v>1342125.9200000004</v>
          </cell>
          <cell r="AM111">
            <v>945781</v>
          </cell>
          <cell r="AN111">
            <v>396345</v>
          </cell>
        </row>
        <row r="112">
          <cell r="A112">
            <v>103</v>
          </cell>
          <cell r="B112" t="str">
            <v xml:space="preserve">Gardner                      </v>
          </cell>
          <cell r="C112">
            <v>65.7</v>
          </cell>
          <cell r="D112">
            <v>23488604</v>
          </cell>
          <cell r="E112">
            <v>5365218</v>
          </cell>
          <cell r="F112">
            <v>18123386</v>
          </cell>
          <cell r="G112">
            <v>24280379.689999998</v>
          </cell>
          <cell r="H112">
            <v>5820028</v>
          </cell>
          <cell r="I112">
            <v>18638594</v>
          </cell>
          <cell r="J112">
            <v>24266064.215644144</v>
          </cell>
          <cell r="K112">
            <v>6154419</v>
          </cell>
          <cell r="L112">
            <v>18778744</v>
          </cell>
          <cell r="M112">
            <v>24824626.379999999</v>
          </cell>
          <cell r="N112">
            <v>6443188</v>
          </cell>
          <cell r="O112">
            <v>17123527</v>
          </cell>
          <cell r="P112">
            <v>2012418</v>
          </cell>
          <cell r="Q112">
            <v>25171808.228991386</v>
          </cell>
          <cell r="R112">
            <v>6290979</v>
          </cell>
          <cell r="S112">
            <v>18753226</v>
          </cell>
          <cell r="T112">
            <v>127603</v>
          </cell>
          <cell r="U112">
            <v>24334327.323839996</v>
          </cell>
          <cell r="V112">
            <v>6408008</v>
          </cell>
          <cell r="W112">
            <v>17777812</v>
          </cell>
          <cell r="X112">
            <v>95439</v>
          </cell>
          <cell r="Y112">
            <v>1071628</v>
          </cell>
          <cell r="Z112">
            <v>24492666.370000005</v>
          </cell>
          <cell r="AA112">
            <v>6454822</v>
          </cell>
          <cell r="AB112">
            <v>18037844</v>
          </cell>
          <cell r="AC112">
            <v>25131322.549999997</v>
          </cell>
          <cell r="AD112">
            <v>6708647</v>
          </cell>
          <cell r="AE112">
            <v>18422676</v>
          </cell>
          <cell r="AF112">
            <v>26124799.240000002</v>
          </cell>
          <cell r="AG112">
            <v>7163394</v>
          </cell>
          <cell r="AH112">
            <v>18961405</v>
          </cell>
          <cell r="AI112">
            <v>26236297.479999997</v>
          </cell>
          <cell r="AJ112">
            <v>7521101</v>
          </cell>
          <cell r="AK112">
            <v>19023155</v>
          </cell>
          <cell r="AL112">
            <v>27133681.380000003</v>
          </cell>
          <cell r="AM112">
            <v>8111579</v>
          </cell>
          <cell r="AN112">
            <v>19085780</v>
          </cell>
        </row>
        <row r="113">
          <cell r="A113">
            <v>104</v>
          </cell>
          <cell r="B113" t="str">
            <v>Aquinnah</v>
          </cell>
          <cell r="C113">
            <v>17.5</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row>
        <row r="114">
          <cell r="A114">
            <v>105</v>
          </cell>
          <cell r="B114" t="str">
            <v xml:space="preserve">Georgetown                   </v>
          </cell>
          <cell r="C114">
            <v>28.2</v>
          </cell>
          <cell r="D114">
            <v>9890177</v>
          </cell>
          <cell r="E114">
            <v>6461877</v>
          </cell>
          <cell r="F114">
            <v>3428300</v>
          </cell>
          <cell r="G114">
            <v>11110810.230000002</v>
          </cell>
          <cell r="H114">
            <v>7042873</v>
          </cell>
          <cell r="I114">
            <v>4067937</v>
          </cell>
          <cell r="J114">
            <v>11765704.999744495</v>
          </cell>
          <cell r="K114">
            <v>7509511</v>
          </cell>
          <cell r="L114">
            <v>4294072</v>
          </cell>
          <cell r="M114">
            <v>12224355.249999996</v>
          </cell>
          <cell r="N114">
            <v>7808142</v>
          </cell>
          <cell r="O114">
            <v>3977475</v>
          </cell>
          <cell r="P114">
            <v>467447</v>
          </cell>
          <cell r="Q114">
            <v>13336299.693443066</v>
          </cell>
          <cell r="R114">
            <v>7954056</v>
          </cell>
          <cell r="S114">
            <v>4356024</v>
          </cell>
          <cell r="T114">
            <v>1026220</v>
          </cell>
          <cell r="U114">
            <v>12957759.106319999</v>
          </cell>
          <cell r="V114">
            <v>8151601</v>
          </cell>
          <cell r="W114">
            <v>5067813</v>
          </cell>
          <cell r="X114">
            <v>27206</v>
          </cell>
          <cell r="Y114">
            <v>326500</v>
          </cell>
          <cell r="Z114">
            <v>13112600.769999998</v>
          </cell>
          <cell r="AA114">
            <v>8111641</v>
          </cell>
          <cell r="AB114">
            <v>5095019</v>
          </cell>
          <cell r="AC114">
            <v>13510524.82</v>
          </cell>
          <cell r="AD114">
            <v>8329567</v>
          </cell>
          <cell r="AE114">
            <v>5180958</v>
          </cell>
          <cell r="AF114">
            <v>13168838.209999999</v>
          </cell>
          <cell r="AG114">
            <v>8562303</v>
          </cell>
          <cell r="AH114">
            <v>5260293</v>
          </cell>
          <cell r="AI114">
            <v>13311710.359999999</v>
          </cell>
          <cell r="AJ114">
            <v>8894215</v>
          </cell>
          <cell r="AK114">
            <v>5297543</v>
          </cell>
          <cell r="AL114">
            <v>12726852.809999999</v>
          </cell>
          <cell r="AM114">
            <v>9153957</v>
          </cell>
          <cell r="AN114">
            <v>5332268</v>
          </cell>
        </row>
        <row r="115">
          <cell r="A115">
            <v>106</v>
          </cell>
          <cell r="B115" t="str">
            <v xml:space="preserve">Gill                         </v>
          </cell>
          <cell r="C115">
            <v>38.99</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row>
        <row r="116">
          <cell r="A116">
            <v>107</v>
          </cell>
          <cell r="B116" t="str">
            <v xml:space="preserve">Gloucester                   </v>
          </cell>
          <cell r="C116">
            <v>17.5</v>
          </cell>
          <cell r="D116">
            <v>31232007</v>
          </cell>
          <cell r="E116">
            <v>26625347</v>
          </cell>
          <cell r="F116">
            <v>5446301.5999999996</v>
          </cell>
          <cell r="G116">
            <v>32559971.797839999</v>
          </cell>
          <cell r="H116">
            <v>27559732</v>
          </cell>
          <cell r="I116">
            <v>5678695.5999999996</v>
          </cell>
          <cell r="J116">
            <v>34505025.028608091</v>
          </cell>
          <cell r="K116">
            <v>28613858</v>
          </cell>
          <cell r="L116">
            <v>6019080</v>
          </cell>
          <cell r="M116">
            <v>34138942.174929991</v>
          </cell>
          <cell r="N116">
            <v>29038790</v>
          </cell>
          <cell r="O116">
            <v>5551677</v>
          </cell>
          <cell r="P116">
            <v>652453</v>
          </cell>
          <cell r="Q116">
            <v>34553577.53120216</v>
          </cell>
          <cell r="R116">
            <v>28958748</v>
          </cell>
          <cell r="S116">
            <v>6080047</v>
          </cell>
          <cell r="T116">
            <v>0</v>
          </cell>
          <cell r="U116">
            <v>33723505.701047271</v>
          </cell>
          <cell r="V116">
            <v>29373670</v>
          </cell>
          <cell r="W116">
            <v>5724851</v>
          </cell>
          <cell r="X116">
            <v>30734</v>
          </cell>
          <cell r="Y116">
            <v>413662</v>
          </cell>
          <cell r="Z116">
            <v>33676197.520679988</v>
          </cell>
          <cell r="AA116">
            <v>29773120</v>
          </cell>
          <cell r="AB116">
            <v>5755585</v>
          </cell>
          <cell r="AC116">
            <v>35226845.308150001</v>
          </cell>
          <cell r="AD116">
            <v>30509144</v>
          </cell>
          <cell r="AE116">
            <v>5893705</v>
          </cell>
          <cell r="AF116">
            <v>35681068.365740001</v>
          </cell>
          <cell r="AG116">
            <v>31184657</v>
          </cell>
          <cell r="AH116">
            <v>6074267.4910011301</v>
          </cell>
          <cell r="AI116">
            <v>35333205.213599995</v>
          </cell>
          <cell r="AJ116">
            <v>30916076</v>
          </cell>
          <cell r="AK116">
            <v>6157967.4910011301</v>
          </cell>
          <cell r="AL116">
            <v>34881817.403679989</v>
          </cell>
          <cell r="AM116">
            <v>30325627</v>
          </cell>
          <cell r="AN116">
            <v>6238892.4910011301</v>
          </cell>
        </row>
        <row r="117">
          <cell r="A117">
            <v>108</v>
          </cell>
          <cell r="B117" t="str">
            <v xml:space="preserve">Goshen                       </v>
          </cell>
          <cell r="C117">
            <v>32.619999999999997</v>
          </cell>
          <cell r="D117">
            <v>127431</v>
          </cell>
          <cell r="E117">
            <v>75115</v>
          </cell>
          <cell r="F117">
            <v>71846.8</v>
          </cell>
          <cell r="G117">
            <v>97646.94</v>
          </cell>
          <cell r="H117">
            <v>63992</v>
          </cell>
          <cell r="I117">
            <v>72296.800000000003</v>
          </cell>
          <cell r="J117">
            <v>113552.7</v>
          </cell>
          <cell r="K117">
            <v>67109</v>
          </cell>
          <cell r="L117">
            <v>80208.800000000003</v>
          </cell>
          <cell r="M117">
            <v>154299.47</v>
          </cell>
          <cell r="N117">
            <v>77762</v>
          </cell>
          <cell r="O117">
            <v>102158.8</v>
          </cell>
          <cell r="P117">
            <v>0</v>
          </cell>
          <cell r="Q117">
            <v>158990.21712535885</v>
          </cell>
          <cell r="R117">
            <v>82506</v>
          </cell>
          <cell r="S117">
            <v>100116</v>
          </cell>
          <cell r="T117">
            <v>0</v>
          </cell>
          <cell r="U117">
            <v>167528.0748</v>
          </cell>
          <cell r="V117">
            <v>89091</v>
          </cell>
          <cell r="W117">
            <v>96111</v>
          </cell>
          <cell r="X117">
            <v>0</v>
          </cell>
          <cell r="Y117">
            <v>0</v>
          </cell>
          <cell r="Z117">
            <v>110250.63</v>
          </cell>
          <cell r="AA117">
            <v>62127</v>
          </cell>
          <cell r="AB117">
            <v>96111</v>
          </cell>
          <cell r="AC117">
            <v>189431.25</v>
          </cell>
          <cell r="AD117">
            <v>104098</v>
          </cell>
          <cell r="AE117">
            <v>96111</v>
          </cell>
          <cell r="AF117">
            <v>192367.49000000002</v>
          </cell>
          <cell r="AG117">
            <v>104174</v>
          </cell>
          <cell r="AH117">
            <v>96111</v>
          </cell>
          <cell r="AI117">
            <v>168011.94999999998</v>
          </cell>
          <cell r="AJ117">
            <v>107732</v>
          </cell>
          <cell r="AK117">
            <v>96111</v>
          </cell>
          <cell r="AL117">
            <v>105599.68000000001</v>
          </cell>
          <cell r="AM117">
            <v>71097</v>
          </cell>
          <cell r="AN117">
            <v>96111</v>
          </cell>
        </row>
        <row r="118">
          <cell r="A118">
            <v>109</v>
          </cell>
          <cell r="B118" t="str">
            <v xml:space="preserve">Gosnold                      </v>
          </cell>
          <cell r="C118">
            <v>17.5</v>
          </cell>
          <cell r="D118">
            <v>41274</v>
          </cell>
          <cell r="E118">
            <v>33796</v>
          </cell>
          <cell r="F118">
            <v>8396.4</v>
          </cell>
          <cell r="G118">
            <v>51911.4</v>
          </cell>
          <cell r="H118">
            <v>35263</v>
          </cell>
          <cell r="I118">
            <v>16648</v>
          </cell>
          <cell r="J118">
            <v>54330.509943651086</v>
          </cell>
          <cell r="K118">
            <v>37234</v>
          </cell>
          <cell r="L118">
            <v>17097</v>
          </cell>
          <cell r="M118">
            <v>50519.31</v>
          </cell>
          <cell r="N118">
            <v>38690</v>
          </cell>
          <cell r="O118">
            <v>17447</v>
          </cell>
          <cell r="P118">
            <v>0</v>
          </cell>
          <cell r="Q118">
            <v>38313.742821052641</v>
          </cell>
          <cell r="R118">
            <v>38151</v>
          </cell>
          <cell r="S118">
            <v>17098</v>
          </cell>
          <cell r="T118">
            <v>0</v>
          </cell>
          <cell r="U118">
            <v>28361.246939999997</v>
          </cell>
          <cell r="V118">
            <v>34636</v>
          </cell>
          <cell r="W118">
            <v>16414</v>
          </cell>
          <cell r="X118">
            <v>0</v>
          </cell>
          <cell r="Y118">
            <v>0</v>
          </cell>
          <cell r="Z118">
            <v>39039.35</v>
          </cell>
          <cell r="AA118">
            <v>35217</v>
          </cell>
          <cell r="AB118">
            <v>16414</v>
          </cell>
          <cell r="AC118">
            <v>35111.69</v>
          </cell>
          <cell r="AD118">
            <v>34852</v>
          </cell>
          <cell r="AE118">
            <v>16414</v>
          </cell>
          <cell r="AF118">
            <v>31217.899999999998</v>
          </cell>
          <cell r="AG118">
            <v>31218</v>
          </cell>
          <cell r="AH118">
            <v>16414</v>
          </cell>
          <cell r="AI118">
            <v>22957.61</v>
          </cell>
          <cell r="AJ118">
            <v>20662</v>
          </cell>
          <cell r="AK118">
            <v>16414</v>
          </cell>
          <cell r="AL118">
            <v>31484.75</v>
          </cell>
          <cell r="AM118">
            <v>22007</v>
          </cell>
          <cell r="AN118">
            <v>16414</v>
          </cell>
        </row>
        <row r="119">
          <cell r="A119">
            <v>110</v>
          </cell>
          <cell r="B119" t="str">
            <v xml:space="preserve">Grafton                      </v>
          </cell>
          <cell r="C119">
            <v>33.99</v>
          </cell>
          <cell r="D119">
            <v>17156243</v>
          </cell>
          <cell r="E119">
            <v>11239997</v>
          </cell>
          <cell r="F119">
            <v>5916246</v>
          </cell>
          <cell r="G119">
            <v>18952992.459999997</v>
          </cell>
          <cell r="H119">
            <v>12369492</v>
          </cell>
          <cell r="I119">
            <v>6583500</v>
          </cell>
          <cell r="J119">
            <v>21091974.376996525</v>
          </cell>
          <cell r="K119">
            <v>13330299</v>
          </cell>
          <cell r="L119">
            <v>7761675</v>
          </cell>
          <cell r="M119">
            <v>22437094.370000001</v>
          </cell>
          <cell r="N119">
            <v>14299322</v>
          </cell>
          <cell r="O119">
            <v>7320485</v>
          </cell>
          <cell r="P119">
            <v>860329</v>
          </cell>
          <cell r="Q119">
            <v>23677504.63712154</v>
          </cell>
          <cell r="R119">
            <v>14635325</v>
          </cell>
          <cell r="S119">
            <v>8017198</v>
          </cell>
          <cell r="T119">
            <v>1024982</v>
          </cell>
          <cell r="U119">
            <v>23187153.685799997</v>
          </cell>
          <cell r="V119">
            <v>15109681</v>
          </cell>
          <cell r="W119">
            <v>8513937</v>
          </cell>
          <cell r="X119">
            <v>45707</v>
          </cell>
          <cell r="Y119">
            <v>552411</v>
          </cell>
          <cell r="Z119">
            <v>23744711.860000003</v>
          </cell>
          <cell r="AA119">
            <v>15535022</v>
          </cell>
          <cell r="AB119">
            <v>8559644</v>
          </cell>
          <cell r="AC119">
            <v>25114629.089999996</v>
          </cell>
          <cell r="AD119">
            <v>16118863</v>
          </cell>
          <cell r="AE119">
            <v>8995766</v>
          </cell>
          <cell r="AF119">
            <v>27387656.219999999</v>
          </cell>
          <cell r="AG119">
            <v>16893716</v>
          </cell>
          <cell r="AH119">
            <v>10493940</v>
          </cell>
          <cell r="AI119">
            <v>28066998.630000003</v>
          </cell>
          <cell r="AJ119">
            <v>17847710</v>
          </cell>
          <cell r="AK119">
            <v>10571515</v>
          </cell>
          <cell r="AL119">
            <v>29002097.030000001</v>
          </cell>
          <cell r="AM119">
            <v>18689770</v>
          </cell>
          <cell r="AN119">
            <v>10650490</v>
          </cell>
        </row>
        <row r="120">
          <cell r="A120">
            <v>111</v>
          </cell>
          <cell r="B120" t="str">
            <v xml:space="preserve">Granby                       </v>
          </cell>
          <cell r="C120">
            <v>41.61</v>
          </cell>
          <cell r="D120">
            <v>7544687</v>
          </cell>
          <cell r="E120">
            <v>4071482</v>
          </cell>
          <cell r="F120">
            <v>3480552</v>
          </cell>
          <cell r="G120">
            <v>8086549.8600000003</v>
          </cell>
          <cell r="H120">
            <v>4268438</v>
          </cell>
          <cell r="I120">
            <v>3818112</v>
          </cell>
          <cell r="J120">
            <v>8451939.3722802009</v>
          </cell>
          <cell r="K120">
            <v>4295869</v>
          </cell>
          <cell r="L120">
            <v>4156070</v>
          </cell>
          <cell r="M120">
            <v>9035827.3699999992</v>
          </cell>
          <cell r="N120">
            <v>4303354</v>
          </cell>
          <cell r="O120">
            <v>4234786</v>
          </cell>
          <cell r="P120">
            <v>497687</v>
          </cell>
          <cell r="Q120">
            <v>9050222.3941818178</v>
          </cell>
          <cell r="R120">
            <v>4343476</v>
          </cell>
          <cell r="S120">
            <v>4637824</v>
          </cell>
          <cell r="T120">
            <v>68922</v>
          </cell>
          <cell r="U120">
            <v>8636188.0120199993</v>
          </cell>
          <cell r="V120">
            <v>4357208</v>
          </cell>
          <cell r="W120">
            <v>4431778</v>
          </cell>
          <cell r="X120">
            <v>23792</v>
          </cell>
          <cell r="Y120">
            <v>276151</v>
          </cell>
          <cell r="Z120">
            <v>8744249.379999999</v>
          </cell>
          <cell r="AA120">
            <v>4488653</v>
          </cell>
          <cell r="AB120">
            <v>4455570</v>
          </cell>
          <cell r="AC120">
            <v>8663530.7500000019</v>
          </cell>
          <cell r="AD120">
            <v>4623232</v>
          </cell>
          <cell r="AE120">
            <v>4493290</v>
          </cell>
          <cell r="AF120">
            <v>8574245.4499999993</v>
          </cell>
          <cell r="AG120">
            <v>4727723</v>
          </cell>
          <cell r="AH120">
            <v>4516215</v>
          </cell>
          <cell r="AI120">
            <v>8273052.5900000017</v>
          </cell>
          <cell r="AJ120">
            <v>4695999</v>
          </cell>
          <cell r="AK120">
            <v>4537515</v>
          </cell>
          <cell r="AL120">
            <v>7978374.4699999979</v>
          </cell>
          <cell r="AM120">
            <v>4781695</v>
          </cell>
          <cell r="AN120">
            <v>4557815</v>
          </cell>
        </row>
        <row r="121">
          <cell r="A121">
            <v>112</v>
          </cell>
          <cell r="B121" t="str">
            <v xml:space="preserve">Granville                    </v>
          </cell>
          <cell r="C121">
            <v>31.02</v>
          </cell>
          <cell r="D121">
            <v>2157167</v>
          </cell>
          <cell r="E121">
            <v>1168273</v>
          </cell>
          <cell r="F121">
            <v>1194161</v>
          </cell>
          <cell r="G121">
            <v>2358065.48</v>
          </cell>
          <cell r="H121">
            <v>1185776</v>
          </cell>
          <cell r="I121">
            <v>1307669</v>
          </cell>
          <cell r="J121">
            <v>2400533.1579714394</v>
          </cell>
          <cell r="K121">
            <v>1206660</v>
          </cell>
          <cell r="L121">
            <v>1331035</v>
          </cell>
          <cell r="M121">
            <v>2341550.79</v>
          </cell>
          <cell r="N121">
            <v>1228016</v>
          </cell>
          <cell r="O121">
            <v>1203272</v>
          </cell>
          <cell r="P121">
            <v>141413</v>
          </cell>
          <cell r="Q121">
            <v>2240177.4551578951</v>
          </cell>
          <cell r="R121">
            <v>1250541</v>
          </cell>
          <cell r="S121">
            <v>1317791</v>
          </cell>
          <cell r="T121">
            <v>0</v>
          </cell>
          <cell r="U121">
            <v>2244631.2231000001</v>
          </cell>
          <cell r="V121">
            <v>1266515</v>
          </cell>
          <cell r="W121">
            <v>1240805</v>
          </cell>
          <cell r="X121">
            <v>6661</v>
          </cell>
          <cell r="Y121">
            <v>76800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v>113</v>
          </cell>
          <cell r="B122" t="str">
            <v xml:space="preserve">Great Barrington             </v>
          </cell>
          <cell r="C122">
            <v>17.5</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row>
        <row r="123">
          <cell r="A123">
            <v>114</v>
          </cell>
          <cell r="B123" t="str">
            <v xml:space="preserve">Greenfield                   </v>
          </cell>
          <cell r="C123">
            <v>55.2</v>
          </cell>
          <cell r="D123">
            <v>17313166</v>
          </cell>
          <cell r="E123">
            <v>9111371</v>
          </cell>
          <cell r="F123">
            <v>8732668</v>
          </cell>
          <cell r="G123">
            <v>17803363.970000003</v>
          </cell>
          <cell r="H123">
            <v>9283824</v>
          </cell>
          <cell r="I123">
            <v>9054173</v>
          </cell>
          <cell r="J123">
            <v>18475981.23195523</v>
          </cell>
          <cell r="K123">
            <v>9232071</v>
          </cell>
          <cell r="L123">
            <v>9486783</v>
          </cell>
          <cell r="M123">
            <v>18457057.809999999</v>
          </cell>
          <cell r="N123">
            <v>9067762</v>
          </cell>
          <cell r="O123">
            <v>8710983</v>
          </cell>
          <cell r="P123">
            <v>1023745</v>
          </cell>
          <cell r="Q123">
            <v>18757500.666304301</v>
          </cell>
          <cell r="R123">
            <v>8914962</v>
          </cell>
          <cell r="S123">
            <v>9540033</v>
          </cell>
          <cell r="T123">
            <v>302506</v>
          </cell>
          <cell r="U123">
            <v>18168641.884320002</v>
          </cell>
          <cell r="V123">
            <v>8874442</v>
          </cell>
          <cell r="W123">
            <v>9267538</v>
          </cell>
          <cell r="X123">
            <v>49752</v>
          </cell>
          <cell r="Y123">
            <v>572724</v>
          </cell>
          <cell r="Z123">
            <v>19123336.359999999</v>
          </cell>
          <cell r="AA123">
            <v>9165933</v>
          </cell>
          <cell r="AB123">
            <v>9957403</v>
          </cell>
          <cell r="AC123">
            <v>19845137.929999996</v>
          </cell>
          <cell r="AD123">
            <v>9446211</v>
          </cell>
          <cell r="AE123">
            <v>10481761.769687749</v>
          </cell>
          <cell r="AF123">
            <v>21688417.030000001</v>
          </cell>
          <cell r="AG123">
            <v>9832399</v>
          </cell>
          <cell r="AH123">
            <v>11932187.357180249</v>
          </cell>
          <cell r="AI123">
            <v>21246903.91</v>
          </cell>
          <cell r="AJ123">
            <v>9761739</v>
          </cell>
          <cell r="AK123">
            <v>11983812.357180249</v>
          </cell>
          <cell r="AL123">
            <v>21378359.310000002</v>
          </cell>
          <cell r="AM123">
            <v>9879409</v>
          </cell>
          <cell r="AN123">
            <v>12035012.357180249</v>
          </cell>
        </row>
        <row r="124">
          <cell r="A124">
            <v>115</v>
          </cell>
          <cell r="B124" t="str">
            <v xml:space="preserve">Groton                       </v>
          </cell>
          <cell r="C124">
            <v>17.5</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12362.3995134</v>
          </cell>
          <cell r="V124">
            <v>9161</v>
          </cell>
          <cell r="W124">
            <v>3201</v>
          </cell>
          <cell r="X124">
            <v>0</v>
          </cell>
          <cell r="Y124">
            <v>0</v>
          </cell>
          <cell r="Z124">
            <v>12532.104200000002</v>
          </cell>
          <cell r="AA124">
            <v>9543</v>
          </cell>
          <cell r="AB124">
            <v>3201</v>
          </cell>
          <cell r="AC124">
            <v>13020.859919999999</v>
          </cell>
          <cell r="AD124">
            <v>10245</v>
          </cell>
          <cell r="AE124">
            <v>3201</v>
          </cell>
          <cell r="AF124">
            <v>0</v>
          </cell>
          <cell r="AG124">
            <v>0</v>
          </cell>
          <cell r="AH124">
            <v>0</v>
          </cell>
          <cell r="AI124">
            <v>0</v>
          </cell>
          <cell r="AJ124">
            <v>0</v>
          </cell>
          <cell r="AK124">
            <v>0</v>
          </cell>
          <cell r="AL124">
            <v>0</v>
          </cell>
          <cell r="AM124">
            <v>0</v>
          </cell>
          <cell r="AN124">
            <v>0</v>
          </cell>
        </row>
        <row r="125">
          <cell r="A125">
            <v>116</v>
          </cell>
          <cell r="B125" t="str">
            <v xml:space="preserve">Groveland                    </v>
          </cell>
          <cell r="C125">
            <v>36.369999999999997</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42110</v>
          </cell>
          <cell r="AI125">
            <v>65024.500000000007</v>
          </cell>
          <cell r="AJ125">
            <v>41295</v>
          </cell>
          <cell r="AK125">
            <v>42110</v>
          </cell>
          <cell r="AL125">
            <v>79199.760000000009</v>
          </cell>
          <cell r="AM125">
            <v>51428</v>
          </cell>
          <cell r="AN125">
            <v>42110</v>
          </cell>
        </row>
        <row r="126">
          <cell r="A126">
            <v>117</v>
          </cell>
          <cell r="B126" t="str">
            <v xml:space="preserve">Hadley                       </v>
          </cell>
          <cell r="C126">
            <v>17.5</v>
          </cell>
          <cell r="D126">
            <v>4520668</v>
          </cell>
          <cell r="E126">
            <v>5166154</v>
          </cell>
          <cell r="F126">
            <v>625061.19999999995</v>
          </cell>
          <cell r="G126">
            <v>4764269</v>
          </cell>
          <cell r="H126">
            <v>5245116</v>
          </cell>
          <cell r="I126">
            <v>667691.19999999995</v>
          </cell>
          <cell r="J126">
            <v>5019642.6810837509</v>
          </cell>
          <cell r="K126">
            <v>5189433</v>
          </cell>
          <cell r="L126">
            <v>730915.2</v>
          </cell>
          <cell r="M126">
            <v>5205800.76</v>
          </cell>
          <cell r="N126">
            <v>5053095</v>
          </cell>
          <cell r="O126">
            <v>707232.2</v>
          </cell>
          <cell r="P126">
            <v>83116</v>
          </cell>
          <cell r="Q126">
            <v>5406525.5920688985</v>
          </cell>
          <cell r="R126">
            <v>4995543</v>
          </cell>
          <cell r="S126">
            <v>774541</v>
          </cell>
          <cell r="T126">
            <v>0</v>
          </cell>
          <cell r="U126">
            <v>5658505.69092</v>
          </cell>
          <cell r="V126">
            <v>4937924</v>
          </cell>
          <cell r="W126">
            <v>729292</v>
          </cell>
          <cell r="X126">
            <v>3915</v>
          </cell>
          <cell r="Y126">
            <v>57584</v>
          </cell>
          <cell r="Z126">
            <v>5783756.2999999998</v>
          </cell>
          <cell r="AA126">
            <v>5102966</v>
          </cell>
          <cell r="AB126">
            <v>733207</v>
          </cell>
          <cell r="AC126">
            <v>6074126.3499999996</v>
          </cell>
          <cell r="AD126">
            <v>5356386</v>
          </cell>
          <cell r="AE126">
            <v>815648.27781250002</v>
          </cell>
          <cell r="AF126">
            <v>6128452.2700000014</v>
          </cell>
          <cell r="AG126">
            <v>5607720</v>
          </cell>
          <cell r="AH126">
            <v>879855.99517187499</v>
          </cell>
          <cell r="AI126">
            <v>5981187.5199999996</v>
          </cell>
          <cell r="AJ126">
            <v>5351851</v>
          </cell>
          <cell r="AK126">
            <v>938253.99517187499</v>
          </cell>
          <cell r="AL126">
            <v>5986156.3800000008</v>
          </cell>
          <cell r="AM126">
            <v>5261618</v>
          </cell>
          <cell r="AN126">
            <v>953528.99517187499</v>
          </cell>
        </row>
        <row r="127">
          <cell r="A127">
            <v>118</v>
          </cell>
          <cell r="B127" t="str">
            <v xml:space="preserve">Halifax                      </v>
          </cell>
          <cell r="C127">
            <v>48.18</v>
          </cell>
          <cell r="D127">
            <v>4947085</v>
          </cell>
          <cell r="E127">
            <v>2594870</v>
          </cell>
          <cell r="F127">
            <v>2352215</v>
          </cell>
          <cell r="G127">
            <v>5102050.8600000003</v>
          </cell>
          <cell r="H127">
            <v>2752876</v>
          </cell>
          <cell r="I127">
            <v>2423716</v>
          </cell>
          <cell r="J127">
            <v>5360750.4569571586</v>
          </cell>
          <cell r="K127">
            <v>2911501</v>
          </cell>
          <cell r="L127">
            <v>2541088</v>
          </cell>
          <cell r="M127">
            <v>5579019.2300000014</v>
          </cell>
          <cell r="N127">
            <v>2979985</v>
          </cell>
          <cell r="O127">
            <v>2365166</v>
          </cell>
          <cell r="P127">
            <v>277963</v>
          </cell>
          <cell r="Q127">
            <v>5830872.9364822973</v>
          </cell>
          <cell r="R127">
            <v>3036721</v>
          </cell>
          <cell r="S127">
            <v>2590266</v>
          </cell>
          <cell r="T127">
            <v>203886</v>
          </cell>
          <cell r="U127">
            <v>5481069.2047199989</v>
          </cell>
          <cell r="V127">
            <v>3009340</v>
          </cell>
          <cell r="W127">
            <v>2630918</v>
          </cell>
          <cell r="X127">
            <v>14124</v>
          </cell>
          <cell r="Y127">
            <v>166110</v>
          </cell>
          <cell r="Z127">
            <v>5309028.63</v>
          </cell>
          <cell r="AA127">
            <v>2928688</v>
          </cell>
          <cell r="AB127">
            <v>2645042</v>
          </cell>
          <cell r="AC127">
            <v>5256094.54</v>
          </cell>
          <cell r="AD127">
            <v>2947000</v>
          </cell>
          <cell r="AE127">
            <v>2669842</v>
          </cell>
          <cell r="AF127">
            <v>5316163.6799999988</v>
          </cell>
          <cell r="AG127">
            <v>2900902</v>
          </cell>
          <cell r="AH127">
            <v>2684967</v>
          </cell>
          <cell r="AI127">
            <v>5366429.71</v>
          </cell>
          <cell r="AJ127">
            <v>2903829</v>
          </cell>
          <cell r="AK127">
            <v>2699817</v>
          </cell>
          <cell r="AL127">
            <v>5540979.4299999988</v>
          </cell>
          <cell r="AM127">
            <v>2982219</v>
          </cell>
          <cell r="AN127">
            <v>2714617</v>
          </cell>
        </row>
        <row r="128">
          <cell r="A128">
            <v>119</v>
          </cell>
          <cell r="B128" t="str">
            <v xml:space="preserve">Hamilton                     </v>
          </cell>
          <cell r="C128">
            <v>17.5</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16844</v>
          </cell>
          <cell r="AI128">
            <v>39912.938879999994</v>
          </cell>
          <cell r="AJ128">
            <v>35608</v>
          </cell>
          <cell r="AK128">
            <v>16844</v>
          </cell>
          <cell r="AL128">
            <v>0</v>
          </cell>
          <cell r="AM128">
            <v>0</v>
          </cell>
          <cell r="AN128">
            <v>0</v>
          </cell>
        </row>
        <row r="129">
          <cell r="A129">
            <v>120</v>
          </cell>
          <cell r="B129" t="str">
            <v xml:space="preserve">Hampden                      </v>
          </cell>
          <cell r="C129">
            <v>27.5</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row>
        <row r="130">
          <cell r="A130">
            <v>121</v>
          </cell>
          <cell r="B130" t="str">
            <v xml:space="preserve">Hancock                      </v>
          </cell>
          <cell r="C130">
            <v>17.5</v>
          </cell>
          <cell r="D130">
            <v>853878</v>
          </cell>
          <cell r="E130">
            <v>675229</v>
          </cell>
          <cell r="F130">
            <v>178649</v>
          </cell>
          <cell r="G130">
            <v>880073.22</v>
          </cell>
          <cell r="H130">
            <v>741790</v>
          </cell>
          <cell r="I130">
            <v>184299</v>
          </cell>
          <cell r="J130">
            <v>762441.64943651087</v>
          </cell>
          <cell r="K130">
            <v>762443</v>
          </cell>
          <cell r="L130">
            <v>188899</v>
          </cell>
          <cell r="M130">
            <v>856176.18</v>
          </cell>
          <cell r="N130">
            <v>765743</v>
          </cell>
          <cell r="O130">
            <v>183712</v>
          </cell>
          <cell r="P130">
            <v>21591</v>
          </cell>
          <cell r="Q130">
            <v>853326.37133779912</v>
          </cell>
          <cell r="R130">
            <v>779131</v>
          </cell>
          <cell r="S130">
            <v>201197</v>
          </cell>
          <cell r="T130">
            <v>0</v>
          </cell>
          <cell r="U130">
            <v>790173.65255999996</v>
          </cell>
          <cell r="V130">
            <v>768393</v>
          </cell>
          <cell r="W130">
            <v>189443</v>
          </cell>
          <cell r="X130">
            <v>1017</v>
          </cell>
          <cell r="Y130">
            <v>13112</v>
          </cell>
          <cell r="Z130">
            <v>776252.26</v>
          </cell>
          <cell r="AA130">
            <v>758287</v>
          </cell>
          <cell r="AB130">
            <v>190460</v>
          </cell>
          <cell r="AC130">
            <v>853060.55999999982</v>
          </cell>
          <cell r="AD130">
            <v>775699</v>
          </cell>
          <cell r="AE130">
            <v>194340</v>
          </cell>
          <cell r="AF130">
            <v>908416.76</v>
          </cell>
          <cell r="AG130">
            <v>820354</v>
          </cell>
          <cell r="AH130">
            <v>196865</v>
          </cell>
          <cell r="AI130">
            <v>806235.6399999999</v>
          </cell>
          <cell r="AJ130">
            <v>725612</v>
          </cell>
          <cell r="AK130">
            <v>199115</v>
          </cell>
          <cell r="AL130">
            <v>700017.85</v>
          </cell>
          <cell r="AM130">
            <v>630016</v>
          </cell>
          <cell r="AN130">
            <v>200990</v>
          </cell>
        </row>
        <row r="131">
          <cell r="A131">
            <v>122</v>
          </cell>
          <cell r="B131" t="str">
            <v xml:space="preserve">Hanover                      </v>
          </cell>
          <cell r="C131">
            <v>23.63</v>
          </cell>
          <cell r="D131">
            <v>18966432</v>
          </cell>
          <cell r="E131">
            <v>14270699</v>
          </cell>
          <cell r="F131">
            <v>4695733</v>
          </cell>
          <cell r="G131">
            <v>20142433.842250001</v>
          </cell>
          <cell r="H131">
            <v>14796651</v>
          </cell>
          <cell r="I131">
            <v>5345783</v>
          </cell>
          <cell r="J131">
            <v>21096225.834211223</v>
          </cell>
          <cell r="K131">
            <v>15271206</v>
          </cell>
          <cell r="L131">
            <v>5825020</v>
          </cell>
          <cell r="M131">
            <v>21748945.017949998</v>
          </cell>
          <cell r="N131">
            <v>15848159</v>
          </cell>
          <cell r="O131">
            <v>5373174</v>
          </cell>
          <cell r="P131">
            <v>631474</v>
          </cell>
          <cell r="Q131">
            <v>22213294.657841306</v>
          </cell>
          <cell r="R131">
            <v>15909369</v>
          </cell>
          <cell r="S131">
            <v>5884555</v>
          </cell>
          <cell r="T131">
            <v>419371</v>
          </cell>
          <cell r="U131">
            <v>21774380.339327995</v>
          </cell>
          <cell r="V131">
            <v>16297523</v>
          </cell>
          <cell r="W131">
            <v>5935651</v>
          </cell>
          <cell r="X131">
            <v>31865</v>
          </cell>
          <cell r="Y131">
            <v>401910</v>
          </cell>
          <cell r="Z131">
            <v>22331596.871920001</v>
          </cell>
          <cell r="AA131">
            <v>16434712</v>
          </cell>
          <cell r="AB131">
            <v>5967516</v>
          </cell>
          <cell r="AC131">
            <v>23401737.684919998</v>
          </cell>
          <cell r="AD131">
            <v>16986703</v>
          </cell>
          <cell r="AE131">
            <v>6460513.713344737</v>
          </cell>
          <cell r="AF131">
            <v>23673254.269769996</v>
          </cell>
          <cell r="AG131">
            <v>17673274</v>
          </cell>
          <cell r="AH131">
            <v>6526113.713344737</v>
          </cell>
          <cell r="AI131">
            <v>23675035.831840001</v>
          </cell>
          <cell r="AJ131">
            <v>17821949</v>
          </cell>
          <cell r="AK131">
            <v>6590763.713344737</v>
          </cell>
          <cell r="AL131">
            <v>24041587.167499997</v>
          </cell>
          <cell r="AM131">
            <v>18466336</v>
          </cell>
          <cell r="AN131">
            <v>6654913.713344737</v>
          </cell>
        </row>
        <row r="132">
          <cell r="A132">
            <v>123</v>
          </cell>
          <cell r="B132" t="str">
            <v xml:space="preserve">Hanson                       </v>
          </cell>
          <cell r="C132">
            <v>47.59</v>
          </cell>
          <cell r="D132">
            <v>29389</v>
          </cell>
          <cell r="E132">
            <v>7918</v>
          </cell>
          <cell r="F132">
            <v>28480</v>
          </cell>
          <cell r="G132">
            <v>32548.98</v>
          </cell>
          <cell r="H132">
            <v>8976</v>
          </cell>
          <cell r="I132">
            <v>30063</v>
          </cell>
          <cell r="J132">
            <v>22710.54</v>
          </cell>
          <cell r="K132">
            <v>6659</v>
          </cell>
          <cell r="L132">
            <v>22710.54</v>
          </cell>
          <cell r="M132">
            <v>11943.49</v>
          </cell>
          <cell r="N132">
            <v>3468</v>
          </cell>
          <cell r="O132">
            <v>11943.49</v>
          </cell>
          <cell r="P132">
            <v>0</v>
          </cell>
          <cell r="Q132">
            <v>36919.725014354073</v>
          </cell>
          <cell r="R132">
            <v>12160</v>
          </cell>
          <cell r="S132">
            <v>11705</v>
          </cell>
          <cell r="T132">
            <v>13055</v>
          </cell>
          <cell r="U132">
            <v>48143.262719999999</v>
          </cell>
          <cell r="V132">
            <v>16555</v>
          </cell>
          <cell r="W132">
            <v>31588</v>
          </cell>
          <cell r="X132">
            <v>0</v>
          </cell>
          <cell r="Y132">
            <v>0</v>
          </cell>
          <cell r="Z132">
            <v>36750.21</v>
          </cell>
          <cell r="AA132">
            <v>13241</v>
          </cell>
          <cell r="AB132">
            <v>31588</v>
          </cell>
          <cell r="AC132">
            <v>63486.049999999996</v>
          </cell>
          <cell r="AD132">
            <v>23471</v>
          </cell>
          <cell r="AE132">
            <v>40015</v>
          </cell>
          <cell r="AF132">
            <v>64470.1</v>
          </cell>
          <cell r="AG132">
            <v>24990</v>
          </cell>
          <cell r="AH132">
            <v>40015</v>
          </cell>
          <cell r="AI132">
            <v>91034.3</v>
          </cell>
          <cell r="AJ132">
            <v>38572</v>
          </cell>
          <cell r="AK132">
            <v>52462</v>
          </cell>
          <cell r="AL132">
            <v>105599.68000000001</v>
          </cell>
          <cell r="AM132">
            <v>47255</v>
          </cell>
          <cell r="AN132">
            <v>58345</v>
          </cell>
        </row>
        <row r="133">
          <cell r="A133">
            <v>124</v>
          </cell>
          <cell r="B133" t="str">
            <v xml:space="preserve">Hardwick                     </v>
          </cell>
          <cell r="C133">
            <v>64.739999999999995</v>
          </cell>
          <cell r="D133">
            <v>0</v>
          </cell>
          <cell r="E133">
            <v>0</v>
          </cell>
          <cell r="F133">
            <v>0</v>
          </cell>
          <cell r="G133">
            <v>10849.66</v>
          </cell>
          <cell r="H133">
            <v>2254</v>
          </cell>
          <cell r="I133">
            <v>8596</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13004.9</v>
          </cell>
          <cell r="AJ133">
            <v>5113</v>
          </cell>
          <cell r="AK133">
            <v>7892</v>
          </cell>
          <cell r="AL133">
            <v>13199.960000000001</v>
          </cell>
          <cell r="AM133">
            <v>4892</v>
          </cell>
          <cell r="AN133">
            <v>8308</v>
          </cell>
        </row>
        <row r="134">
          <cell r="A134">
            <v>125</v>
          </cell>
          <cell r="B134" t="str">
            <v xml:space="preserve">Harvard                      </v>
          </cell>
          <cell r="C134">
            <v>17.5</v>
          </cell>
          <cell r="D134">
            <v>8751097</v>
          </cell>
          <cell r="E134">
            <v>7733519</v>
          </cell>
          <cell r="F134">
            <v>1207690</v>
          </cell>
          <cell r="G134">
            <v>9436456.4439200014</v>
          </cell>
          <cell r="H134">
            <v>8041734</v>
          </cell>
          <cell r="I134">
            <v>1394722</v>
          </cell>
          <cell r="J134">
            <v>9734129.4134850893</v>
          </cell>
          <cell r="K134">
            <v>8255080</v>
          </cell>
          <cell r="L134">
            <v>1487347</v>
          </cell>
          <cell r="M134">
            <v>10286417.543199999</v>
          </cell>
          <cell r="N134">
            <v>8498460</v>
          </cell>
          <cell r="O134">
            <v>1599929</v>
          </cell>
          <cell r="P134">
            <v>188029</v>
          </cell>
          <cell r="Q134">
            <v>10374344.582891179</v>
          </cell>
          <cell r="R134">
            <v>8558834</v>
          </cell>
          <cell r="S134">
            <v>1752199</v>
          </cell>
          <cell r="T134">
            <v>63312</v>
          </cell>
          <cell r="U134">
            <v>9724196.0291673597</v>
          </cell>
          <cell r="V134">
            <v>8552465</v>
          </cell>
          <cell r="W134">
            <v>1709449</v>
          </cell>
          <cell r="X134">
            <v>9177</v>
          </cell>
          <cell r="Y134">
            <v>125810</v>
          </cell>
          <cell r="Z134">
            <v>9832645.2214000002</v>
          </cell>
          <cell r="AA134">
            <v>8627525</v>
          </cell>
          <cell r="AB134">
            <v>1718626</v>
          </cell>
          <cell r="AC134">
            <v>10074274.181770001</v>
          </cell>
          <cell r="AD134">
            <v>8807063</v>
          </cell>
          <cell r="AE134">
            <v>1763706</v>
          </cell>
          <cell r="AF134">
            <v>9949641.3842999991</v>
          </cell>
          <cell r="AG134">
            <v>8901871</v>
          </cell>
          <cell r="AH134">
            <v>1790806</v>
          </cell>
          <cell r="AI134">
            <v>9617698.6389000006</v>
          </cell>
          <cell r="AJ134">
            <v>8555966</v>
          </cell>
          <cell r="AK134">
            <v>1816706</v>
          </cell>
          <cell r="AL134">
            <v>9693663.2637600005</v>
          </cell>
          <cell r="AM134">
            <v>8402066</v>
          </cell>
          <cell r="AN134">
            <v>1842181</v>
          </cell>
        </row>
        <row r="135">
          <cell r="A135">
            <v>126</v>
          </cell>
          <cell r="B135" t="str">
            <v xml:space="preserve">Harwich                      </v>
          </cell>
          <cell r="C135">
            <v>17.5</v>
          </cell>
          <cell r="D135">
            <v>11161455</v>
          </cell>
          <cell r="E135">
            <v>11250796</v>
          </cell>
          <cell r="F135">
            <v>1441301.6</v>
          </cell>
          <cell r="G135">
            <v>11707485.16</v>
          </cell>
          <cell r="H135">
            <v>11494628</v>
          </cell>
          <cell r="I135">
            <v>1562803.6</v>
          </cell>
          <cell r="J135">
            <v>12038269.950589731</v>
          </cell>
          <cell r="K135">
            <v>11546692</v>
          </cell>
          <cell r="L135">
            <v>1725971.6</v>
          </cell>
          <cell r="M135">
            <v>12378598.029999999</v>
          </cell>
          <cell r="N135">
            <v>11167921</v>
          </cell>
          <cell r="O135">
            <v>1674475.6</v>
          </cell>
          <cell r="P135">
            <v>196790</v>
          </cell>
          <cell r="Q135">
            <v>12611946.734974166</v>
          </cell>
          <cell r="R135">
            <v>11483505</v>
          </cell>
          <cell r="S135">
            <v>1833840</v>
          </cell>
          <cell r="T135">
            <v>0</v>
          </cell>
          <cell r="U135">
            <v>12195817.037459999</v>
          </cell>
          <cell r="V135">
            <v>11202192</v>
          </cell>
          <cell r="W135">
            <v>1726707</v>
          </cell>
          <cell r="X135">
            <v>9270</v>
          </cell>
          <cell r="Y135">
            <v>133013</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A136">
            <v>127</v>
          </cell>
          <cell r="B136" t="str">
            <v xml:space="preserve">Hatfield                     </v>
          </cell>
          <cell r="C136">
            <v>17.5</v>
          </cell>
          <cell r="D136">
            <v>3541366</v>
          </cell>
          <cell r="E136">
            <v>2921690</v>
          </cell>
          <cell r="F136">
            <v>619676</v>
          </cell>
          <cell r="G136">
            <v>3642953.19</v>
          </cell>
          <cell r="H136">
            <v>2938353</v>
          </cell>
          <cell r="I136">
            <v>707251</v>
          </cell>
          <cell r="J136">
            <v>3688012.9120416823</v>
          </cell>
          <cell r="K136">
            <v>2957523</v>
          </cell>
          <cell r="L136">
            <v>790818</v>
          </cell>
          <cell r="M136">
            <v>3648857.07</v>
          </cell>
          <cell r="N136">
            <v>2998072</v>
          </cell>
          <cell r="O136">
            <v>726623</v>
          </cell>
          <cell r="P136">
            <v>85395</v>
          </cell>
          <cell r="Q136">
            <v>3508714.1457454548</v>
          </cell>
          <cell r="R136">
            <v>3029964</v>
          </cell>
          <cell r="S136">
            <v>795778</v>
          </cell>
          <cell r="T136">
            <v>0</v>
          </cell>
          <cell r="U136">
            <v>3258631.5302400002</v>
          </cell>
          <cell r="V136">
            <v>3006599</v>
          </cell>
          <cell r="W136">
            <v>749289</v>
          </cell>
          <cell r="X136">
            <v>4022</v>
          </cell>
          <cell r="Y136">
            <v>51717</v>
          </cell>
          <cell r="Z136">
            <v>3188704</v>
          </cell>
          <cell r="AA136">
            <v>2995877</v>
          </cell>
          <cell r="AB136">
            <v>753311</v>
          </cell>
          <cell r="AC136">
            <v>3317758.7599999988</v>
          </cell>
          <cell r="AD136">
            <v>3073443</v>
          </cell>
          <cell r="AE136">
            <v>767671</v>
          </cell>
          <cell r="AF136">
            <v>3450986.7199999997</v>
          </cell>
          <cell r="AG136">
            <v>3186043</v>
          </cell>
          <cell r="AH136">
            <v>776846</v>
          </cell>
          <cell r="AI136">
            <v>3505759.1100000003</v>
          </cell>
          <cell r="AJ136">
            <v>3095381</v>
          </cell>
          <cell r="AK136">
            <v>786221</v>
          </cell>
          <cell r="AL136">
            <v>3617908.4000000004</v>
          </cell>
          <cell r="AM136">
            <v>3106474</v>
          </cell>
          <cell r="AN136">
            <v>795746</v>
          </cell>
        </row>
        <row r="137">
          <cell r="A137">
            <v>128</v>
          </cell>
          <cell r="B137" t="str">
            <v xml:space="preserve">Haverhill                    </v>
          </cell>
          <cell r="C137">
            <v>55.74</v>
          </cell>
          <cell r="D137">
            <v>59731907</v>
          </cell>
          <cell r="E137">
            <v>29319627</v>
          </cell>
          <cell r="F137">
            <v>31984671</v>
          </cell>
          <cell r="G137">
            <v>61978683.149999999</v>
          </cell>
          <cell r="H137">
            <v>32052321</v>
          </cell>
          <cell r="I137">
            <v>33057731</v>
          </cell>
          <cell r="J137">
            <v>65881401.521652639</v>
          </cell>
          <cell r="K137">
            <v>33678683</v>
          </cell>
          <cell r="L137">
            <v>34988016</v>
          </cell>
          <cell r="M137">
            <v>68099107.280000016</v>
          </cell>
          <cell r="N137">
            <v>34744794</v>
          </cell>
          <cell r="O137">
            <v>33819377</v>
          </cell>
          <cell r="P137">
            <v>2258641</v>
          </cell>
          <cell r="Q137">
            <v>71235841.205159843</v>
          </cell>
          <cell r="R137">
            <v>34829065</v>
          </cell>
          <cell r="S137">
            <v>35356458</v>
          </cell>
          <cell r="T137">
            <v>1050318</v>
          </cell>
          <cell r="U137">
            <v>70567491.926159993</v>
          </cell>
          <cell r="V137">
            <v>35268131</v>
          </cell>
          <cell r="W137">
            <v>34622057</v>
          </cell>
          <cell r="X137">
            <v>185867</v>
          </cell>
          <cell r="Y137">
            <v>1787452</v>
          </cell>
          <cell r="Z137">
            <v>71678180.060000002</v>
          </cell>
          <cell r="AA137">
            <v>35711436</v>
          </cell>
          <cell r="AB137">
            <v>35966744</v>
          </cell>
          <cell r="AC137">
            <v>77249638.609999985</v>
          </cell>
          <cell r="AD137">
            <v>36816955</v>
          </cell>
          <cell r="AE137">
            <v>40527259.019415751</v>
          </cell>
          <cell r="AF137">
            <v>81685330.230000004</v>
          </cell>
          <cell r="AG137">
            <v>37879800</v>
          </cell>
          <cell r="AH137">
            <v>44514136.071740001</v>
          </cell>
          <cell r="AI137">
            <v>83661746.030000001</v>
          </cell>
          <cell r="AJ137">
            <v>38734196</v>
          </cell>
          <cell r="AK137">
            <v>45091781.071740001</v>
          </cell>
          <cell r="AL137">
            <v>85387258.689999998</v>
          </cell>
          <cell r="AM137">
            <v>38924761</v>
          </cell>
          <cell r="AN137">
            <v>46462498</v>
          </cell>
        </row>
        <row r="138">
          <cell r="A138">
            <v>129</v>
          </cell>
          <cell r="B138" t="str">
            <v xml:space="preserve">Hawley                       </v>
          </cell>
          <cell r="C138">
            <v>43.13</v>
          </cell>
          <cell r="D138">
            <v>48982</v>
          </cell>
          <cell r="E138">
            <v>21657</v>
          </cell>
          <cell r="F138">
            <v>27325</v>
          </cell>
          <cell r="G138">
            <v>32548.98</v>
          </cell>
          <cell r="H138">
            <v>22929</v>
          </cell>
          <cell r="I138">
            <v>27475</v>
          </cell>
          <cell r="J138">
            <v>11355.27</v>
          </cell>
          <cell r="K138">
            <v>7744</v>
          </cell>
          <cell r="L138">
            <v>11355.27</v>
          </cell>
          <cell r="M138">
            <v>11943.49</v>
          </cell>
          <cell r="N138">
            <v>6852</v>
          </cell>
          <cell r="O138">
            <v>11668.27</v>
          </cell>
          <cell r="P138">
            <v>0</v>
          </cell>
          <cell r="Q138">
            <v>49226.300019138762</v>
          </cell>
          <cell r="R138">
            <v>29178</v>
          </cell>
          <cell r="S138">
            <v>11435</v>
          </cell>
          <cell r="T138">
            <v>8613</v>
          </cell>
          <cell r="U138">
            <v>60179.078399999999</v>
          </cell>
          <cell r="V138">
            <v>31929</v>
          </cell>
          <cell r="W138">
            <v>28250</v>
          </cell>
          <cell r="X138">
            <v>0</v>
          </cell>
          <cell r="Y138">
            <v>0</v>
          </cell>
          <cell r="Z138">
            <v>49000.28</v>
          </cell>
          <cell r="AA138">
            <v>31936</v>
          </cell>
          <cell r="AB138">
            <v>28250</v>
          </cell>
          <cell r="AC138">
            <v>76183.260000000009</v>
          </cell>
          <cell r="AD138">
            <v>40981</v>
          </cell>
          <cell r="AE138">
            <v>35202</v>
          </cell>
          <cell r="AF138">
            <v>38682.05999999999</v>
          </cell>
          <cell r="AG138">
            <v>25218</v>
          </cell>
          <cell r="AH138">
            <v>35202</v>
          </cell>
          <cell r="AI138">
            <v>39014.69999999999</v>
          </cell>
          <cell r="AJ138">
            <v>24838</v>
          </cell>
          <cell r="AK138">
            <v>35202</v>
          </cell>
          <cell r="AL138">
            <v>65999.8</v>
          </cell>
          <cell r="AM138">
            <v>34098</v>
          </cell>
          <cell r="AN138">
            <v>35202</v>
          </cell>
        </row>
        <row r="139">
          <cell r="A139">
            <v>130</v>
          </cell>
          <cell r="B139" t="str">
            <v xml:space="preserve">Heath                        </v>
          </cell>
          <cell r="C139">
            <v>56.12</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row>
        <row r="140">
          <cell r="A140">
            <v>131</v>
          </cell>
          <cell r="B140" t="str">
            <v xml:space="preserve">Hingham                      </v>
          </cell>
          <cell r="C140">
            <v>17.5</v>
          </cell>
          <cell r="D140">
            <v>25403781</v>
          </cell>
          <cell r="E140">
            <v>22762272</v>
          </cell>
          <cell r="F140">
            <v>3340480.4</v>
          </cell>
          <cell r="G140">
            <v>27560964.819960002</v>
          </cell>
          <cell r="H140">
            <v>23564072</v>
          </cell>
          <cell r="I140">
            <v>3996893</v>
          </cell>
          <cell r="J140">
            <v>29139913.603763632</v>
          </cell>
          <cell r="K140">
            <v>24642808</v>
          </cell>
          <cell r="L140">
            <v>4497106</v>
          </cell>
          <cell r="M140">
            <v>31044967.342000008</v>
          </cell>
          <cell r="N140">
            <v>26194370</v>
          </cell>
          <cell r="O140">
            <v>4340488</v>
          </cell>
          <cell r="P140">
            <v>510109</v>
          </cell>
          <cell r="Q140">
            <v>32711413.88404119</v>
          </cell>
          <cell r="R140">
            <v>26992341</v>
          </cell>
          <cell r="S140">
            <v>4753585</v>
          </cell>
          <cell r="T140">
            <v>965488</v>
          </cell>
          <cell r="U140">
            <v>32995448.474696219</v>
          </cell>
          <cell r="V140">
            <v>27678867</v>
          </cell>
          <cell r="W140">
            <v>5384965</v>
          </cell>
          <cell r="X140">
            <v>28909</v>
          </cell>
          <cell r="Y140">
            <v>403099</v>
          </cell>
          <cell r="Z140">
            <v>34007006.427199997</v>
          </cell>
          <cell r="AA140">
            <v>28453971</v>
          </cell>
          <cell r="AB140">
            <v>5553035</v>
          </cell>
          <cell r="AC140">
            <v>35828380.478589997</v>
          </cell>
          <cell r="AD140">
            <v>29594328</v>
          </cell>
          <cell r="AE140">
            <v>6234052</v>
          </cell>
          <cell r="AF140">
            <v>37036862.488399997</v>
          </cell>
          <cell r="AG140">
            <v>30669232</v>
          </cell>
          <cell r="AH140">
            <v>6396085.2338675</v>
          </cell>
          <cell r="AI140">
            <v>37371415.691150002</v>
          </cell>
          <cell r="AJ140">
            <v>31288570</v>
          </cell>
          <cell r="AK140">
            <v>6499060.2338675</v>
          </cell>
          <cell r="AL140">
            <v>39001020.533249997</v>
          </cell>
          <cell r="AM140">
            <v>32512856</v>
          </cell>
          <cell r="AN140">
            <v>6603785.2338675</v>
          </cell>
        </row>
        <row r="141">
          <cell r="A141">
            <v>132</v>
          </cell>
          <cell r="B141" t="str">
            <v xml:space="preserve">Hinsdale                     </v>
          </cell>
          <cell r="C141">
            <v>21.1</v>
          </cell>
          <cell r="D141">
            <v>88168</v>
          </cell>
          <cell r="E141">
            <v>40638</v>
          </cell>
          <cell r="F141">
            <v>75997</v>
          </cell>
          <cell r="G141">
            <v>97646.94</v>
          </cell>
          <cell r="H141">
            <v>51939</v>
          </cell>
          <cell r="I141">
            <v>80464</v>
          </cell>
          <cell r="J141">
            <v>158055.47</v>
          </cell>
          <cell r="K141">
            <v>85670</v>
          </cell>
          <cell r="L141">
            <v>107527</v>
          </cell>
          <cell r="M141">
            <v>166242.96</v>
          </cell>
          <cell r="N141">
            <v>90274</v>
          </cell>
          <cell r="O141">
            <v>111270</v>
          </cell>
          <cell r="P141">
            <v>0</v>
          </cell>
          <cell r="Q141">
            <v>123065.7500478469</v>
          </cell>
          <cell r="R141">
            <v>72206</v>
          </cell>
          <cell r="S141">
            <v>109045</v>
          </cell>
          <cell r="T141">
            <v>0</v>
          </cell>
          <cell r="U141">
            <v>179563.89048</v>
          </cell>
          <cell r="V141">
            <v>109118</v>
          </cell>
          <cell r="W141">
            <v>104683</v>
          </cell>
          <cell r="X141">
            <v>0</v>
          </cell>
          <cell r="Y141">
            <v>0</v>
          </cell>
          <cell r="Z141">
            <v>231760.61</v>
          </cell>
          <cell r="AA141">
            <v>138940</v>
          </cell>
          <cell r="AB141">
            <v>104683</v>
          </cell>
          <cell r="AC141">
            <v>176734.04000000004</v>
          </cell>
          <cell r="AD141">
            <v>114460</v>
          </cell>
          <cell r="AE141">
            <v>104683</v>
          </cell>
          <cell r="AF141">
            <v>218155.53</v>
          </cell>
          <cell r="AG141">
            <v>163644</v>
          </cell>
          <cell r="AH141">
            <v>104683</v>
          </cell>
          <cell r="AI141">
            <v>259046.25</v>
          </cell>
          <cell r="AJ141">
            <v>194505</v>
          </cell>
          <cell r="AK141">
            <v>104683</v>
          </cell>
          <cell r="AL141">
            <v>210131.86</v>
          </cell>
          <cell r="AM141">
            <v>161349</v>
          </cell>
          <cell r="AN141">
            <v>104683</v>
          </cell>
        </row>
        <row r="142">
          <cell r="A142">
            <v>133</v>
          </cell>
          <cell r="B142" t="str">
            <v xml:space="preserve">Holbrook                     </v>
          </cell>
          <cell r="C142">
            <v>45.43</v>
          </cell>
          <cell r="D142">
            <v>10315927</v>
          </cell>
          <cell r="E142">
            <v>6313474</v>
          </cell>
          <cell r="F142">
            <v>4191804</v>
          </cell>
          <cell r="G142">
            <v>11106581.581619998</v>
          </cell>
          <cell r="H142">
            <v>6669358</v>
          </cell>
          <cell r="I142">
            <v>4533288</v>
          </cell>
          <cell r="J142">
            <v>11701251.39486149</v>
          </cell>
          <cell r="K142">
            <v>6808999</v>
          </cell>
          <cell r="L142">
            <v>4892252</v>
          </cell>
          <cell r="M142">
            <v>11345667.9342</v>
          </cell>
          <cell r="N142">
            <v>6751013</v>
          </cell>
          <cell r="O142">
            <v>4434897</v>
          </cell>
          <cell r="P142">
            <v>521205</v>
          </cell>
          <cell r="Q142">
            <v>11124134.858732402</v>
          </cell>
          <cell r="R142">
            <v>6628581</v>
          </cell>
          <cell r="S142">
            <v>4856980</v>
          </cell>
          <cell r="T142">
            <v>0</v>
          </cell>
          <cell r="U142">
            <v>10564226.240915999</v>
          </cell>
          <cell r="V142">
            <v>6698225</v>
          </cell>
          <cell r="W142">
            <v>4573236</v>
          </cell>
          <cell r="X142">
            <v>24551</v>
          </cell>
          <cell r="Y142">
            <v>288168</v>
          </cell>
          <cell r="Z142">
            <v>11116936.478390001</v>
          </cell>
          <cell r="AA142">
            <v>6800968</v>
          </cell>
          <cell r="AB142">
            <v>4597787</v>
          </cell>
          <cell r="AC142">
            <v>11381036.588100001</v>
          </cell>
          <cell r="AD142">
            <v>6914226</v>
          </cell>
          <cell r="AE142">
            <v>4644027</v>
          </cell>
          <cell r="AF142">
            <v>11961763.44396</v>
          </cell>
          <cell r="AG142">
            <v>7174489</v>
          </cell>
          <cell r="AH142">
            <v>4881727.8637754824</v>
          </cell>
          <cell r="AI142">
            <v>12460674.085960001</v>
          </cell>
          <cell r="AJ142">
            <v>7150740</v>
          </cell>
          <cell r="AK142">
            <v>5309934</v>
          </cell>
          <cell r="AL142">
            <v>12443297.537840001</v>
          </cell>
          <cell r="AM142">
            <v>7047648</v>
          </cell>
          <cell r="AN142">
            <v>5395650</v>
          </cell>
        </row>
        <row r="143">
          <cell r="A143">
            <v>134</v>
          </cell>
          <cell r="B143" t="str">
            <v xml:space="preserve">Holden                       </v>
          </cell>
          <cell r="C143">
            <v>41.45</v>
          </cell>
          <cell r="D143">
            <v>0</v>
          </cell>
          <cell r="E143">
            <v>41626</v>
          </cell>
          <cell r="F143">
            <v>0</v>
          </cell>
          <cell r="G143">
            <v>0</v>
          </cell>
          <cell r="H143">
            <v>10840</v>
          </cell>
          <cell r="I143">
            <v>0</v>
          </cell>
          <cell r="J143">
            <v>11355.27</v>
          </cell>
          <cell r="K143">
            <v>8053</v>
          </cell>
          <cell r="L143">
            <v>4441</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13199.960000000001</v>
          </cell>
          <cell r="AM143">
            <v>7925</v>
          </cell>
          <cell r="AN143">
            <v>5275</v>
          </cell>
        </row>
        <row r="144">
          <cell r="A144">
            <v>135</v>
          </cell>
          <cell r="B144" t="str">
            <v xml:space="preserve">Holland                      </v>
          </cell>
          <cell r="C144">
            <v>41.9</v>
          </cell>
          <cell r="D144">
            <v>1359210</v>
          </cell>
          <cell r="E144">
            <v>887960</v>
          </cell>
          <cell r="F144">
            <v>664264.4</v>
          </cell>
          <cell r="G144">
            <v>1587801.09</v>
          </cell>
          <cell r="H144">
            <v>867451</v>
          </cell>
          <cell r="I144">
            <v>792435</v>
          </cell>
          <cell r="J144">
            <v>1588437.3443519876</v>
          </cell>
          <cell r="K144">
            <v>838841</v>
          </cell>
          <cell r="L144">
            <v>802385</v>
          </cell>
          <cell r="M144">
            <v>1766981.09</v>
          </cell>
          <cell r="N144">
            <v>954681</v>
          </cell>
          <cell r="O144">
            <v>795938</v>
          </cell>
          <cell r="P144">
            <v>93541</v>
          </cell>
          <cell r="Q144">
            <v>1972860.5563712921</v>
          </cell>
          <cell r="R144">
            <v>1032537</v>
          </cell>
          <cell r="S144">
            <v>871689</v>
          </cell>
          <cell r="T144">
            <v>68635</v>
          </cell>
          <cell r="U144">
            <v>1871122.0890599999</v>
          </cell>
          <cell r="V144">
            <v>1073712</v>
          </cell>
          <cell r="W144">
            <v>885390</v>
          </cell>
          <cell r="X144">
            <v>4753</v>
          </cell>
          <cell r="Y144">
            <v>55456</v>
          </cell>
          <cell r="Z144">
            <v>1879808.57</v>
          </cell>
          <cell r="AA144">
            <v>1112638</v>
          </cell>
          <cell r="AB144">
            <v>890143</v>
          </cell>
          <cell r="AC144">
            <v>1763923.64</v>
          </cell>
          <cell r="AD144">
            <v>1024852</v>
          </cell>
          <cell r="AE144">
            <v>897623</v>
          </cell>
          <cell r="AF144">
            <v>1787430.03</v>
          </cell>
          <cell r="AG144">
            <v>1049519</v>
          </cell>
          <cell r="AH144">
            <v>902423</v>
          </cell>
          <cell r="AI144">
            <v>1736861.59</v>
          </cell>
          <cell r="AJ144">
            <v>1013330</v>
          </cell>
          <cell r="AK144">
            <v>907048</v>
          </cell>
          <cell r="AL144">
            <v>1599126.75</v>
          </cell>
          <cell r="AM144">
            <v>961437</v>
          </cell>
          <cell r="AN144">
            <v>911123</v>
          </cell>
        </row>
        <row r="145">
          <cell r="A145">
            <v>136</v>
          </cell>
          <cell r="B145" t="str">
            <v xml:space="preserve">Holliston                    </v>
          </cell>
          <cell r="C145">
            <v>28.06</v>
          </cell>
          <cell r="D145">
            <v>20308343</v>
          </cell>
          <cell r="E145">
            <v>15968390</v>
          </cell>
          <cell r="F145">
            <v>5943728.7999999998</v>
          </cell>
          <cell r="G145">
            <v>21289179.32736</v>
          </cell>
          <cell r="H145">
            <v>16431845</v>
          </cell>
          <cell r="I145">
            <v>6258871.7999999998</v>
          </cell>
          <cell r="J145">
            <v>21897651.375525266</v>
          </cell>
          <cell r="K145">
            <v>16494287</v>
          </cell>
          <cell r="L145">
            <v>6476815.7999999998</v>
          </cell>
          <cell r="M145">
            <v>23131552.826769996</v>
          </cell>
          <cell r="N145">
            <v>16702590</v>
          </cell>
          <cell r="O145">
            <v>6156408.7999999998</v>
          </cell>
          <cell r="P145">
            <v>723523</v>
          </cell>
          <cell r="Q145">
            <v>23686855.094075777</v>
          </cell>
          <cell r="R145">
            <v>16771102</v>
          </cell>
          <cell r="S145">
            <v>6742333</v>
          </cell>
          <cell r="T145">
            <v>173420</v>
          </cell>
          <cell r="U145">
            <v>22575963.196708795</v>
          </cell>
          <cell r="V145">
            <v>16700563</v>
          </cell>
          <cell r="W145">
            <v>6511735</v>
          </cell>
          <cell r="X145">
            <v>34958</v>
          </cell>
          <cell r="Y145">
            <v>435435</v>
          </cell>
          <cell r="Z145">
            <v>23040981.368379999</v>
          </cell>
          <cell r="AA145">
            <v>16787957</v>
          </cell>
          <cell r="AB145">
            <v>6546693</v>
          </cell>
          <cell r="AC145">
            <v>23796222.088170003</v>
          </cell>
          <cell r="AD145">
            <v>17016065</v>
          </cell>
          <cell r="AE145">
            <v>7025699.6612902638</v>
          </cell>
          <cell r="AF145">
            <v>24224596.215680003</v>
          </cell>
          <cell r="AG145">
            <v>17524292</v>
          </cell>
          <cell r="AH145">
            <v>7091024.6612902638</v>
          </cell>
          <cell r="AI145">
            <v>24025115.2018</v>
          </cell>
          <cell r="AJ145">
            <v>17695327</v>
          </cell>
          <cell r="AK145">
            <v>7155224.6612902638</v>
          </cell>
          <cell r="AL145">
            <v>24361946.347450003</v>
          </cell>
          <cell r="AM145">
            <v>17968840</v>
          </cell>
          <cell r="AN145">
            <v>7219349.6612902638</v>
          </cell>
        </row>
        <row r="146">
          <cell r="A146">
            <v>137</v>
          </cell>
          <cell r="B146" t="str">
            <v xml:space="preserve">Holyoke                      </v>
          </cell>
          <cell r="C146">
            <v>78.930000000000007</v>
          </cell>
          <cell r="D146">
            <v>67827362</v>
          </cell>
          <cell r="E146">
            <v>6811798</v>
          </cell>
          <cell r="F146">
            <v>61015564</v>
          </cell>
          <cell r="G146">
            <v>72388532.229999989</v>
          </cell>
          <cell r="H146">
            <v>7289305</v>
          </cell>
          <cell r="I146">
            <v>65099227</v>
          </cell>
          <cell r="J146">
            <v>73576060.433260515</v>
          </cell>
          <cell r="K146">
            <v>7637734</v>
          </cell>
          <cell r="L146">
            <v>66054475</v>
          </cell>
          <cell r="M146">
            <v>75721641.38000001</v>
          </cell>
          <cell r="N146">
            <v>7973794</v>
          </cell>
          <cell r="O146">
            <v>60651347</v>
          </cell>
          <cell r="P146">
            <v>7127961</v>
          </cell>
          <cell r="Q146">
            <v>76657779.796516746</v>
          </cell>
          <cell r="R146">
            <v>8297090</v>
          </cell>
          <cell r="S146">
            <v>66423722</v>
          </cell>
          <cell r="T146">
            <v>1936968</v>
          </cell>
          <cell r="U146">
            <v>73138531.001340002</v>
          </cell>
          <cell r="V146">
            <v>8592467</v>
          </cell>
          <cell r="W146">
            <v>64367063</v>
          </cell>
          <cell r="X146">
            <v>345551</v>
          </cell>
          <cell r="Y146">
            <v>3815151</v>
          </cell>
          <cell r="Z146">
            <v>76399996.650000006</v>
          </cell>
          <cell r="AA146">
            <v>8863130</v>
          </cell>
          <cell r="AB146">
            <v>67536867</v>
          </cell>
          <cell r="AC146">
            <v>78653933.859999999</v>
          </cell>
          <cell r="AD146">
            <v>9198156</v>
          </cell>
          <cell r="AE146">
            <v>69455778</v>
          </cell>
          <cell r="AF146">
            <v>78916203.399999991</v>
          </cell>
          <cell r="AG146">
            <v>9463063</v>
          </cell>
          <cell r="AH146">
            <v>69621603</v>
          </cell>
          <cell r="AI146">
            <v>78698902.669999987</v>
          </cell>
          <cell r="AJ146">
            <v>9692069</v>
          </cell>
          <cell r="AK146">
            <v>69785403</v>
          </cell>
          <cell r="AL146">
            <v>80596955.480000004</v>
          </cell>
          <cell r="AM146">
            <v>10055521</v>
          </cell>
          <cell r="AN146">
            <v>70541434</v>
          </cell>
        </row>
        <row r="147">
          <cell r="A147">
            <v>138</v>
          </cell>
          <cell r="B147" t="str">
            <v xml:space="preserve">Hopedale                     </v>
          </cell>
          <cell r="C147">
            <v>47.33</v>
          </cell>
          <cell r="D147">
            <v>7472867</v>
          </cell>
          <cell r="E147">
            <v>2486366</v>
          </cell>
          <cell r="F147">
            <v>5057500</v>
          </cell>
          <cell r="G147">
            <v>8292536.7375000007</v>
          </cell>
          <cell r="H147">
            <v>2670563</v>
          </cell>
          <cell r="I147">
            <v>5621974</v>
          </cell>
          <cell r="J147">
            <v>8815309.2047224138</v>
          </cell>
          <cell r="K147">
            <v>2839812</v>
          </cell>
          <cell r="L147">
            <v>5975497</v>
          </cell>
          <cell r="M147">
            <v>9235166.8740800004</v>
          </cell>
          <cell r="N147">
            <v>2966673</v>
          </cell>
          <cell r="O147">
            <v>5609272</v>
          </cell>
          <cell r="P147">
            <v>659222</v>
          </cell>
          <cell r="Q147">
            <v>9728111.1448041964</v>
          </cell>
          <cell r="R147">
            <v>4701926</v>
          </cell>
          <cell r="S147">
            <v>6143124</v>
          </cell>
          <cell r="T147">
            <v>0</v>
          </cell>
          <cell r="U147">
            <v>9332695.0668703802</v>
          </cell>
          <cell r="V147">
            <v>4752702</v>
          </cell>
          <cell r="W147">
            <v>5784243</v>
          </cell>
          <cell r="X147">
            <v>31052</v>
          </cell>
          <cell r="Y147">
            <v>355029</v>
          </cell>
          <cell r="Z147">
            <v>9580765.2985399999</v>
          </cell>
          <cell r="AA147">
            <v>4942015</v>
          </cell>
          <cell r="AB147">
            <v>5815295</v>
          </cell>
          <cell r="AC147">
            <v>10187944.10832</v>
          </cell>
          <cell r="AD147">
            <v>5093347</v>
          </cell>
          <cell r="AE147">
            <v>5859695</v>
          </cell>
          <cell r="AF147">
            <v>10400760.003870001</v>
          </cell>
          <cell r="AG147">
            <v>5244027</v>
          </cell>
          <cell r="AH147">
            <v>5887320</v>
          </cell>
          <cell r="AI147">
            <v>10475107.010799998</v>
          </cell>
          <cell r="AJ147">
            <v>5458850</v>
          </cell>
          <cell r="AK147">
            <v>5914920</v>
          </cell>
          <cell r="AL147">
            <v>10396781.262500001</v>
          </cell>
          <cell r="AM147">
            <v>5558390</v>
          </cell>
          <cell r="AN147">
            <v>5941845</v>
          </cell>
        </row>
        <row r="148">
          <cell r="A148">
            <v>139</v>
          </cell>
          <cell r="B148" t="str">
            <v xml:space="preserve">Hopkinton                    </v>
          </cell>
          <cell r="C148">
            <v>17.5</v>
          </cell>
          <cell r="D148">
            <v>24098111</v>
          </cell>
          <cell r="E148">
            <v>19256994</v>
          </cell>
          <cell r="F148">
            <v>4841117</v>
          </cell>
          <cell r="G148">
            <v>25867183.04544</v>
          </cell>
          <cell r="H148">
            <v>20502679</v>
          </cell>
          <cell r="I148">
            <v>5364504</v>
          </cell>
          <cell r="J148">
            <v>26814198.336775228</v>
          </cell>
          <cell r="K148">
            <v>21690292</v>
          </cell>
          <cell r="L148">
            <v>5538660</v>
          </cell>
          <cell r="M148">
            <v>28242723.701650001</v>
          </cell>
          <cell r="N148">
            <v>22606527</v>
          </cell>
          <cell r="O148">
            <v>5179893</v>
          </cell>
          <cell r="P148">
            <v>608759</v>
          </cell>
          <cell r="Q148">
            <v>29889258.479898021</v>
          </cell>
          <cell r="R148">
            <v>24108745</v>
          </cell>
          <cell r="S148">
            <v>5672879</v>
          </cell>
          <cell r="T148">
            <v>107634</v>
          </cell>
          <cell r="U148">
            <v>29092218.3157188</v>
          </cell>
          <cell r="V148">
            <v>24749829</v>
          </cell>
          <cell r="W148">
            <v>5442815</v>
          </cell>
          <cell r="X148">
            <v>29220</v>
          </cell>
          <cell r="Y148">
            <v>392928</v>
          </cell>
          <cell r="Z148">
            <v>29701471.955480002</v>
          </cell>
          <cell r="AA148">
            <v>25246689</v>
          </cell>
          <cell r="AB148">
            <v>5472035</v>
          </cell>
          <cell r="AC148">
            <v>31278850.639399998</v>
          </cell>
          <cell r="AD148">
            <v>26008119</v>
          </cell>
          <cell r="AE148">
            <v>5705503.4027372804</v>
          </cell>
          <cell r="AF148">
            <v>32117617.453449998</v>
          </cell>
          <cell r="AG148">
            <v>26860574</v>
          </cell>
          <cell r="AH148">
            <v>5789203.4027372804</v>
          </cell>
          <cell r="AI148">
            <v>32526014.474999998</v>
          </cell>
          <cell r="AJ148">
            <v>27549192</v>
          </cell>
          <cell r="AK148">
            <v>5873878.4027372804</v>
          </cell>
          <cell r="AL148">
            <v>33687637.267440006</v>
          </cell>
          <cell r="AM148">
            <v>28536777</v>
          </cell>
          <cell r="AN148">
            <v>5961103.4027372804</v>
          </cell>
        </row>
        <row r="149">
          <cell r="A149">
            <v>140</v>
          </cell>
          <cell r="B149" t="str">
            <v xml:space="preserve">Hubbardston                  </v>
          </cell>
          <cell r="C149">
            <v>47.05</v>
          </cell>
          <cell r="D149">
            <v>9796</v>
          </cell>
          <cell r="E149">
            <v>1348</v>
          </cell>
          <cell r="F149">
            <v>8448</v>
          </cell>
          <cell r="G149">
            <v>0</v>
          </cell>
          <cell r="H149">
            <v>362</v>
          </cell>
          <cell r="I149">
            <v>0</v>
          </cell>
          <cell r="J149">
            <v>11355.27</v>
          </cell>
          <cell r="K149">
            <v>3159</v>
          </cell>
          <cell r="L149">
            <v>8196</v>
          </cell>
          <cell r="M149">
            <v>11943.49</v>
          </cell>
          <cell r="N149">
            <v>3356</v>
          </cell>
          <cell r="O149">
            <v>8587</v>
          </cell>
          <cell r="P149">
            <v>0</v>
          </cell>
          <cell r="Q149">
            <v>12306.57500478469</v>
          </cell>
          <cell r="R149">
            <v>4308</v>
          </cell>
          <cell r="S149">
            <v>8415</v>
          </cell>
          <cell r="T149">
            <v>0</v>
          </cell>
          <cell r="U149">
            <v>0</v>
          </cell>
          <cell r="V149">
            <v>0</v>
          </cell>
          <cell r="W149">
            <v>0</v>
          </cell>
          <cell r="X149">
            <v>0</v>
          </cell>
          <cell r="Y149">
            <v>0</v>
          </cell>
          <cell r="Z149">
            <v>24500.14</v>
          </cell>
          <cell r="AA149">
            <v>9683</v>
          </cell>
          <cell r="AB149">
            <v>14817</v>
          </cell>
          <cell r="AC149">
            <v>0</v>
          </cell>
          <cell r="AD149">
            <v>0</v>
          </cell>
          <cell r="AE149">
            <v>0</v>
          </cell>
          <cell r="AF149">
            <v>0</v>
          </cell>
          <cell r="AG149">
            <v>0</v>
          </cell>
          <cell r="AH149">
            <v>0</v>
          </cell>
          <cell r="AI149">
            <v>0</v>
          </cell>
          <cell r="AJ149">
            <v>0</v>
          </cell>
          <cell r="AK149">
            <v>0</v>
          </cell>
          <cell r="AL149">
            <v>0</v>
          </cell>
          <cell r="AM149">
            <v>0</v>
          </cell>
          <cell r="AN149">
            <v>0</v>
          </cell>
        </row>
        <row r="150">
          <cell r="A150">
            <v>141</v>
          </cell>
          <cell r="B150" t="str">
            <v xml:space="preserve">Hudson                       </v>
          </cell>
          <cell r="C150">
            <v>42.7</v>
          </cell>
          <cell r="D150">
            <v>19050737</v>
          </cell>
          <cell r="E150">
            <v>14410446</v>
          </cell>
          <cell r="F150">
            <v>5370695</v>
          </cell>
          <cell r="G150">
            <v>20737185.89144</v>
          </cell>
          <cell r="H150">
            <v>14946735</v>
          </cell>
          <cell r="I150">
            <v>5923344</v>
          </cell>
          <cell r="J150">
            <v>22500615.0596264</v>
          </cell>
          <cell r="K150">
            <v>15356761</v>
          </cell>
          <cell r="L150">
            <v>7143854</v>
          </cell>
          <cell r="M150">
            <v>23936352.536320001</v>
          </cell>
          <cell r="N150">
            <v>15521036</v>
          </cell>
          <cell r="O150">
            <v>7530326</v>
          </cell>
          <cell r="P150">
            <v>884991</v>
          </cell>
          <cell r="Q150">
            <v>25532071.962211221</v>
          </cell>
          <cell r="R150">
            <v>16165733</v>
          </cell>
          <cell r="S150">
            <v>8247011</v>
          </cell>
          <cell r="T150">
            <v>1119328</v>
          </cell>
          <cell r="U150">
            <v>25192997.510822278</v>
          </cell>
          <cell r="V150">
            <v>16204219</v>
          </cell>
          <cell r="W150">
            <v>8819158</v>
          </cell>
          <cell r="X150">
            <v>47345</v>
          </cell>
          <cell r="Y150">
            <v>569311</v>
          </cell>
          <cell r="Z150">
            <v>25384240.533760004</v>
          </cell>
          <cell r="AA150">
            <v>16175387</v>
          </cell>
          <cell r="AB150">
            <v>9208854</v>
          </cell>
          <cell r="AC150">
            <v>26736601.318939991</v>
          </cell>
          <cell r="AD150">
            <v>16738223</v>
          </cell>
          <cell r="AE150">
            <v>10247974.530620005</v>
          </cell>
          <cell r="AF150">
            <v>26971069.026599996</v>
          </cell>
          <cell r="AG150">
            <v>17041341</v>
          </cell>
          <cell r="AH150">
            <v>10495017.737085393</v>
          </cell>
          <cell r="AI150">
            <v>27792860.269480001</v>
          </cell>
          <cell r="AJ150">
            <v>16943537</v>
          </cell>
          <cell r="AK150">
            <v>10859646.737085393</v>
          </cell>
          <cell r="AL150">
            <v>28189612.605080001</v>
          </cell>
          <cell r="AM150">
            <v>16846912</v>
          </cell>
          <cell r="AN150">
            <v>11342701</v>
          </cell>
        </row>
        <row r="151">
          <cell r="A151">
            <v>142</v>
          </cell>
          <cell r="B151" t="str">
            <v xml:space="preserve">Hull                         </v>
          </cell>
          <cell r="C151">
            <v>17.5</v>
          </cell>
          <cell r="D151">
            <v>11353848</v>
          </cell>
          <cell r="E151">
            <v>8981808</v>
          </cell>
          <cell r="F151">
            <v>3687093.2</v>
          </cell>
          <cell r="G151">
            <v>11214367.350959999</v>
          </cell>
          <cell r="H151">
            <v>9384311</v>
          </cell>
          <cell r="I151">
            <v>3756143.2</v>
          </cell>
          <cell r="J151">
            <v>11280495.442531671</v>
          </cell>
          <cell r="K151">
            <v>9618212</v>
          </cell>
          <cell r="L151">
            <v>3823493.2</v>
          </cell>
          <cell r="M151">
            <v>11671069.35836</v>
          </cell>
          <cell r="N151">
            <v>9831732</v>
          </cell>
          <cell r="O151">
            <v>3482560.2</v>
          </cell>
          <cell r="P151">
            <v>409283</v>
          </cell>
          <cell r="Q151">
            <v>11794688.48922978</v>
          </cell>
          <cell r="R151">
            <v>9783137</v>
          </cell>
          <cell r="S151">
            <v>3814006</v>
          </cell>
          <cell r="T151">
            <v>0</v>
          </cell>
          <cell r="U151">
            <v>11155892.276219161</v>
          </cell>
          <cell r="V151">
            <v>9798290</v>
          </cell>
          <cell r="W151">
            <v>3591192</v>
          </cell>
          <cell r="X151">
            <v>19279</v>
          </cell>
          <cell r="Y151">
            <v>234235</v>
          </cell>
          <cell r="Z151">
            <v>10984440.041849999</v>
          </cell>
          <cell r="AA151">
            <v>9799215</v>
          </cell>
          <cell r="AB151">
            <v>3610471</v>
          </cell>
          <cell r="AC151">
            <v>10867343.796599999</v>
          </cell>
          <cell r="AD151">
            <v>9900725</v>
          </cell>
          <cell r="AE151">
            <v>3654871</v>
          </cell>
          <cell r="AF151">
            <v>10592145.907740001</v>
          </cell>
          <cell r="AG151">
            <v>9917428</v>
          </cell>
          <cell r="AH151">
            <v>3681846</v>
          </cell>
          <cell r="AI151">
            <v>10591221.700679999</v>
          </cell>
          <cell r="AJ151">
            <v>9492718</v>
          </cell>
          <cell r="AK151">
            <v>3708196</v>
          </cell>
          <cell r="AL151">
            <v>10627740.812809998</v>
          </cell>
          <cell r="AM151">
            <v>9322055</v>
          </cell>
          <cell r="AN151">
            <v>3734246</v>
          </cell>
        </row>
        <row r="152">
          <cell r="A152">
            <v>143</v>
          </cell>
          <cell r="B152" t="str">
            <v xml:space="preserve">Huntington                   </v>
          </cell>
          <cell r="C152">
            <v>42.33</v>
          </cell>
          <cell r="D152">
            <v>127431</v>
          </cell>
          <cell r="E152">
            <v>66133</v>
          </cell>
          <cell r="F152">
            <v>89877</v>
          </cell>
          <cell r="G152">
            <v>216115.81</v>
          </cell>
          <cell r="H152">
            <v>74385</v>
          </cell>
          <cell r="I152">
            <v>144631</v>
          </cell>
          <cell r="J152">
            <v>248897.63</v>
          </cell>
          <cell r="K152">
            <v>92185</v>
          </cell>
          <cell r="L152">
            <v>163818</v>
          </cell>
          <cell r="M152">
            <v>345395.31</v>
          </cell>
          <cell r="N152">
            <v>131667</v>
          </cell>
          <cell r="O152">
            <v>218880</v>
          </cell>
          <cell r="P152">
            <v>0</v>
          </cell>
          <cell r="Q152">
            <v>380508.56721148331</v>
          </cell>
          <cell r="R152">
            <v>174361</v>
          </cell>
          <cell r="S152">
            <v>214502</v>
          </cell>
          <cell r="T152">
            <v>0</v>
          </cell>
          <cell r="U152">
            <v>360101.12568</v>
          </cell>
          <cell r="V152">
            <v>174095</v>
          </cell>
          <cell r="W152">
            <v>205922</v>
          </cell>
          <cell r="X152">
            <v>0</v>
          </cell>
          <cell r="Y152">
            <v>0</v>
          </cell>
          <cell r="Z152">
            <v>403261.59</v>
          </cell>
          <cell r="AA152">
            <v>188394</v>
          </cell>
          <cell r="AB152">
            <v>214868</v>
          </cell>
          <cell r="AC152">
            <v>493137.38999999996</v>
          </cell>
          <cell r="AD152">
            <v>235451</v>
          </cell>
          <cell r="AE152">
            <v>257686</v>
          </cell>
          <cell r="AF152">
            <v>474993.12</v>
          </cell>
          <cell r="AG152">
            <v>238640</v>
          </cell>
          <cell r="AH152">
            <v>257686</v>
          </cell>
          <cell r="AI152">
            <v>466072.9</v>
          </cell>
          <cell r="AJ152">
            <v>251663</v>
          </cell>
          <cell r="AK152">
            <v>257686</v>
          </cell>
          <cell r="AL152">
            <v>328931.5</v>
          </cell>
          <cell r="AM152">
            <v>187234</v>
          </cell>
          <cell r="AN152">
            <v>257686</v>
          </cell>
        </row>
        <row r="153">
          <cell r="A153">
            <v>144</v>
          </cell>
          <cell r="B153" t="str">
            <v xml:space="preserve">Ipswich                      </v>
          </cell>
          <cell r="C153">
            <v>17.5</v>
          </cell>
          <cell r="D153">
            <v>14041498</v>
          </cell>
          <cell r="E153">
            <v>12710447</v>
          </cell>
          <cell r="F153">
            <v>2066540</v>
          </cell>
          <cell r="G153">
            <v>14992137.828520002</v>
          </cell>
          <cell r="H153">
            <v>13156596</v>
          </cell>
          <cell r="I153">
            <v>2232902</v>
          </cell>
          <cell r="J153">
            <v>15825233.977843994</v>
          </cell>
          <cell r="K153">
            <v>13644898</v>
          </cell>
          <cell r="L153">
            <v>2393856</v>
          </cell>
          <cell r="M153">
            <v>16400242.809939997</v>
          </cell>
          <cell r="N153">
            <v>14112689</v>
          </cell>
          <cell r="O153">
            <v>2282723</v>
          </cell>
          <cell r="P153">
            <v>268274</v>
          </cell>
          <cell r="Q153">
            <v>16957084.776921969</v>
          </cell>
          <cell r="R153">
            <v>14253296</v>
          </cell>
          <cell r="S153">
            <v>2499977</v>
          </cell>
          <cell r="T153">
            <v>203812</v>
          </cell>
          <cell r="U153">
            <v>16906352.002642978</v>
          </cell>
          <cell r="V153">
            <v>14393705</v>
          </cell>
          <cell r="W153">
            <v>2545833</v>
          </cell>
          <cell r="X153">
            <v>13667</v>
          </cell>
          <cell r="Y153">
            <v>193189</v>
          </cell>
          <cell r="Z153">
            <v>17102812.789599996</v>
          </cell>
          <cell r="AA153">
            <v>14677975</v>
          </cell>
          <cell r="AB153">
            <v>2559500</v>
          </cell>
          <cell r="AC153">
            <v>17797548.09409</v>
          </cell>
          <cell r="AD153">
            <v>15205869</v>
          </cell>
          <cell r="AE153">
            <v>2722401.9791164375</v>
          </cell>
          <cell r="AF153">
            <v>18113898.173040003</v>
          </cell>
          <cell r="AG153">
            <v>15501270</v>
          </cell>
          <cell r="AH153">
            <v>2943770.52940783</v>
          </cell>
          <cell r="AI153">
            <v>18277939.337160002</v>
          </cell>
          <cell r="AJ153">
            <v>15616820</v>
          </cell>
          <cell r="AK153">
            <v>3032974.52940783</v>
          </cell>
          <cell r="AL153">
            <v>18118176.856480002</v>
          </cell>
          <cell r="AM153">
            <v>15505476</v>
          </cell>
          <cell r="AN153">
            <v>3079599.52940783</v>
          </cell>
        </row>
        <row r="154">
          <cell r="A154">
            <v>145</v>
          </cell>
          <cell r="B154" t="str">
            <v xml:space="preserve">Kingston                     </v>
          </cell>
          <cell r="C154">
            <v>36.44</v>
          </cell>
          <cell r="D154">
            <v>7998550</v>
          </cell>
          <cell r="E154">
            <v>4971749</v>
          </cell>
          <cell r="F154">
            <v>3291409</v>
          </cell>
          <cell r="G154">
            <v>8273057.0684000002</v>
          </cell>
          <cell r="H154">
            <v>5048628</v>
          </cell>
          <cell r="I154">
            <v>3382518</v>
          </cell>
          <cell r="J154">
            <v>8552328.663848212</v>
          </cell>
          <cell r="K154">
            <v>5164589</v>
          </cell>
          <cell r="L154">
            <v>3471243</v>
          </cell>
          <cell r="M154">
            <v>9261013.0245499983</v>
          </cell>
          <cell r="N154">
            <v>5370868</v>
          </cell>
          <cell r="O154">
            <v>3481041</v>
          </cell>
          <cell r="P154">
            <v>409104</v>
          </cell>
          <cell r="Q154">
            <v>10163781.091275636</v>
          </cell>
          <cell r="R154">
            <v>6164282</v>
          </cell>
          <cell r="S154">
            <v>3812342</v>
          </cell>
          <cell r="T154">
            <v>187157</v>
          </cell>
          <cell r="U154">
            <v>9993589.1704833005</v>
          </cell>
          <cell r="V154">
            <v>6118107</v>
          </cell>
          <cell r="W154">
            <v>3801121</v>
          </cell>
          <cell r="X154">
            <v>20406</v>
          </cell>
          <cell r="Y154">
            <v>208222</v>
          </cell>
          <cell r="Z154">
            <v>10250129.685999997</v>
          </cell>
          <cell r="AA154">
            <v>6235286</v>
          </cell>
          <cell r="AB154">
            <v>4014844</v>
          </cell>
          <cell r="AC154">
            <v>10455362.598579997</v>
          </cell>
          <cell r="AD154">
            <v>6361939</v>
          </cell>
          <cell r="AE154">
            <v>4130764.5356259407</v>
          </cell>
          <cell r="AF154">
            <v>10405973.177240001</v>
          </cell>
          <cell r="AG154">
            <v>6503570</v>
          </cell>
          <cell r="AH154">
            <v>4159864.5356259407</v>
          </cell>
          <cell r="AI154">
            <v>10520096.445809999</v>
          </cell>
          <cell r="AJ154">
            <v>6787210</v>
          </cell>
          <cell r="AK154">
            <v>4188864.5356259407</v>
          </cell>
          <cell r="AL154">
            <v>10093730.667000001</v>
          </cell>
          <cell r="AM154">
            <v>6547555</v>
          </cell>
          <cell r="AN154">
            <v>4216164.5356259402</v>
          </cell>
        </row>
        <row r="155">
          <cell r="A155">
            <v>146</v>
          </cell>
          <cell r="B155" t="str">
            <v xml:space="preserve">Lakeville                    </v>
          </cell>
          <cell r="C155">
            <v>34.51</v>
          </cell>
          <cell r="D155">
            <v>4799043</v>
          </cell>
          <cell r="E155">
            <v>2658720</v>
          </cell>
          <cell r="F155">
            <v>2146114</v>
          </cell>
          <cell r="G155">
            <v>5190670.9800000004</v>
          </cell>
          <cell r="H155">
            <v>2889584</v>
          </cell>
          <cell r="I155">
            <v>2301087</v>
          </cell>
          <cell r="J155">
            <v>5317162.33</v>
          </cell>
          <cell r="K155">
            <v>3023826</v>
          </cell>
          <cell r="L155">
            <v>2348711</v>
          </cell>
          <cell r="M155">
            <v>5543481.6000000006</v>
          </cell>
          <cell r="N155">
            <v>3105681</v>
          </cell>
          <cell r="O155">
            <v>2181431</v>
          </cell>
          <cell r="P155">
            <v>256370</v>
          </cell>
          <cell r="Q155">
            <v>5602857.9883483276</v>
          </cell>
          <cell r="R155">
            <v>3253249</v>
          </cell>
          <cell r="S155">
            <v>2389045</v>
          </cell>
          <cell r="T155">
            <v>0</v>
          </cell>
          <cell r="U155">
            <v>120358</v>
          </cell>
          <cell r="V155">
            <v>71289.72480853874</v>
          </cell>
          <cell r="W155">
            <v>48927</v>
          </cell>
          <cell r="X155">
            <v>263</v>
          </cell>
          <cell r="Y155">
            <v>3142</v>
          </cell>
          <cell r="Z155">
            <v>122500.7</v>
          </cell>
          <cell r="AA155">
            <v>75884</v>
          </cell>
          <cell r="AB155">
            <v>49190</v>
          </cell>
          <cell r="AC155">
            <v>189431.25</v>
          </cell>
          <cell r="AD155">
            <v>117945</v>
          </cell>
          <cell r="AE155">
            <v>71486</v>
          </cell>
          <cell r="AF155">
            <v>192367.49000000002</v>
          </cell>
          <cell r="AG155">
            <v>118421</v>
          </cell>
          <cell r="AH155">
            <v>73946</v>
          </cell>
          <cell r="AI155">
            <v>130049.00000000001</v>
          </cell>
          <cell r="AJ155">
            <v>82782</v>
          </cell>
          <cell r="AK155">
            <v>73946</v>
          </cell>
          <cell r="AL155">
            <v>196931.90000000002</v>
          </cell>
          <cell r="AM155">
            <v>131323</v>
          </cell>
          <cell r="AN155">
            <v>73946</v>
          </cell>
        </row>
        <row r="156">
          <cell r="A156">
            <v>147</v>
          </cell>
          <cell r="B156" t="str">
            <v xml:space="preserve">Lancaster                    </v>
          </cell>
          <cell r="C156">
            <v>30.21</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12894.02</v>
          </cell>
          <cell r="AG156">
            <v>9530</v>
          </cell>
          <cell r="AH156">
            <v>3364</v>
          </cell>
          <cell r="AI156">
            <v>13004.9</v>
          </cell>
          <cell r="AJ156">
            <v>9489</v>
          </cell>
          <cell r="AK156">
            <v>3597</v>
          </cell>
          <cell r="AL156">
            <v>26399.920000000002</v>
          </cell>
          <cell r="AM156">
            <v>18957</v>
          </cell>
          <cell r="AN156">
            <v>7443</v>
          </cell>
        </row>
        <row r="157">
          <cell r="A157">
            <v>148</v>
          </cell>
          <cell r="B157" t="str">
            <v xml:space="preserve">Lanesborough                 </v>
          </cell>
          <cell r="C157">
            <v>35.130000000000003</v>
          </cell>
          <cell r="D157">
            <v>1916314</v>
          </cell>
          <cell r="E157">
            <v>1602997</v>
          </cell>
          <cell r="F157">
            <v>511327.6</v>
          </cell>
          <cell r="G157">
            <v>2000612.16</v>
          </cell>
          <cell r="H157">
            <v>1636328</v>
          </cell>
          <cell r="I157">
            <v>598919.6</v>
          </cell>
          <cell r="J157">
            <v>2254707.4840702428</v>
          </cell>
          <cell r="K157">
            <v>1643144</v>
          </cell>
          <cell r="L157">
            <v>740945.6</v>
          </cell>
          <cell r="M157">
            <v>2340403.35</v>
          </cell>
          <cell r="N157">
            <v>1550747</v>
          </cell>
          <cell r="O157">
            <v>771260.6</v>
          </cell>
          <cell r="P157">
            <v>90641</v>
          </cell>
          <cell r="Q157">
            <v>2211537.9160803831</v>
          </cell>
          <cell r="R157">
            <v>1508600</v>
          </cell>
          <cell r="S157">
            <v>844664</v>
          </cell>
          <cell r="T157">
            <v>0</v>
          </cell>
          <cell r="U157">
            <v>2101664.4740400002</v>
          </cell>
          <cell r="V157">
            <v>1386013</v>
          </cell>
          <cell r="W157">
            <v>795318</v>
          </cell>
          <cell r="X157">
            <v>4270</v>
          </cell>
          <cell r="Y157">
            <v>51076</v>
          </cell>
          <cell r="Z157">
            <v>2085248.98</v>
          </cell>
          <cell r="AA157">
            <v>1418502</v>
          </cell>
          <cell r="AB157">
            <v>799588</v>
          </cell>
          <cell r="AC157">
            <v>2003814</v>
          </cell>
          <cell r="AD157">
            <v>1493112</v>
          </cell>
          <cell r="AE157">
            <v>737198</v>
          </cell>
          <cell r="AF157">
            <v>1859232.2499999993</v>
          </cell>
          <cell r="AG157">
            <v>1282510</v>
          </cell>
          <cell r="AH157">
            <v>742373</v>
          </cell>
          <cell r="AI157">
            <v>1841661.51</v>
          </cell>
          <cell r="AJ157">
            <v>1232284</v>
          </cell>
          <cell r="AK157">
            <v>747323</v>
          </cell>
          <cell r="AL157">
            <v>1924866.88</v>
          </cell>
          <cell r="AM157">
            <v>1307443</v>
          </cell>
          <cell r="AN157">
            <v>752323</v>
          </cell>
        </row>
        <row r="158">
          <cell r="A158">
            <v>149</v>
          </cell>
          <cell r="B158" t="str">
            <v xml:space="preserve">Lawrence                     </v>
          </cell>
          <cell r="C158">
            <v>87.16</v>
          </cell>
          <cell r="D158">
            <v>120547909</v>
          </cell>
          <cell r="E158">
            <v>3240618</v>
          </cell>
          <cell r="F158">
            <v>117307291</v>
          </cell>
          <cell r="G158">
            <v>127369323.28</v>
          </cell>
          <cell r="H158">
            <v>4587152</v>
          </cell>
          <cell r="I158">
            <v>123087075</v>
          </cell>
          <cell r="J158">
            <v>133779067.90829407</v>
          </cell>
          <cell r="K158">
            <v>5310337</v>
          </cell>
          <cell r="L158">
            <v>128507796</v>
          </cell>
          <cell r="M158">
            <v>141941371.93000001</v>
          </cell>
          <cell r="N158">
            <v>5886137</v>
          </cell>
          <cell r="O158">
            <v>121747087</v>
          </cell>
          <cell r="P158">
            <v>14308148</v>
          </cell>
          <cell r="Q158">
            <v>146793573.0315024</v>
          </cell>
          <cell r="R158">
            <v>5813067</v>
          </cell>
          <cell r="S158">
            <v>133334130</v>
          </cell>
          <cell r="T158">
            <v>7646376</v>
          </cell>
          <cell r="U158">
            <v>144327894.38892001</v>
          </cell>
          <cell r="V158">
            <v>6144533</v>
          </cell>
          <cell r="W158">
            <v>135531978</v>
          </cell>
          <cell r="X158">
            <v>727596</v>
          </cell>
          <cell r="Y158">
            <v>5051357</v>
          </cell>
          <cell r="Z158">
            <v>152346056.93000001</v>
          </cell>
          <cell r="AA158">
            <v>6462722</v>
          </cell>
          <cell r="AB158">
            <v>145883335</v>
          </cell>
          <cell r="AC158">
            <v>158948561.05000004</v>
          </cell>
          <cell r="AD158">
            <v>6790964</v>
          </cell>
          <cell r="AE158">
            <v>152157597</v>
          </cell>
          <cell r="AF158">
            <v>166158253.06999999</v>
          </cell>
          <cell r="AG158">
            <v>7071945</v>
          </cell>
          <cell r="AH158">
            <v>159406345</v>
          </cell>
          <cell r="AI158">
            <v>177176380.49999997</v>
          </cell>
          <cell r="AJ158">
            <v>8004505</v>
          </cell>
          <cell r="AK158">
            <v>169171876</v>
          </cell>
          <cell r="AL158">
            <v>186136094.67000002</v>
          </cell>
          <cell r="AM158">
            <v>8507699</v>
          </cell>
          <cell r="AN158">
            <v>177628396</v>
          </cell>
        </row>
        <row r="159">
          <cell r="A159">
            <v>150</v>
          </cell>
          <cell r="B159" t="str">
            <v xml:space="preserve">Lee                          </v>
          </cell>
          <cell r="C159">
            <v>17.5</v>
          </cell>
          <cell r="D159">
            <v>5823545</v>
          </cell>
          <cell r="E159">
            <v>5026681</v>
          </cell>
          <cell r="F159">
            <v>1520616</v>
          </cell>
          <cell r="G159">
            <v>6350292.3199999994</v>
          </cell>
          <cell r="H159">
            <v>5174125</v>
          </cell>
          <cell r="I159">
            <v>1676639</v>
          </cell>
          <cell r="J159">
            <v>6681418.6652666908</v>
          </cell>
          <cell r="K159">
            <v>5156036</v>
          </cell>
          <cell r="L159">
            <v>1878003</v>
          </cell>
          <cell r="M159">
            <v>7031845.7699999986</v>
          </cell>
          <cell r="N159">
            <v>5144595</v>
          </cell>
          <cell r="O159">
            <v>1850212</v>
          </cell>
          <cell r="P159">
            <v>217444</v>
          </cell>
          <cell r="Q159">
            <v>6993248.0376650728</v>
          </cell>
          <cell r="R159">
            <v>5210177</v>
          </cell>
          <cell r="S159">
            <v>2026303</v>
          </cell>
          <cell r="T159">
            <v>0</v>
          </cell>
          <cell r="U159">
            <v>6834255.432719999</v>
          </cell>
          <cell r="V159">
            <v>5256806</v>
          </cell>
          <cell r="W159">
            <v>1907927</v>
          </cell>
          <cell r="X159">
            <v>10242</v>
          </cell>
          <cell r="Y159">
            <v>126584</v>
          </cell>
          <cell r="Z159">
            <v>6866001.4999999991</v>
          </cell>
          <cell r="AA159">
            <v>5431263</v>
          </cell>
          <cell r="AB159">
            <v>1918169</v>
          </cell>
          <cell r="AC159">
            <v>7058725.3000000007</v>
          </cell>
          <cell r="AD159">
            <v>5598309</v>
          </cell>
          <cell r="AE159">
            <v>1947049</v>
          </cell>
          <cell r="AF159">
            <v>6795658.4500000011</v>
          </cell>
          <cell r="AG159">
            <v>5748371</v>
          </cell>
          <cell r="AH159">
            <v>1964149</v>
          </cell>
          <cell r="AI159">
            <v>6714728.879999999</v>
          </cell>
          <cell r="AJ159">
            <v>5764466</v>
          </cell>
          <cell r="AK159">
            <v>1980674</v>
          </cell>
          <cell r="AL159">
            <v>6274000.4799999986</v>
          </cell>
          <cell r="AM159">
            <v>5563066</v>
          </cell>
          <cell r="AN159">
            <v>1995699</v>
          </cell>
        </row>
        <row r="160">
          <cell r="A160">
            <v>151</v>
          </cell>
          <cell r="B160" t="str">
            <v xml:space="preserve">Leicester                    </v>
          </cell>
          <cell r="C160">
            <v>50.57</v>
          </cell>
          <cell r="D160">
            <v>13764844</v>
          </cell>
          <cell r="E160">
            <v>5533064</v>
          </cell>
          <cell r="F160">
            <v>8584389</v>
          </cell>
          <cell r="G160">
            <v>14951710.08</v>
          </cell>
          <cell r="H160">
            <v>6005588</v>
          </cell>
          <cell r="I160">
            <v>9273246</v>
          </cell>
          <cell r="J160">
            <v>15396418.602011576</v>
          </cell>
          <cell r="K160">
            <v>6321482</v>
          </cell>
          <cell r="L160">
            <v>9525396</v>
          </cell>
          <cell r="M160">
            <v>16077270.590000004</v>
          </cell>
          <cell r="N160">
            <v>6607213</v>
          </cell>
          <cell r="O160">
            <v>8869110</v>
          </cell>
          <cell r="P160">
            <v>1042329</v>
          </cell>
          <cell r="Q160">
            <v>16403919.290181819</v>
          </cell>
          <cell r="R160">
            <v>7103381</v>
          </cell>
          <cell r="S160">
            <v>9713210</v>
          </cell>
          <cell r="T160">
            <v>0</v>
          </cell>
          <cell r="U160">
            <v>16141548.42372</v>
          </cell>
          <cell r="V160">
            <v>7199987</v>
          </cell>
          <cell r="W160">
            <v>9145765</v>
          </cell>
          <cell r="X160">
            <v>49099</v>
          </cell>
          <cell r="Y160">
            <v>563921</v>
          </cell>
          <cell r="Z160">
            <v>16759773.840000002</v>
          </cell>
          <cell r="AA160">
            <v>7378547</v>
          </cell>
          <cell r="AB160">
            <v>9381227</v>
          </cell>
          <cell r="AC160">
            <v>16738311.800000001</v>
          </cell>
          <cell r="AD160">
            <v>7574816</v>
          </cell>
          <cell r="AE160">
            <v>9450987</v>
          </cell>
          <cell r="AF160">
            <v>16586640.989999998</v>
          </cell>
          <cell r="AG160">
            <v>7776403</v>
          </cell>
          <cell r="AH160">
            <v>9493437</v>
          </cell>
          <cell r="AI160">
            <v>16135346.720000001</v>
          </cell>
          <cell r="AJ160">
            <v>7906856</v>
          </cell>
          <cell r="AK160">
            <v>9534162</v>
          </cell>
          <cell r="AL160">
            <v>16315414.450000001</v>
          </cell>
          <cell r="AM160">
            <v>8170911</v>
          </cell>
          <cell r="AN160">
            <v>9574112</v>
          </cell>
        </row>
        <row r="161">
          <cell r="A161">
            <v>152</v>
          </cell>
          <cell r="B161" t="str">
            <v xml:space="preserve">Lenox                        </v>
          </cell>
          <cell r="C161">
            <v>17.5</v>
          </cell>
          <cell r="D161">
            <v>5379558</v>
          </cell>
          <cell r="E161">
            <v>5779799</v>
          </cell>
          <cell r="F161">
            <v>1111972.8</v>
          </cell>
          <cell r="G161">
            <v>5557057.9500000002</v>
          </cell>
          <cell r="H161">
            <v>5755763</v>
          </cell>
          <cell r="I161">
            <v>1149222.8</v>
          </cell>
          <cell r="J161">
            <v>5681111.1449849457</v>
          </cell>
          <cell r="K161">
            <v>5626258</v>
          </cell>
          <cell r="L161">
            <v>1185272.8</v>
          </cell>
          <cell r="M161">
            <v>5690851.3399999999</v>
          </cell>
          <cell r="N161">
            <v>5524370</v>
          </cell>
          <cell r="O161">
            <v>1091138.8</v>
          </cell>
          <cell r="P161">
            <v>128234</v>
          </cell>
          <cell r="Q161">
            <v>5746214.0793875596</v>
          </cell>
          <cell r="R161">
            <v>5564115</v>
          </cell>
          <cell r="S161">
            <v>1194985</v>
          </cell>
          <cell r="T161">
            <v>0</v>
          </cell>
          <cell r="U161">
            <v>5692629.6463799989</v>
          </cell>
          <cell r="V161">
            <v>5437790</v>
          </cell>
          <cell r="W161">
            <v>1125174</v>
          </cell>
          <cell r="X161">
            <v>6041</v>
          </cell>
          <cell r="Y161">
            <v>80270</v>
          </cell>
          <cell r="Z161">
            <v>5550215.3299999982</v>
          </cell>
          <cell r="AA161">
            <v>5659278</v>
          </cell>
          <cell r="AB161">
            <v>1131215</v>
          </cell>
          <cell r="AC161">
            <v>5797767.8000000007</v>
          </cell>
          <cell r="AD161">
            <v>5640423</v>
          </cell>
          <cell r="AE161">
            <v>1156055</v>
          </cell>
          <cell r="AF161">
            <v>5519096.620000001</v>
          </cell>
          <cell r="AG161">
            <v>5519097</v>
          </cell>
          <cell r="AH161">
            <v>1170680</v>
          </cell>
          <cell r="AI161">
            <v>5600729.1799999997</v>
          </cell>
          <cell r="AJ161">
            <v>5040656</v>
          </cell>
          <cell r="AK161">
            <v>1185105</v>
          </cell>
          <cell r="AL161">
            <v>5259228.0599999996</v>
          </cell>
          <cell r="AM161">
            <v>4733305</v>
          </cell>
          <cell r="AN161">
            <v>1198130</v>
          </cell>
        </row>
        <row r="162">
          <cell r="A162">
            <v>153</v>
          </cell>
          <cell r="B162" t="str">
            <v xml:space="preserve">Leominster                   </v>
          </cell>
          <cell r="C162">
            <v>59.51</v>
          </cell>
          <cell r="D162">
            <v>50087399</v>
          </cell>
          <cell r="E162">
            <v>17364613</v>
          </cell>
          <cell r="F162">
            <v>32722786</v>
          </cell>
          <cell r="G162">
            <v>52403637.229999997</v>
          </cell>
          <cell r="H162">
            <v>18470739</v>
          </cell>
          <cell r="I162">
            <v>33951319</v>
          </cell>
          <cell r="J162">
            <v>55214981.567387104</v>
          </cell>
          <cell r="K162">
            <v>19608537</v>
          </cell>
          <cell r="L162">
            <v>35606445</v>
          </cell>
          <cell r="M162">
            <v>61199688.75</v>
          </cell>
          <cell r="N162">
            <v>20722302</v>
          </cell>
          <cell r="O162">
            <v>36220613</v>
          </cell>
          <cell r="P162">
            <v>4256774</v>
          </cell>
          <cell r="Q162">
            <v>63052401.664000005</v>
          </cell>
          <cell r="R162">
            <v>21186482</v>
          </cell>
          <cell r="S162">
            <v>39667839</v>
          </cell>
          <cell r="T162">
            <v>2198081</v>
          </cell>
          <cell r="U162">
            <v>61830792.262439989</v>
          </cell>
          <cell r="V162">
            <v>21870806</v>
          </cell>
          <cell r="W162">
            <v>39420116</v>
          </cell>
          <cell r="X162">
            <v>211625</v>
          </cell>
          <cell r="Y162">
            <v>2394129</v>
          </cell>
          <cell r="Z162">
            <v>64079292.579999998</v>
          </cell>
          <cell r="AA162">
            <v>22623162</v>
          </cell>
          <cell r="AB162">
            <v>41456131</v>
          </cell>
          <cell r="AC162">
            <v>66413236.799999997</v>
          </cell>
          <cell r="AD162">
            <v>23577860</v>
          </cell>
          <cell r="AE162">
            <v>42835377</v>
          </cell>
          <cell r="AF162">
            <v>67647235.61999999</v>
          </cell>
          <cell r="AG162">
            <v>24414874</v>
          </cell>
          <cell r="AH162">
            <v>43232362</v>
          </cell>
          <cell r="AI162">
            <v>68009798.659999996</v>
          </cell>
          <cell r="AJ162">
            <v>25511102</v>
          </cell>
          <cell r="AK162">
            <v>43390737</v>
          </cell>
          <cell r="AL162">
            <v>68789894.089999989</v>
          </cell>
          <cell r="AM162">
            <v>26480524</v>
          </cell>
          <cell r="AN162">
            <v>43547587</v>
          </cell>
        </row>
        <row r="163">
          <cell r="A163">
            <v>154</v>
          </cell>
          <cell r="B163" t="str">
            <v xml:space="preserve">Leverett                     </v>
          </cell>
          <cell r="C163">
            <v>17.5</v>
          </cell>
          <cell r="D163">
            <v>803815</v>
          </cell>
          <cell r="E163">
            <v>973857</v>
          </cell>
          <cell r="F163">
            <v>223181.2</v>
          </cell>
          <cell r="G163">
            <v>852583.6</v>
          </cell>
          <cell r="H163">
            <v>827268</v>
          </cell>
          <cell r="I163">
            <v>239065.2</v>
          </cell>
          <cell r="J163">
            <v>947175.22926746425</v>
          </cell>
          <cell r="K163">
            <v>853066</v>
          </cell>
          <cell r="L163">
            <v>261625.2</v>
          </cell>
          <cell r="M163">
            <v>1053847.72</v>
          </cell>
          <cell r="N163">
            <v>849640</v>
          </cell>
          <cell r="O163">
            <v>257545.2</v>
          </cell>
          <cell r="P163">
            <v>30268</v>
          </cell>
          <cell r="Q163">
            <v>1038637.2936880384</v>
          </cell>
          <cell r="R163">
            <v>875032</v>
          </cell>
          <cell r="S163">
            <v>282057</v>
          </cell>
          <cell r="T163">
            <v>0</v>
          </cell>
          <cell r="U163">
            <v>1122116.9748600002</v>
          </cell>
          <cell r="V163">
            <v>937904</v>
          </cell>
          <cell r="W163">
            <v>265580</v>
          </cell>
          <cell r="X163">
            <v>1426</v>
          </cell>
          <cell r="Y163">
            <v>18126</v>
          </cell>
          <cell r="Z163">
            <v>1105463.82</v>
          </cell>
          <cell r="AA163">
            <v>928988</v>
          </cell>
          <cell r="AB163">
            <v>267006</v>
          </cell>
          <cell r="AC163">
            <v>1073636.7000000002</v>
          </cell>
          <cell r="AD163">
            <v>916296</v>
          </cell>
          <cell r="AE163">
            <v>271766</v>
          </cell>
          <cell r="AF163">
            <v>1092855.1200000001</v>
          </cell>
          <cell r="AG163">
            <v>934972</v>
          </cell>
          <cell r="AH163">
            <v>274716</v>
          </cell>
          <cell r="AI163">
            <v>934315.57</v>
          </cell>
          <cell r="AJ163">
            <v>840884</v>
          </cell>
          <cell r="AK163">
            <v>277216</v>
          </cell>
          <cell r="AL163">
            <v>982131.53</v>
          </cell>
          <cell r="AM163">
            <v>843668</v>
          </cell>
          <cell r="AN163">
            <v>279816</v>
          </cell>
        </row>
        <row r="164">
          <cell r="A164">
            <v>155</v>
          </cell>
          <cell r="B164" t="str">
            <v xml:space="preserve">Lexington                    </v>
          </cell>
          <cell r="C164">
            <v>17.5</v>
          </cell>
          <cell r="D164">
            <v>44428216</v>
          </cell>
          <cell r="E164">
            <v>48013339</v>
          </cell>
          <cell r="F164">
            <v>5197253.5999999996</v>
          </cell>
          <cell r="G164">
            <v>48149485.159400001</v>
          </cell>
          <cell r="H164">
            <v>48176671</v>
          </cell>
          <cell r="I164">
            <v>5848475.5999999996</v>
          </cell>
          <cell r="J164">
            <v>50405171.392957248</v>
          </cell>
          <cell r="K164">
            <v>48167038</v>
          </cell>
          <cell r="L164">
            <v>6740204.5999999996</v>
          </cell>
          <cell r="M164">
            <v>53421979.384980008</v>
          </cell>
          <cell r="N164">
            <v>48294113</v>
          </cell>
          <cell r="O164">
            <v>6801697.5999999996</v>
          </cell>
          <cell r="P164">
            <v>799359</v>
          </cell>
          <cell r="Q164">
            <v>55137317.164318644</v>
          </cell>
          <cell r="R164">
            <v>49717650</v>
          </cell>
          <cell r="S164">
            <v>7449035</v>
          </cell>
          <cell r="T164">
            <v>0</v>
          </cell>
          <cell r="U164">
            <v>53464106.958999999</v>
          </cell>
          <cell r="V164">
            <v>49818987</v>
          </cell>
          <cell r="W164">
            <v>7013863</v>
          </cell>
          <cell r="X164">
            <v>37654</v>
          </cell>
          <cell r="Y164">
            <v>548918</v>
          </cell>
          <cell r="Z164">
            <v>56211262.726240009</v>
          </cell>
          <cell r="AA164">
            <v>51205216</v>
          </cell>
          <cell r="AB164">
            <v>7051517</v>
          </cell>
          <cell r="AC164">
            <v>59157960.380999997</v>
          </cell>
          <cell r="AD164">
            <v>52989430</v>
          </cell>
          <cell r="AE164">
            <v>7876798.51666875</v>
          </cell>
          <cell r="AF164">
            <v>62856513.067499988</v>
          </cell>
          <cell r="AG164">
            <v>55493228</v>
          </cell>
          <cell r="AH164">
            <v>8665993.3342046905</v>
          </cell>
          <cell r="AI164">
            <v>64514813.130400017</v>
          </cell>
          <cell r="AJ164">
            <v>56156903</v>
          </cell>
          <cell r="AK164">
            <v>9584428.3342046905</v>
          </cell>
          <cell r="AL164">
            <v>67063773.197500005</v>
          </cell>
          <cell r="AM164">
            <v>57095237</v>
          </cell>
          <cell r="AN164">
            <v>9968536</v>
          </cell>
        </row>
        <row r="165">
          <cell r="A165">
            <v>156</v>
          </cell>
          <cell r="B165" t="str">
            <v xml:space="preserve">Leyden                       </v>
          </cell>
          <cell r="C165">
            <v>17.5</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row>
        <row r="166">
          <cell r="A166">
            <v>157</v>
          </cell>
          <cell r="B166" t="str">
            <v xml:space="preserve">Lincoln                      </v>
          </cell>
          <cell r="C166">
            <v>17.5</v>
          </cell>
          <cell r="D166">
            <v>5018892</v>
          </cell>
          <cell r="E166">
            <v>5683798</v>
          </cell>
          <cell r="F166">
            <v>493536.8</v>
          </cell>
          <cell r="G166">
            <v>5151111.5048699994</v>
          </cell>
          <cell r="H166">
            <v>5403675</v>
          </cell>
          <cell r="I166">
            <v>575118.80000000005</v>
          </cell>
          <cell r="J166">
            <v>5228858.1013507508</v>
          </cell>
          <cell r="K166">
            <v>5190002</v>
          </cell>
          <cell r="L166">
            <v>677097.8</v>
          </cell>
          <cell r="M166">
            <v>5555855.546620002</v>
          </cell>
          <cell r="N166">
            <v>5184708</v>
          </cell>
          <cell r="O166">
            <v>693055.8</v>
          </cell>
          <cell r="P166">
            <v>81450</v>
          </cell>
          <cell r="Q166">
            <v>5820338.6126000388</v>
          </cell>
          <cell r="R166">
            <v>5207737</v>
          </cell>
          <cell r="S166">
            <v>759016</v>
          </cell>
          <cell r="T166">
            <v>0</v>
          </cell>
          <cell r="U166">
            <v>5740716.07941732</v>
          </cell>
          <cell r="V166">
            <v>5163138</v>
          </cell>
          <cell r="W166">
            <v>714674</v>
          </cell>
          <cell r="X166">
            <v>3837</v>
          </cell>
          <cell r="Y166">
            <v>57830</v>
          </cell>
          <cell r="Z166">
            <v>5352912.2345500002</v>
          </cell>
          <cell r="AA166">
            <v>5178637</v>
          </cell>
          <cell r="AB166">
            <v>718511</v>
          </cell>
          <cell r="AC166">
            <v>5424170.2317799991</v>
          </cell>
          <cell r="AD166">
            <v>5128408</v>
          </cell>
          <cell r="AE166">
            <v>743071</v>
          </cell>
          <cell r="AF166">
            <v>5868235.8212800017</v>
          </cell>
          <cell r="AG166">
            <v>5381474</v>
          </cell>
          <cell r="AH166">
            <v>759321</v>
          </cell>
          <cell r="AI166">
            <v>5682114.4160699993</v>
          </cell>
          <cell r="AJ166">
            <v>5004725</v>
          </cell>
          <cell r="AK166">
            <v>841588</v>
          </cell>
          <cell r="AL166">
            <v>5601678.0140399989</v>
          </cell>
          <cell r="AM166">
            <v>4808245</v>
          </cell>
          <cell r="AN166">
            <v>857038</v>
          </cell>
        </row>
        <row r="167">
          <cell r="A167">
            <v>158</v>
          </cell>
          <cell r="B167" t="str">
            <v xml:space="preserve">Littleton                    </v>
          </cell>
          <cell r="C167">
            <v>24.42</v>
          </cell>
          <cell r="D167">
            <v>11139291</v>
          </cell>
          <cell r="E167">
            <v>10499232</v>
          </cell>
          <cell r="F167">
            <v>1464107.2</v>
          </cell>
          <cell r="G167">
            <v>12115413.634199999</v>
          </cell>
          <cell r="H167">
            <v>10452829</v>
          </cell>
          <cell r="I167">
            <v>1818491.2</v>
          </cell>
          <cell r="J167">
            <v>12477893.258578453</v>
          </cell>
          <cell r="K167">
            <v>10490580</v>
          </cell>
          <cell r="L167">
            <v>2325579.2000000002</v>
          </cell>
          <cell r="M167">
            <v>13440913.22665</v>
          </cell>
          <cell r="N167">
            <v>10423513</v>
          </cell>
          <cell r="O167">
            <v>2700077</v>
          </cell>
          <cell r="P167">
            <v>317323</v>
          </cell>
          <cell r="Q167">
            <v>14231659.398570258</v>
          </cell>
          <cell r="R167">
            <v>10530521</v>
          </cell>
          <cell r="S167">
            <v>2957052</v>
          </cell>
          <cell r="T167">
            <v>744086</v>
          </cell>
          <cell r="U167">
            <v>13640184.029312642</v>
          </cell>
          <cell r="V167">
            <v>10374233</v>
          </cell>
          <cell r="W167">
            <v>3484917</v>
          </cell>
          <cell r="X167">
            <v>18709</v>
          </cell>
          <cell r="Y167">
            <v>237937</v>
          </cell>
          <cell r="Z167">
            <v>13593606.621599995</v>
          </cell>
          <cell r="AA167">
            <v>10469428</v>
          </cell>
          <cell r="AB167">
            <v>3503626</v>
          </cell>
          <cell r="AC167">
            <v>14276865.484880002</v>
          </cell>
          <cell r="AD167">
            <v>10931785</v>
          </cell>
          <cell r="AE167">
            <v>3693487.508446292</v>
          </cell>
          <cell r="AF167">
            <v>14181867.184600001</v>
          </cell>
          <cell r="AG167">
            <v>11325231</v>
          </cell>
          <cell r="AH167">
            <v>3731912.508446292</v>
          </cell>
          <cell r="AI167">
            <v>14701467.741599999</v>
          </cell>
          <cell r="AJ167">
            <v>11519536</v>
          </cell>
          <cell r="AK167">
            <v>3770462.508446292</v>
          </cell>
          <cell r="AL167">
            <v>15178691.897499997</v>
          </cell>
          <cell r="AM167">
            <v>11837909</v>
          </cell>
          <cell r="AN167">
            <v>3809412.508446292</v>
          </cell>
        </row>
        <row r="168">
          <cell r="A168">
            <v>159</v>
          </cell>
          <cell r="B168" t="str">
            <v xml:space="preserve">Longmeadow                   </v>
          </cell>
          <cell r="C168">
            <v>17.5</v>
          </cell>
          <cell r="D168">
            <v>22710932</v>
          </cell>
          <cell r="E168">
            <v>20812705</v>
          </cell>
          <cell r="F168">
            <v>3547400</v>
          </cell>
          <cell r="G168">
            <v>23361827.510000005</v>
          </cell>
          <cell r="H168">
            <v>21048279</v>
          </cell>
          <cell r="I168">
            <v>3906490</v>
          </cell>
          <cell r="J168">
            <v>23686877.90819297</v>
          </cell>
          <cell r="K168">
            <v>21094587</v>
          </cell>
          <cell r="L168">
            <v>4239607</v>
          </cell>
          <cell r="M168">
            <v>24733177.429999996</v>
          </cell>
          <cell r="N168">
            <v>21260686</v>
          </cell>
          <cell r="O168">
            <v>3963684</v>
          </cell>
          <cell r="P168">
            <v>465826</v>
          </cell>
          <cell r="Q168">
            <v>25548586.481975123</v>
          </cell>
          <cell r="R168">
            <v>21378942</v>
          </cell>
          <cell r="S168">
            <v>4340920</v>
          </cell>
          <cell r="T168">
            <v>0</v>
          </cell>
          <cell r="U168">
            <v>24685139.268599994</v>
          </cell>
          <cell r="V168">
            <v>21321759</v>
          </cell>
          <cell r="W168">
            <v>4087324</v>
          </cell>
          <cell r="X168">
            <v>21942</v>
          </cell>
          <cell r="Y168">
            <v>306429</v>
          </cell>
          <cell r="Z168">
            <v>24642877.109999999</v>
          </cell>
          <cell r="AA168">
            <v>21481517</v>
          </cell>
          <cell r="AB168">
            <v>4109266</v>
          </cell>
          <cell r="AC168">
            <v>25335232.990000002</v>
          </cell>
          <cell r="AD168">
            <v>21911262</v>
          </cell>
          <cell r="AE168">
            <v>4224986</v>
          </cell>
          <cell r="AF168">
            <v>24962248.150000006</v>
          </cell>
          <cell r="AG168">
            <v>22263076</v>
          </cell>
          <cell r="AH168">
            <v>4294961</v>
          </cell>
          <cell r="AI168">
            <v>24849640.570000004</v>
          </cell>
          <cell r="AJ168">
            <v>21747129</v>
          </cell>
          <cell r="AK168">
            <v>4363911</v>
          </cell>
          <cell r="AL168">
            <v>25612986.450000003</v>
          </cell>
          <cell r="AM168">
            <v>21804274</v>
          </cell>
          <cell r="AN168">
            <v>4434186</v>
          </cell>
        </row>
        <row r="169">
          <cell r="A169">
            <v>160</v>
          </cell>
          <cell r="B169" t="str">
            <v xml:space="preserve">Lowell                       </v>
          </cell>
          <cell r="C169">
            <v>73.22</v>
          </cell>
          <cell r="D169">
            <v>134573109</v>
          </cell>
          <cell r="E169">
            <v>29664794</v>
          </cell>
          <cell r="F169">
            <v>108399118</v>
          </cell>
          <cell r="G169">
            <v>139116837.98003998</v>
          </cell>
          <cell r="H169">
            <v>31162657</v>
          </cell>
          <cell r="I169">
            <v>111660607</v>
          </cell>
          <cell r="J169">
            <v>147723629.79585069</v>
          </cell>
          <cell r="K169">
            <v>32819557</v>
          </cell>
          <cell r="L169">
            <v>117869547</v>
          </cell>
          <cell r="M169">
            <v>150534733.39768001</v>
          </cell>
          <cell r="N169">
            <v>34088424</v>
          </cell>
          <cell r="O169">
            <v>107274461</v>
          </cell>
          <cell r="P169">
            <v>12607274</v>
          </cell>
          <cell r="Q169">
            <v>154968734.65788475</v>
          </cell>
          <cell r="R169">
            <v>33789587</v>
          </cell>
          <cell r="S169">
            <v>117484100</v>
          </cell>
          <cell r="T169">
            <v>3695048</v>
          </cell>
          <cell r="U169">
            <v>151465731.89643282</v>
          </cell>
          <cell r="V169">
            <v>34730786</v>
          </cell>
          <cell r="W169">
            <v>114495103</v>
          </cell>
          <cell r="X169">
            <v>614660</v>
          </cell>
          <cell r="Y169">
            <v>6425960</v>
          </cell>
          <cell r="Z169">
            <v>157898864.58336002</v>
          </cell>
          <cell r="AA169">
            <v>36240147</v>
          </cell>
          <cell r="AB169">
            <v>121658718</v>
          </cell>
          <cell r="AC169">
            <v>163641193.22828004</v>
          </cell>
          <cell r="AD169">
            <v>37162840</v>
          </cell>
          <cell r="AE169">
            <v>126478353</v>
          </cell>
          <cell r="AF169">
            <v>168760616.72439998</v>
          </cell>
          <cell r="AG169">
            <v>38859325</v>
          </cell>
          <cell r="AH169">
            <v>129926558</v>
          </cell>
          <cell r="AI169">
            <v>176078571.80969998</v>
          </cell>
          <cell r="AJ169">
            <v>40949807</v>
          </cell>
          <cell r="AK169">
            <v>135128765</v>
          </cell>
          <cell r="AL169">
            <v>177537953.73000002</v>
          </cell>
          <cell r="AM169">
            <v>43089941</v>
          </cell>
          <cell r="AN169">
            <v>135511265</v>
          </cell>
        </row>
        <row r="170">
          <cell r="A170">
            <v>161</v>
          </cell>
          <cell r="B170" t="str">
            <v xml:space="preserve">Ludlow                       </v>
          </cell>
          <cell r="C170">
            <v>44.22</v>
          </cell>
          <cell r="D170">
            <v>22679461</v>
          </cell>
          <cell r="E170">
            <v>13063961</v>
          </cell>
          <cell r="F170">
            <v>9615500</v>
          </cell>
          <cell r="G170">
            <v>24089447.75</v>
          </cell>
          <cell r="H170">
            <v>13513577</v>
          </cell>
          <cell r="I170">
            <v>10575871</v>
          </cell>
          <cell r="J170">
            <v>25130130.610954065</v>
          </cell>
          <cell r="K170">
            <v>13594068</v>
          </cell>
          <cell r="L170">
            <v>11536063</v>
          </cell>
          <cell r="M170">
            <v>26252078.679999992</v>
          </cell>
          <cell r="N170">
            <v>13563370</v>
          </cell>
          <cell r="O170">
            <v>11354310</v>
          </cell>
          <cell r="P170">
            <v>1334399</v>
          </cell>
          <cell r="Q170">
            <v>27121644.13746221</v>
          </cell>
          <cell r="R170">
            <v>13598080</v>
          </cell>
          <cell r="S170">
            <v>12434935</v>
          </cell>
          <cell r="T170">
            <v>1088629</v>
          </cell>
          <cell r="U170">
            <v>26588449.146960001</v>
          </cell>
          <cell r="V170">
            <v>13600623</v>
          </cell>
          <cell r="W170">
            <v>12738623</v>
          </cell>
          <cell r="X170">
            <v>68387</v>
          </cell>
          <cell r="Y170">
            <v>790929</v>
          </cell>
          <cell r="Z170">
            <v>26899330.039999999</v>
          </cell>
          <cell r="AA170">
            <v>13801952</v>
          </cell>
          <cell r="AB170">
            <v>13097378</v>
          </cell>
          <cell r="AC170">
            <v>27321398.960000005</v>
          </cell>
          <cell r="AD170">
            <v>14243896</v>
          </cell>
          <cell r="AE170">
            <v>13211578</v>
          </cell>
          <cell r="AF170">
            <v>27755975.950000003</v>
          </cell>
          <cell r="AG170">
            <v>14764702</v>
          </cell>
          <cell r="AH170">
            <v>13282703</v>
          </cell>
          <cell r="AI170">
            <v>27236633.910000004</v>
          </cell>
          <cell r="AJ170">
            <v>14951306</v>
          </cell>
          <cell r="AK170">
            <v>13351728</v>
          </cell>
          <cell r="AL170">
            <v>27187438.540000007</v>
          </cell>
          <cell r="AM170">
            <v>15433886</v>
          </cell>
          <cell r="AN170">
            <v>13418728</v>
          </cell>
        </row>
        <row r="171">
          <cell r="A171">
            <v>162</v>
          </cell>
          <cell r="B171" t="str">
            <v xml:space="preserve">Lunenburg                    </v>
          </cell>
          <cell r="C171">
            <v>39.71</v>
          </cell>
          <cell r="D171">
            <v>11716392</v>
          </cell>
          <cell r="E171">
            <v>8601526</v>
          </cell>
          <cell r="F171">
            <v>3708907</v>
          </cell>
          <cell r="G171">
            <v>12276374.15</v>
          </cell>
          <cell r="H171">
            <v>8871625</v>
          </cell>
          <cell r="I171">
            <v>3921700</v>
          </cell>
          <cell r="J171">
            <v>13121501.42336395</v>
          </cell>
          <cell r="K171">
            <v>8885020</v>
          </cell>
          <cell r="L171">
            <v>4314259</v>
          </cell>
          <cell r="M171">
            <v>13675383.389999999</v>
          </cell>
          <cell r="N171">
            <v>9084809</v>
          </cell>
          <cell r="O171">
            <v>4134848</v>
          </cell>
          <cell r="P171">
            <v>485942</v>
          </cell>
          <cell r="Q171">
            <v>13799998.378687082</v>
          </cell>
          <cell r="R171">
            <v>9022501</v>
          </cell>
          <cell r="S171">
            <v>4528374</v>
          </cell>
          <cell r="T171">
            <v>249123</v>
          </cell>
          <cell r="U171">
            <v>13414483.32636</v>
          </cell>
          <cell r="V171">
            <v>8836567</v>
          </cell>
          <cell r="W171">
            <v>4498396</v>
          </cell>
          <cell r="X171">
            <v>24149</v>
          </cell>
          <cell r="Y171">
            <v>295077</v>
          </cell>
          <cell r="Z171">
            <v>13457816.690000003</v>
          </cell>
          <cell r="AA171">
            <v>8981951</v>
          </cell>
          <cell r="AB171">
            <v>4522545</v>
          </cell>
          <cell r="AC171">
            <v>14298145.129999995</v>
          </cell>
          <cell r="AD171">
            <v>9188886</v>
          </cell>
          <cell r="AE171">
            <v>5219936.6884947494</v>
          </cell>
          <cell r="AF171">
            <v>14546535.939999999</v>
          </cell>
          <cell r="AG171">
            <v>9433283</v>
          </cell>
          <cell r="AH171">
            <v>5354695.9110325621</v>
          </cell>
          <cell r="AI171">
            <v>14945462.859999999</v>
          </cell>
          <cell r="AJ171">
            <v>9374156</v>
          </cell>
          <cell r="AK171">
            <v>5605871.9110325621</v>
          </cell>
          <cell r="AL171">
            <v>15341249.750000002</v>
          </cell>
          <cell r="AM171">
            <v>9506767</v>
          </cell>
          <cell r="AN171">
            <v>5834483</v>
          </cell>
        </row>
        <row r="172">
          <cell r="A172">
            <v>163</v>
          </cell>
          <cell r="B172" t="str">
            <v xml:space="preserve">Lynn                         </v>
          </cell>
          <cell r="C172">
            <v>76.13</v>
          </cell>
          <cell r="D172">
            <v>129974090</v>
          </cell>
          <cell r="E172">
            <v>29799249</v>
          </cell>
          <cell r="F172">
            <v>100174841</v>
          </cell>
          <cell r="G172">
            <v>135144695.81999999</v>
          </cell>
          <cell r="H172">
            <v>31653289</v>
          </cell>
          <cell r="I172">
            <v>103751349</v>
          </cell>
          <cell r="J172">
            <v>144686831.68873173</v>
          </cell>
          <cell r="K172">
            <v>33225614</v>
          </cell>
          <cell r="L172">
            <v>111461218</v>
          </cell>
          <cell r="M172">
            <v>152073058.32999998</v>
          </cell>
          <cell r="N172">
            <v>34465340</v>
          </cell>
          <cell r="O172">
            <v>105239589</v>
          </cell>
          <cell r="P172">
            <v>12368129</v>
          </cell>
          <cell r="Q172">
            <v>155276011.32322299</v>
          </cell>
          <cell r="R172">
            <v>36436147</v>
          </cell>
          <cell r="S172">
            <v>115255564</v>
          </cell>
          <cell r="T172">
            <v>3584300</v>
          </cell>
          <cell r="U172">
            <v>152859294.83544001</v>
          </cell>
          <cell r="V172">
            <v>37505365</v>
          </cell>
          <cell r="W172">
            <v>113140585</v>
          </cell>
          <cell r="X172">
            <v>607389</v>
          </cell>
          <cell r="Y172">
            <v>5439440</v>
          </cell>
          <cell r="Z172">
            <v>156427178.34000003</v>
          </cell>
          <cell r="AA172">
            <v>38215898</v>
          </cell>
          <cell r="AB172">
            <v>118211280</v>
          </cell>
          <cell r="AC172">
            <v>165697522.48000002</v>
          </cell>
          <cell r="AD172">
            <v>39600037</v>
          </cell>
          <cell r="AE172">
            <v>126107787</v>
          </cell>
          <cell r="AF172">
            <v>173772185.64999998</v>
          </cell>
          <cell r="AG172">
            <v>40871553</v>
          </cell>
          <cell r="AH172">
            <v>133372267</v>
          </cell>
          <cell r="AI172">
            <v>181764114.65000001</v>
          </cell>
          <cell r="AJ172">
            <v>43133574</v>
          </cell>
          <cell r="AK172">
            <v>138630541</v>
          </cell>
          <cell r="AL172">
            <v>191949856.55000001</v>
          </cell>
          <cell r="AM172">
            <v>44587175</v>
          </cell>
          <cell r="AN172">
            <v>147362682</v>
          </cell>
        </row>
        <row r="173">
          <cell r="A173">
            <v>164</v>
          </cell>
          <cell r="B173" t="str">
            <v xml:space="preserve">Lynnfield                    </v>
          </cell>
          <cell r="C173">
            <v>17.5</v>
          </cell>
          <cell r="D173">
            <v>14215391</v>
          </cell>
          <cell r="E173">
            <v>13251512</v>
          </cell>
          <cell r="F173">
            <v>1760537.6000000001</v>
          </cell>
          <cell r="G173">
            <v>15771023.292079998</v>
          </cell>
          <cell r="H173">
            <v>13495114</v>
          </cell>
          <cell r="I173">
            <v>2275909</v>
          </cell>
          <cell r="J173">
            <v>17356642.058858942</v>
          </cell>
          <cell r="K173">
            <v>13944761</v>
          </cell>
          <cell r="L173">
            <v>3411881</v>
          </cell>
          <cell r="M173">
            <v>18585463.714159999</v>
          </cell>
          <cell r="N173">
            <v>14489660</v>
          </cell>
          <cell r="O173">
            <v>3665072</v>
          </cell>
          <cell r="P173">
            <v>430732</v>
          </cell>
          <cell r="Q173">
            <v>19408007.987414353</v>
          </cell>
          <cell r="R173">
            <v>16010874</v>
          </cell>
          <cell r="S173">
            <v>4013888</v>
          </cell>
          <cell r="T173">
            <v>0</v>
          </cell>
          <cell r="U173">
            <v>19103918.4621954</v>
          </cell>
          <cell r="V173">
            <v>16284477</v>
          </cell>
          <cell r="W173">
            <v>3779396</v>
          </cell>
          <cell r="X173">
            <v>20290</v>
          </cell>
          <cell r="Y173">
            <v>270977</v>
          </cell>
          <cell r="Z173">
            <v>19086223.734719999</v>
          </cell>
          <cell r="AA173">
            <v>16630403</v>
          </cell>
          <cell r="AB173">
            <v>3799686</v>
          </cell>
          <cell r="AC173">
            <v>19513606.067749999</v>
          </cell>
          <cell r="AD173">
            <v>17151894</v>
          </cell>
          <cell r="AE173">
            <v>3887366</v>
          </cell>
          <cell r="AF173">
            <v>19765823.121270001</v>
          </cell>
          <cell r="AG173">
            <v>17368045</v>
          </cell>
          <cell r="AH173">
            <v>3983876</v>
          </cell>
          <cell r="AI173">
            <v>19490234.623029999</v>
          </cell>
          <cell r="AJ173">
            <v>17091539</v>
          </cell>
          <cell r="AK173">
            <v>4036801</v>
          </cell>
          <cell r="AL173">
            <v>19743094.595660001</v>
          </cell>
          <cell r="AM173">
            <v>17067615</v>
          </cell>
          <cell r="AN173">
            <v>4089401</v>
          </cell>
        </row>
        <row r="174">
          <cell r="A174">
            <v>165</v>
          </cell>
          <cell r="B174" t="str">
            <v xml:space="preserve">Malden                       </v>
          </cell>
          <cell r="C174">
            <v>54.41</v>
          </cell>
          <cell r="D174">
            <v>54185598</v>
          </cell>
          <cell r="E174">
            <v>21722732</v>
          </cell>
          <cell r="F174">
            <v>32462866</v>
          </cell>
          <cell r="G174">
            <v>58405248.022889994</v>
          </cell>
          <cell r="H174">
            <v>23530624</v>
          </cell>
          <cell r="I174">
            <v>34874624</v>
          </cell>
          <cell r="J174">
            <v>62297084.542392798</v>
          </cell>
          <cell r="K174">
            <v>24505538</v>
          </cell>
          <cell r="L174">
            <v>37791547</v>
          </cell>
          <cell r="M174">
            <v>66974103.664699994</v>
          </cell>
          <cell r="N174">
            <v>25736533</v>
          </cell>
          <cell r="O174">
            <v>36900852</v>
          </cell>
          <cell r="P174">
            <v>4336719</v>
          </cell>
          <cell r="Q174">
            <v>70256109.620756119</v>
          </cell>
          <cell r="R174">
            <v>28341018</v>
          </cell>
          <cell r="S174">
            <v>40412820</v>
          </cell>
          <cell r="T174">
            <v>1502272</v>
          </cell>
          <cell r="U174">
            <v>69445049.599893317</v>
          </cell>
          <cell r="V174">
            <v>29256886</v>
          </cell>
          <cell r="W174">
            <v>39466415</v>
          </cell>
          <cell r="X174">
            <v>211873</v>
          </cell>
          <cell r="Y174">
            <v>2408479</v>
          </cell>
          <cell r="Z174">
            <v>74002031.259239987</v>
          </cell>
          <cell r="AA174">
            <v>29910919</v>
          </cell>
          <cell r="AB174">
            <v>44091112</v>
          </cell>
          <cell r="AC174">
            <v>78173570.110089988</v>
          </cell>
          <cell r="AD174">
            <v>31406125</v>
          </cell>
          <cell r="AE174">
            <v>46767445</v>
          </cell>
          <cell r="AF174">
            <v>79552182.518289998</v>
          </cell>
          <cell r="AG174">
            <v>32589651</v>
          </cell>
          <cell r="AH174">
            <v>47063596</v>
          </cell>
          <cell r="AI174">
            <v>80737953.747600004</v>
          </cell>
          <cell r="AJ174">
            <v>34410984</v>
          </cell>
          <cell r="AK174">
            <v>47246321</v>
          </cell>
          <cell r="AL174">
            <v>84059175.637440011</v>
          </cell>
          <cell r="AM174">
            <v>35620417</v>
          </cell>
          <cell r="AN174">
            <v>48438759</v>
          </cell>
        </row>
        <row r="175">
          <cell r="A175">
            <v>166</v>
          </cell>
          <cell r="B175" t="str">
            <v xml:space="preserve">Manchester                   </v>
          </cell>
          <cell r="C175">
            <v>17.5</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6">
          <cell r="A176">
            <v>167</v>
          </cell>
          <cell r="B176" t="str">
            <v xml:space="preserve">Mansfield                    </v>
          </cell>
          <cell r="C176">
            <v>36.5</v>
          </cell>
          <cell r="D176">
            <v>34070637</v>
          </cell>
          <cell r="E176">
            <v>22637801</v>
          </cell>
          <cell r="F176">
            <v>11432836</v>
          </cell>
          <cell r="G176">
            <v>37066064.086240001</v>
          </cell>
          <cell r="H176">
            <v>23186796</v>
          </cell>
          <cell r="I176">
            <v>13879268</v>
          </cell>
          <cell r="J176">
            <v>38933172.153506003</v>
          </cell>
          <cell r="K176">
            <v>23627132</v>
          </cell>
          <cell r="L176">
            <v>15306040</v>
          </cell>
          <cell r="M176">
            <v>41292178.534949996</v>
          </cell>
          <cell r="N176">
            <v>24028768</v>
          </cell>
          <cell r="O176">
            <v>15447917</v>
          </cell>
          <cell r="P176">
            <v>1815494</v>
          </cell>
          <cell r="Q176">
            <v>43173220.767601192</v>
          </cell>
          <cell r="R176">
            <v>24399237</v>
          </cell>
          <cell r="S176">
            <v>16918143</v>
          </cell>
          <cell r="T176">
            <v>1855841</v>
          </cell>
          <cell r="U176">
            <v>42531299.518475883</v>
          </cell>
          <cell r="V176">
            <v>24405336</v>
          </cell>
          <cell r="W176">
            <v>17778173</v>
          </cell>
          <cell r="X176">
            <v>95441</v>
          </cell>
          <cell r="Y176">
            <v>1022220</v>
          </cell>
          <cell r="Z176">
            <v>42752257.461410008</v>
          </cell>
          <cell r="AA176">
            <v>25008185</v>
          </cell>
          <cell r="AB176">
            <v>17873614</v>
          </cell>
          <cell r="AC176">
            <v>43053921.076990001</v>
          </cell>
          <cell r="AD176">
            <v>25772728</v>
          </cell>
          <cell r="AE176">
            <v>18060214</v>
          </cell>
          <cell r="AF176">
            <v>43496373.837260008</v>
          </cell>
          <cell r="AG176">
            <v>26613090</v>
          </cell>
          <cell r="AH176">
            <v>18175039</v>
          </cell>
          <cell r="AI176">
            <v>41985292.046640001</v>
          </cell>
          <cell r="AJ176">
            <v>26566576</v>
          </cell>
          <cell r="AK176">
            <v>18283964</v>
          </cell>
          <cell r="AL176">
            <v>40931631.918399997</v>
          </cell>
          <cell r="AM176">
            <v>26810067</v>
          </cell>
          <cell r="AN176">
            <v>18388239</v>
          </cell>
        </row>
        <row r="177">
          <cell r="A177">
            <v>168</v>
          </cell>
          <cell r="B177" t="str">
            <v xml:space="preserve">Marblehead                   </v>
          </cell>
          <cell r="C177">
            <v>17.5</v>
          </cell>
          <cell r="D177">
            <v>22442162</v>
          </cell>
          <cell r="E177">
            <v>18815418</v>
          </cell>
          <cell r="F177">
            <v>3626744</v>
          </cell>
          <cell r="G177">
            <v>23820222.600000001</v>
          </cell>
          <cell r="H177">
            <v>19829287</v>
          </cell>
          <cell r="I177">
            <v>3990936</v>
          </cell>
          <cell r="J177">
            <v>24883005.764629867</v>
          </cell>
          <cell r="K177">
            <v>20408599</v>
          </cell>
          <cell r="L177">
            <v>4474407</v>
          </cell>
          <cell r="M177">
            <v>26084987.150000002</v>
          </cell>
          <cell r="N177">
            <v>21181516</v>
          </cell>
          <cell r="O177">
            <v>4387801</v>
          </cell>
          <cell r="P177">
            <v>515670</v>
          </cell>
          <cell r="Q177">
            <v>27241689.681577034</v>
          </cell>
          <cell r="R177">
            <v>22473658</v>
          </cell>
          <cell r="S177">
            <v>4805402</v>
          </cell>
          <cell r="T177">
            <v>0</v>
          </cell>
          <cell r="U177">
            <v>26691563.970600002</v>
          </cell>
          <cell r="V177">
            <v>22521401</v>
          </cell>
          <cell r="W177">
            <v>4524671</v>
          </cell>
          <cell r="X177">
            <v>24290</v>
          </cell>
          <cell r="Y177">
            <v>337066</v>
          </cell>
          <cell r="Z177">
            <v>27367247.329999998</v>
          </cell>
          <cell r="AA177">
            <v>23246510</v>
          </cell>
          <cell r="AB177">
            <v>4548961</v>
          </cell>
          <cell r="AC177">
            <v>28162380.189999998</v>
          </cell>
          <cell r="AD177">
            <v>24103028</v>
          </cell>
          <cell r="AE177">
            <v>4677641</v>
          </cell>
          <cell r="AF177">
            <v>29501925.989999995</v>
          </cell>
          <cell r="AG177">
            <v>24213134</v>
          </cell>
          <cell r="AH177">
            <v>5297214</v>
          </cell>
          <cell r="AI177">
            <v>30687140.549999997</v>
          </cell>
          <cell r="AJ177">
            <v>25404870</v>
          </cell>
          <cell r="AK177">
            <v>5381364</v>
          </cell>
          <cell r="AL177">
            <v>30592758.849999998</v>
          </cell>
          <cell r="AM177">
            <v>25878831</v>
          </cell>
          <cell r="AN177">
            <v>5464064</v>
          </cell>
        </row>
        <row r="178">
          <cell r="A178">
            <v>169</v>
          </cell>
          <cell r="B178" t="str">
            <v xml:space="preserve">Marion                       </v>
          </cell>
          <cell r="C178">
            <v>17.5</v>
          </cell>
          <cell r="D178">
            <v>2842071</v>
          </cell>
          <cell r="E178">
            <v>3116566</v>
          </cell>
          <cell r="F178">
            <v>338668.4</v>
          </cell>
          <cell r="G178">
            <v>2997167.17</v>
          </cell>
          <cell r="H178">
            <v>2911376</v>
          </cell>
          <cell r="I178">
            <v>375835.4</v>
          </cell>
          <cell r="J178">
            <v>3025165.423394056</v>
          </cell>
          <cell r="K178">
            <v>2851568</v>
          </cell>
          <cell r="L178">
            <v>421906.4</v>
          </cell>
          <cell r="M178">
            <v>3162483.16</v>
          </cell>
          <cell r="N178">
            <v>2895625</v>
          </cell>
          <cell r="O178">
            <v>416376.4</v>
          </cell>
          <cell r="P178">
            <v>48934</v>
          </cell>
          <cell r="Q178">
            <v>3266374.1133779911</v>
          </cell>
          <cell r="R178">
            <v>3033215</v>
          </cell>
          <cell r="S178">
            <v>456004</v>
          </cell>
          <cell r="T178">
            <v>0</v>
          </cell>
          <cell r="U178">
            <v>3153015.2271000003</v>
          </cell>
          <cell r="V178">
            <v>2931584</v>
          </cell>
          <cell r="W178">
            <v>429364</v>
          </cell>
          <cell r="X178">
            <v>2305</v>
          </cell>
          <cell r="Y178">
            <v>34185</v>
          </cell>
          <cell r="Z178">
            <v>3339019.88</v>
          </cell>
          <cell r="AA178">
            <v>3088812</v>
          </cell>
          <cell r="AB178">
            <v>431669</v>
          </cell>
          <cell r="AC178">
            <v>3695947.6200000006</v>
          </cell>
          <cell r="AD178">
            <v>3317639</v>
          </cell>
          <cell r="AE178">
            <v>449149</v>
          </cell>
          <cell r="AF178">
            <v>3724025.8699999996</v>
          </cell>
          <cell r="AG178">
            <v>3296965</v>
          </cell>
          <cell r="AH178">
            <v>459899</v>
          </cell>
          <cell r="AI178">
            <v>3955020.5</v>
          </cell>
          <cell r="AJ178">
            <v>3359179</v>
          </cell>
          <cell r="AK178">
            <v>595842</v>
          </cell>
          <cell r="AL178">
            <v>4014302.5699999994</v>
          </cell>
          <cell r="AM178">
            <v>3344045</v>
          </cell>
          <cell r="AN178">
            <v>670258</v>
          </cell>
        </row>
        <row r="179">
          <cell r="A179">
            <v>170</v>
          </cell>
          <cell r="B179" t="str">
            <v xml:space="preserve">Marlborough                  </v>
          </cell>
          <cell r="C179">
            <v>41.89</v>
          </cell>
          <cell r="D179">
            <v>37010306</v>
          </cell>
          <cell r="E179">
            <v>32604757</v>
          </cell>
          <cell r="F179">
            <v>6151638.0000000028</v>
          </cell>
          <cell r="G179">
            <v>39489888.753479995</v>
          </cell>
          <cell r="H179">
            <v>33387418</v>
          </cell>
          <cell r="I179">
            <v>7207775.0000000028</v>
          </cell>
          <cell r="J179">
            <v>41647924.173341915</v>
          </cell>
          <cell r="K179">
            <v>33111874</v>
          </cell>
          <cell r="L179">
            <v>9149845.0000000037</v>
          </cell>
          <cell r="M179">
            <v>44383211.209059998</v>
          </cell>
          <cell r="N179">
            <v>32757172</v>
          </cell>
          <cell r="O179">
            <v>10403395</v>
          </cell>
          <cell r="P179">
            <v>1222644</v>
          </cell>
          <cell r="Q179">
            <v>46013474.233912654</v>
          </cell>
          <cell r="R179">
            <v>32958768</v>
          </cell>
          <cell r="S179">
            <v>11393518</v>
          </cell>
          <cell r="T179">
            <v>1661188</v>
          </cell>
          <cell r="U179">
            <v>46421470.443365268</v>
          </cell>
          <cell r="V179">
            <v>33104620</v>
          </cell>
          <cell r="W179">
            <v>13061334</v>
          </cell>
          <cell r="X179">
            <v>70119</v>
          </cell>
          <cell r="Y179">
            <v>185397</v>
          </cell>
          <cell r="Z179">
            <v>47531356.683839999</v>
          </cell>
          <cell r="AA179">
            <v>33125854</v>
          </cell>
          <cell r="AB179">
            <v>14405503</v>
          </cell>
          <cell r="AC179">
            <v>50561006.405809999</v>
          </cell>
          <cell r="AD179">
            <v>33652670</v>
          </cell>
          <cell r="AE179">
            <v>17545220.816238921</v>
          </cell>
          <cell r="AF179">
            <v>51938566.105600007</v>
          </cell>
          <cell r="AG179">
            <v>33591541</v>
          </cell>
          <cell r="AH179">
            <v>18678850.960200321</v>
          </cell>
          <cell r="AI179">
            <v>52135804.352599993</v>
          </cell>
          <cell r="AJ179">
            <v>32592161</v>
          </cell>
          <cell r="AK179">
            <v>19543643</v>
          </cell>
          <cell r="AL179">
            <v>55409404.919719994</v>
          </cell>
          <cell r="AM179">
            <v>32493304</v>
          </cell>
          <cell r="AN179">
            <v>22916101</v>
          </cell>
        </row>
        <row r="180">
          <cell r="A180">
            <v>171</v>
          </cell>
          <cell r="B180" t="str">
            <v xml:space="preserve">Marshfield                   </v>
          </cell>
          <cell r="C180">
            <v>20.6</v>
          </cell>
          <cell r="D180">
            <v>32271473</v>
          </cell>
          <cell r="E180">
            <v>20214215</v>
          </cell>
          <cell r="F180">
            <v>12057258</v>
          </cell>
          <cell r="G180">
            <v>34872556.111840002</v>
          </cell>
          <cell r="H180">
            <v>21245140</v>
          </cell>
          <cell r="I180">
            <v>13627416</v>
          </cell>
          <cell r="J180">
            <v>36714948.679464169</v>
          </cell>
          <cell r="K180">
            <v>22881016</v>
          </cell>
          <cell r="L180">
            <v>14129652</v>
          </cell>
          <cell r="M180">
            <v>38563639.171119995</v>
          </cell>
          <cell r="N180">
            <v>24240148</v>
          </cell>
          <cell r="O180">
            <v>13086402</v>
          </cell>
          <cell r="P180">
            <v>1537960</v>
          </cell>
          <cell r="Q180">
            <v>40253567.818422206</v>
          </cell>
          <cell r="R180">
            <v>26140832</v>
          </cell>
          <cell r="S180">
            <v>14331875</v>
          </cell>
          <cell r="T180">
            <v>0</v>
          </cell>
          <cell r="U180">
            <v>39637274.173409283</v>
          </cell>
          <cell r="V180">
            <v>27040077</v>
          </cell>
          <cell r="W180">
            <v>13494608</v>
          </cell>
          <cell r="X180">
            <v>72445</v>
          </cell>
          <cell r="Y180">
            <v>878947</v>
          </cell>
          <cell r="Z180">
            <v>39583756.739600003</v>
          </cell>
          <cell r="AA180">
            <v>27951328</v>
          </cell>
          <cell r="AB180">
            <v>13567053</v>
          </cell>
          <cell r="AC180">
            <v>41137358.67464</v>
          </cell>
          <cell r="AD180">
            <v>28739555</v>
          </cell>
          <cell r="AE180">
            <v>13747293</v>
          </cell>
          <cell r="AF180">
            <v>40558278.62376</v>
          </cell>
          <cell r="AG180">
            <v>29710952</v>
          </cell>
          <cell r="AH180">
            <v>13855893</v>
          </cell>
          <cell r="AI180">
            <v>40490934.449160002</v>
          </cell>
          <cell r="AJ180">
            <v>31137078</v>
          </cell>
          <cell r="AK180">
            <v>13963368</v>
          </cell>
          <cell r="AL180">
            <v>40254049.280549996</v>
          </cell>
          <cell r="AM180">
            <v>32113539</v>
          </cell>
          <cell r="AN180">
            <v>14068193</v>
          </cell>
        </row>
        <row r="181">
          <cell r="A181">
            <v>172</v>
          </cell>
          <cell r="B181" t="str">
            <v xml:space="preserve">Mashpee                      </v>
          </cell>
          <cell r="C181">
            <v>17.5</v>
          </cell>
          <cell r="D181">
            <v>15407543</v>
          </cell>
          <cell r="E181">
            <v>12020189</v>
          </cell>
          <cell r="F181">
            <v>4044754</v>
          </cell>
          <cell r="G181">
            <v>15474024.460000001</v>
          </cell>
          <cell r="H181">
            <v>12882004</v>
          </cell>
          <cell r="I181">
            <v>4145104</v>
          </cell>
          <cell r="J181">
            <v>17073801.756701652</v>
          </cell>
          <cell r="K181">
            <v>13860224</v>
          </cell>
          <cell r="L181">
            <v>4425065</v>
          </cell>
          <cell r="M181">
            <v>17636286.130000006</v>
          </cell>
          <cell r="N181">
            <v>14142204</v>
          </cell>
          <cell r="O181">
            <v>4051695</v>
          </cell>
          <cell r="P181">
            <v>476170</v>
          </cell>
          <cell r="Q181">
            <v>16283467.18671005</v>
          </cell>
          <cell r="R181">
            <v>14193190</v>
          </cell>
          <cell r="S181">
            <v>4437308</v>
          </cell>
          <cell r="T181">
            <v>0</v>
          </cell>
          <cell r="U181">
            <v>16336474.718640003</v>
          </cell>
          <cell r="V181">
            <v>14184603</v>
          </cell>
          <cell r="W181">
            <v>4178081</v>
          </cell>
          <cell r="X181">
            <v>22430</v>
          </cell>
          <cell r="Y181">
            <v>283872</v>
          </cell>
          <cell r="Z181">
            <v>16170543.359999999</v>
          </cell>
          <cell r="AA181">
            <v>14364504</v>
          </cell>
          <cell r="AB181">
            <v>4200511</v>
          </cell>
          <cell r="AC181">
            <v>16786403.150000002</v>
          </cell>
          <cell r="AD181">
            <v>14863230</v>
          </cell>
          <cell r="AE181">
            <v>4271711</v>
          </cell>
          <cell r="AF181">
            <v>17312286.150000002</v>
          </cell>
          <cell r="AG181">
            <v>15116709</v>
          </cell>
          <cell r="AH181">
            <v>4316511</v>
          </cell>
          <cell r="AI181">
            <v>16847491.769999996</v>
          </cell>
          <cell r="AJ181">
            <v>14820989</v>
          </cell>
          <cell r="AK181">
            <v>4359861</v>
          </cell>
          <cell r="AL181">
            <v>16578175.300000003</v>
          </cell>
          <cell r="AM181">
            <v>14402235</v>
          </cell>
          <cell r="AN181">
            <v>4402061</v>
          </cell>
        </row>
        <row r="182">
          <cell r="A182">
            <v>173</v>
          </cell>
          <cell r="B182" t="str">
            <v xml:space="preserve">Mattapoisett                 </v>
          </cell>
          <cell r="C182">
            <v>17.5</v>
          </cell>
          <cell r="D182">
            <v>3297524</v>
          </cell>
          <cell r="E182">
            <v>3310959</v>
          </cell>
          <cell r="F182">
            <v>473897.6</v>
          </cell>
          <cell r="G182">
            <v>3387984.92</v>
          </cell>
          <cell r="H182">
            <v>3308386</v>
          </cell>
          <cell r="I182">
            <v>497697.6</v>
          </cell>
          <cell r="J182">
            <v>3488042.5977460435</v>
          </cell>
          <cell r="K182">
            <v>3193722</v>
          </cell>
          <cell r="L182">
            <v>531510.6</v>
          </cell>
          <cell r="M182">
            <v>3669467.71</v>
          </cell>
          <cell r="N182">
            <v>3252117</v>
          </cell>
          <cell r="O182">
            <v>508287.6</v>
          </cell>
          <cell r="P182">
            <v>59736</v>
          </cell>
          <cell r="Q182">
            <v>3955927.7226870819</v>
          </cell>
          <cell r="R182">
            <v>3490891</v>
          </cell>
          <cell r="S182">
            <v>556663</v>
          </cell>
          <cell r="T182">
            <v>0</v>
          </cell>
          <cell r="U182">
            <v>3799146.5653200001</v>
          </cell>
          <cell r="V182">
            <v>3492437</v>
          </cell>
          <cell r="W182">
            <v>524142</v>
          </cell>
          <cell r="X182">
            <v>2814</v>
          </cell>
          <cell r="Y182">
            <v>41557</v>
          </cell>
          <cell r="Z182">
            <v>3951256.51</v>
          </cell>
          <cell r="AA182">
            <v>3548014</v>
          </cell>
          <cell r="AB182">
            <v>526956</v>
          </cell>
          <cell r="AC182">
            <v>4131578.0200000009</v>
          </cell>
          <cell r="AD182">
            <v>3667812</v>
          </cell>
          <cell r="AE182">
            <v>546236</v>
          </cell>
          <cell r="AF182">
            <v>4068140.6800000006</v>
          </cell>
          <cell r="AG182">
            <v>3673844</v>
          </cell>
          <cell r="AH182">
            <v>587658.15474999999</v>
          </cell>
          <cell r="AI182">
            <v>4564402.3699999992</v>
          </cell>
          <cell r="AJ182">
            <v>3935161</v>
          </cell>
          <cell r="AK182">
            <v>661547.15474999999</v>
          </cell>
          <cell r="AL182">
            <v>4686148.55</v>
          </cell>
          <cell r="AM182">
            <v>3913634</v>
          </cell>
          <cell r="AN182">
            <v>772515</v>
          </cell>
        </row>
        <row r="183">
          <cell r="A183">
            <v>174</v>
          </cell>
          <cell r="B183" t="str">
            <v xml:space="preserve">Maynard                      </v>
          </cell>
          <cell r="C183">
            <v>34.75</v>
          </cell>
          <cell r="D183">
            <v>10044441</v>
          </cell>
          <cell r="E183">
            <v>8591307</v>
          </cell>
          <cell r="F183">
            <v>2211508</v>
          </cell>
          <cell r="G183">
            <v>10644015.071359999</v>
          </cell>
          <cell r="H183">
            <v>8569489</v>
          </cell>
          <cell r="I183">
            <v>2382686</v>
          </cell>
          <cell r="J183">
            <v>11391224.980435096</v>
          </cell>
          <cell r="K183">
            <v>8539540</v>
          </cell>
          <cell r="L183">
            <v>2851685</v>
          </cell>
          <cell r="M183">
            <v>11937003.731199998</v>
          </cell>
          <cell r="N183">
            <v>8673841</v>
          </cell>
          <cell r="O183">
            <v>2919995</v>
          </cell>
          <cell r="P183">
            <v>343168</v>
          </cell>
          <cell r="Q183">
            <v>12185553.479722442</v>
          </cell>
          <cell r="R183">
            <v>8524586</v>
          </cell>
          <cell r="S183">
            <v>3197900</v>
          </cell>
          <cell r="T183">
            <v>463067</v>
          </cell>
          <cell r="U183">
            <v>12064502.865547679</v>
          </cell>
          <cell r="V183">
            <v>8480324</v>
          </cell>
          <cell r="W183">
            <v>3515408</v>
          </cell>
          <cell r="X183">
            <v>18872</v>
          </cell>
          <cell r="Y183">
            <v>160487</v>
          </cell>
          <cell r="Z183">
            <v>12168260.781569999</v>
          </cell>
          <cell r="AA183">
            <v>8664177</v>
          </cell>
          <cell r="AB183">
            <v>3534280</v>
          </cell>
          <cell r="AC183">
            <v>12727909.260160001</v>
          </cell>
          <cell r="AD183">
            <v>8836949</v>
          </cell>
          <cell r="AE183">
            <v>3990864.5528999842</v>
          </cell>
          <cell r="AF183">
            <v>12848218.426860001</v>
          </cell>
          <cell r="AG183">
            <v>9277415</v>
          </cell>
          <cell r="AH183">
            <v>4024014.5528999842</v>
          </cell>
          <cell r="AI183">
            <v>13617361.215549998</v>
          </cell>
          <cell r="AJ183">
            <v>9450152</v>
          </cell>
          <cell r="AK183">
            <v>4180312.5528999842</v>
          </cell>
          <cell r="AL183">
            <v>13850824.283779997</v>
          </cell>
          <cell r="AM183">
            <v>9411919</v>
          </cell>
          <cell r="AN183">
            <v>4438905</v>
          </cell>
        </row>
        <row r="184">
          <cell r="A184">
            <v>175</v>
          </cell>
          <cell r="B184" t="str">
            <v xml:space="preserve">Medfield                     </v>
          </cell>
          <cell r="C184">
            <v>17.5</v>
          </cell>
          <cell r="D184">
            <v>21083357</v>
          </cell>
          <cell r="E184">
            <v>16366654</v>
          </cell>
          <cell r="F184">
            <v>4716703</v>
          </cell>
          <cell r="G184">
            <v>22222544.690400001</v>
          </cell>
          <cell r="H184">
            <v>17108794</v>
          </cell>
          <cell r="I184">
            <v>5113751</v>
          </cell>
          <cell r="J184">
            <v>23437455.400163922</v>
          </cell>
          <cell r="K184">
            <v>17719122</v>
          </cell>
          <cell r="L184">
            <v>5718333</v>
          </cell>
          <cell r="M184">
            <v>24405492.276769999</v>
          </cell>
          <cell r="N184">
            <v>18347283</v>
          </cell>
          <cell r="O184">
            <v>5421102</v>
          </cell>
          <cell r="P184">
            <v>637107</v>
          </cell>
          <cell r="Q184">
            <v>24887881.817815583</v>
          </cell>
          <cell r="R184">
            <v>19908771</v>
          </cell>
          <cell r="S184">
            <v>5937045</v>
          </cell>
          <cell r="T184">
            <v>0</v>
          </cell>
          <cell r="U184">
            <v>24403976.669405282</v>
          </cell>
          <cell r="V184">
            <v>20304518</v>
          </cell>
          <cell r="W184">
            <v>5590203</v>
          </cell>
          <cell r="X184">
            <v>30011</v>
          </cell>
          <cell r="Y184">
            <v>389731</v>
          </cell>
          <cell r="Z184">
            <v>24263807.570240002</v>
          </cell>
          <cell r="AA184">
            <v>20679989</v>
          </cell>
          <cell r="AB184">
            <v>5620214</v>
          </cell>
          <cell r="AC184">
            <v>24324022.98694</v>
          </cell>
          <cell r="AD184">
            <v>21208313</v>
          </cell>
          <cell r="AE184">
            <v>5730534</v>
          </cell>
          <cell r="AF184">
            <v>24155267.42306</v>
          </cell>
          <cell r="AG184">
            <v>21603285</v>
          </cell>
          <cell r="AH184">
            <v>5797959</v>
          </cell>
          <cell r="AI184">
            <v>23366471.620039996</v>
          </cell>
          <cell r="AJ184">
            <v>20811592</v>
          </cell>
          <cell r="AK184">
            <v>5862409</v>
          </cell>
          <cell r="AL184">
            <v>23395043.4848</v>
          </cell>
          <cell r="AM184">
            <v>20516702</v>
          </cell>
          <cell r="AN184">
            <v>5925859</v>
          </cell>
        </row>
        <row r="185">
          <cell r="A185">
            <v>176</v>
          </cell>
          <cell r="B185" t="str">
            <v xml:space="preserve">Medford                      </v>
          </cell>
          <cell r="C185">
            <v>17.5</v>
          </cell>
          <cell r="D185">
            <v>40248747</v>
          </cell>
          <cell r="E185">
            <v>32874703</v>
          </cell>
          <cell r="F185">
            <v>10251400.4</v>
          </cell>
          <cell r="G185">
            <v>43002389.842659995</v>
          </cell>
          <cell r="H185">
            <v>34340915</v>
          </cell>
          <cell r="I185">
            <v>10733287.4</v>
          </cell>
          <cell r="J185">
            <v>46366010.244539626</v>
          </cell>
          <cell r="K185">
            <v>35851875</v>
          </cell>
          <cell r="L185">
            <v>11321921.4</v>
          </cell>
          <cell r="M185">
            <v>48419758.008079998</v>
          </cell>
          <cell r="N185">
            <v>37389566</v>
          </cell>
          <cell r="O185">
            <v>10452869.4</v>
          </cell>
          <cell r="P185">
            <v>1228458</v>
          </cell>
          <cell r="Q185">
            <v>50459876.273372002</v>
          </cell>
          <cell r="R185">
            <v>41624962</v>
          </cell>
          <cell r="S185">
            <v>11447701</v>
          </cell>
          <cell r="T185">
            <v>0</v>
          </cell>
          <cell r="U185">
            <v>49632982.275670551</v>
          </cell>
          <cell r="V185">
            <v>42205952</v>
          </cell>
          <cell r="W185">
            <v>10778927</v>
          </cell>
          <cell r="X185">
            <v>57866</v>
          </cell>
          <cell r="Y185">
            <v>741233</v>
          </cell>
          <cell r="Z185">
            <v>51296237.986520007</v>
          </cell>
          <cell r="AA185">
            <v>42820019</v>
          </cell>
          <cell r="AB185">
            <v>10836793</v>
          </cell>
          <cell r="AC185">
            <v>53745484.954950012</v>
          </cell>
          <cell r="AD185">
            <v>44080589</v>
          </cell>
          <cell r="AE185">
            <v>11047553</v>
          </cell>
          <cell r="AF185">
            <v>52242342.704740003</v>
          </cell>
          <cell r="AG185">
            <v>45112884</v>
          </cell>
          <cell r="AH185">
            <v>11207291</v>
          </cell>
          <cell r="AI185">
            <v>52268719.305079997</v>
          </cell>
          <cell r="AJ185">
            <v>45014043</v>
          </cell>
          <cell r="AK185">
            <v>11332041</v>
          </cell>
          <cell r="AL185">
            <v>52826959.864799984</v>
          </cell>
          <cell r="AM185">
            <v>45090390</v>
          </cell>
          <cell r="AN185">
            <v>11454441</v>
          </cell>
        </row>
        <row r="186">
          <cell r="A186">
            <v>177</v>
          </cell>
          <cell r="B186" t="str">
            <v xml:space="preserve">Medway                       </v>
          </cell>
          <cell r="C186">
            <v>35.4</v>
          </cell>
          <cell r="D186">
            <v>19580722</v>
          </cell>
          <cell r="E186">
            <v>13433801</v>
          </cell>
          <cell r="F186">
            <v>6292863</v>
          </cell>
          <cell r="G186">
            <v>20747660.14057</v>
          </cell>
          <cell r="H186">
            <v>13372805</v>
          </cell>
          <cell r="I186">
            <v>7374855</v>
          </cell>
          <cell r="J186">
            <v>21605016.00124561</v>
          </cell>
          <cell r="K186">
            <v>13383579</v>
          </cell>
          <cell r="L186">
            <v>8221437</v>
          </cell>
          <cell r="M186">
            <v>22347779.065000005</v>
          </cell>
          <cell r="N186">
            <v>13117342</v>
          </cell>
          <cell r="O186">
            <v>8860400</v>
          </cell>
          <cell r="P186">
            <v>370037</v>
          </cell>
          <cell r="Q186">
            <v>23324796.46238941</v>
          </cell>
          <cell r="R186">
            <v>12868279</v>
          </cell>
          <cell r="S186">
            <v>9045828</v>
          </cell>
          <cell r="T186">
            <v>1410689</v>
          </cell>
          <cell r="U186">
            <v>22310016.342912722</v>
          </cell>
          <cell r="V186">
            <v>12851891</v>
          </cell>
          <cell r="W186">
            <v>9845648</v>
          </cell>
          <cell r="X186">
            <v>52856</v>
          </cell>
          <cell r="Y186">
            <v>624313</v>
          </cell>
          <cell r="Z186">
            <v>22260938.035379998</v>
          </cell>
          <cell r="AA186">
            <v>13120301</v>
          </cell>
          <cell r="AB186">
            <v>9898504</v>
          </cell>
          <cell r="AC186">
            <v>22211260.904100001</v>
          </cell>
          <cell r="AD186">
            <v>13680191</v>
          </cell>
          <cell r="AE186">
            <v>9997944</v>
          </cell>
          <cell r="AF186">
            <v>22149987.50784</v>
          </cell>
          <cell r="AG186">
            <v>14085853</v>
          </cell>
          <cell r="AH186">
            <v>10058469</v>
          </cell>
          <cell r="AI186">
            <v>21554025.020479999</v>
          </cell>
          <cell r="AJ186">
            <v>14114067</v>
          </cell>
          <cell r="AK186">
            <v>10117244</v>
          </cell>
          <cell r="AL186">
            <v>21958660.335269995</v>
          </cell>
          <cell r="AM186">
            <v>14480057</v>
          </cell>
          <cell r="AN186">
            <v>10175519</v>
          </cell>
        </row>
        <row r="187">
          <cell r="A187">
            <v>178</v>
          </cell>
          <cell r="B187" t="str">
            <v xml:space="preserve">Melrose                      </v>
          </cell>
          <cell r="C187">
            <v>17.5</v>
          </cell>
          <cell r="D187">
            <v>24907341</v>
          </cell>
          <cell r="E187">
            <v>20737665</v>
          </cell>
          <cell r="F187">
            <v>5187289.5999999996</v>
          </cell>
          <cell r="G187">
            <v>26011915.689749997</v>
          </cell>
          <cell r="H187">
            <v>21369417</v>
          </cell>
          <cell r="I187">
            <v>5380590.5999999996</v>
          </cell>
          <cell r="J187">
            <v>27602185.703187775</v>
          </cell>
          <cell r="K187">
            <v>21907581</v>
          </cell>
          <cell r="L187">
            <v>5694605</v>
          </cell>
          <cell r="M187">
            <v>30260569.438900001</v>
          </cell>
          <cell r="N187">
            <v>22718830</v>
          </cell>
          <cell r="O187">
            <v>6748618</v>
          </cell>
          <cell r="P187">
            <v>793121</v>
          </cell>
          <cell r="Q187">
            <v>32562555.060026802</v>
          </cell>
          <cell r="R187">
            <v>24854305</v>
          </cell>
          <cell r="S187">
            <v>7390904</v>
          </cell>
          <cell r="T187">
            <v>317346</v>
          </cell>
          <cell r="U187">
            <v>32186376.980879758</v>
          </cell>
          <cell r="V187">
            <v>25348596</v>
          </cell>
          <cell r="W187">
            <v>7257935</v>
          </cell>
          <cell r="X187">
            <v>38964</v>
          </cell>
          <cell r="Y187">
            <v>504526</v>
          </cell>
          <cell r="Z187">
            <v>33172689.346400008</v>
          </cell>
          <cell r="AA187">
            <v>25849124</v>
          </cell>
          <cell r="AB187">
            <v>7323565</v>
          </cell>
          <cell r="AC187">
            <v>34237368.45262</v>
          </cell>
          <cell r="AD187">
            <v>26657847</v>
          </cell>
          <cell r="AE187">
            <v>7672924</v>
          </cell>
          <cell r="AF187">
            <v>34787745.958120003</v>
          </cell>
          <cell r="AG187">
            <v>27402853</v>
          </cell>
          <cell r="AH187">
            <v>7774121</v>
          </cell>
          <cell r="AI187">
            <v>35264711.847039998</v>
          </cell>
          <cell r="AJ187">
            <v>28117748</v>
          </cell>
          <cell r="AK187">
            <v>7867296</v>
          </cell>
          <cell r="AL187">
            <v>36086251.428580001</v>
          </cell>
          <cell r="AM187">
            <v>29102972</v>
          </cell>
          <cell r="AN187">
            <v>7960596</v>
          </cell>
        </row>
        <row r="188">
          <cell r="A188">
            <v>179</v>
          </cell>
          <cell r="B188" t="str">
            <v xml:space="preserve">Mendon                       </v>
          </cell>
          <cell r="C188">
            <v>34.4</v>
          </cell>
          <cell r="D188">
            <v>0</v>
          </cell>
          <cell r="E188">
            <v>4125</v>
          </cell>
          <cell r="F188">
            <v>0</v>
          </cell>
          <cell r="G188">
            <v>11108.373639999998</v>
          </cell>
          <cell r="H188">
            <v>4683</v>
          </cell>
          <cell r="I188">
            <v>6425</v>
          </cell>
          <cell r="J188">
            <v>23065.342200000003</v>
          </cell>
          <cell r="K188">
            <v>9814</v>
          </cell>
          <cell r="L188">
            <v>13251</v>
          </cell>
          <cell r="M188">
            <v>48402.476480000005</v>
          </cell>
          <cell r="N188">
            <v>20739</v>
          </cell>
          <cell r="O188">
            <v>27663</v>
          </cell>
          <cell r="P188">
            <v>0</v>
          </cell>
          <cell r="Q188">
            <v>49954.876631578947</v>
          </cell>
          <cell r="R188">
            <v>22735</v>
          </cell>
          <cell r="S188">
            <v>27110</v>
          </cell>
          <cell r="T188">
            <v>110</v>
          </cell>
          <cell r="U188">
            <v>36523.099191600006</v>
          </cell>
          <cell r="V188">
            <v>17440</v>
          </cell>
          <cell r="W188">
            <v>26131</v>
          </cell>
          <cell r="X188">
            <v>0</v>
          </cell>
          <cell r="Y188">
            <v>0</v>
          </cell>
          <cell r="Z188">
            <v>24882.900699999998</v>
          </cell>
          <cell r="AA188">
            <v>12459</v>
          </cell>
          <cell r="AB188">
            <v>24882.900699999998</v>
          </cell>
          <cell r="AC188">
            <v>0</v>
          </cell>
          <cell r="AD188">
            <v>0</v>
          </cell>
          <cell r="AE188">
            <v>0</v>
          </cell>
          <cell r="AF188">
            <v>26487.781899999998</v>
          </cell>
          <cell r="AG188">
            <v>14438</v>
          </cell>
          <cell r="AH188">
            <v>12050</v>
          </cell>
          <cell r="AI188">
            <v>26544.465999999997</v>
          </cell>
          <cell r="AJ188">
            <v>15491</v>
          </cell>
          <cell r="AK188">
            <v>12050</v>
          </cell>
          <cell r="AL188">
            <v>26877.483239999998</v>
          </cell>
          <cell r="AM188">
            <v>16445</v>
          </cell>
          <cell r="AN188">
            <v>12050</v>
          </cell>
        </row>
        <row r="189">
          <cell r="A189">
            <v>180</v>
          </cell>
          <cell r="B189" t="str">
            <v xml:space="preserve">Merrimac                     </v>
          </cell>
          <cell r="C189">
            <v>40.76</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50532</v>
          </cell>
          <cell r="AI189">
            <v>39014.69999999999</v>
          </cell>
          <cell r="AJ189">
            <v>23081</v>
          </cell>
          <cell r="AK189">
            <v>39014.69999999999</v>
          </cell>
          <cell r="AL189">
            <v>39599.880000000005</v>
          </cell>
          <cell r="AM189">
            <v>24335</v>
          </cell>
          <cell r="AN189">
            <v>39014.69999999999</v>
          </cell>
        </row>
        <row r="190">
          <cell r="A190">
            <v>181</v>
          </cell>
          <cell r="B190" t="str">
            <v xml:space="preserve">Methuen                      </v>
          </cell>
          <cell r="C190">
            <v>55.37</v>
          </cell>
          <cell r="D190">
            <v>56448568</v>
          </cell>
          <cell r="E190">
            <v>25976682</v>
          </cell>
          <cell r="F190">
            <v>30471886</v>
          </cell>
          <cell r="G190">
            <v>60543616.070000008</v>
          </cell>
          <cell r="H190">
            <v>27289639</v>
          </cell>
          <cell r="I190">
            <v>33253977</v>
          </cell>
          <cell r="J190">
            <v>64593404.869511366</v>
          </cell>
          <cell r="K190">
            <v>28479615</v>
          </cell>
          <cell r="L190">
            <v>36113790</v>
          </cell>
          <cell r="M190">
            <v>66932258.720000006</v>
          </cell>
          <cell r="N190">
            <v>29640305</v>
          </cell>
          <cell r="O190">
            <v>33440001</v>
          </cell>
          <cell r="P190">
            <v>3929987</v>
          </cell>
          <cell r="Q190">
            <v>70754596.227797136</v>
          </cell>
          <cell r="R190">
            <v>29742140</v>
          </cell>
          <cell r="S190">
            <v>36622588</v>
          </cell>
          <cell r="T190">
            <v>4389868</v>
          </cell>
          <cell r="U190">
            <v>67174266.656939983</v>
          </cell>
          <cell r="V190">
            <v>30293532</v>
          </cell>
          <cell r="W190">
            <v>38616511</v>
          </cell>
          <cell r="X190">
            <v>207311</v>
          </cell>
          <cell r="Y190">
            <v>2370809</v>
          </cell>
          <cell r="Z190">
            <v>66167336.409999996</v>
          </cell>
          <cell r="AA190">
            <v>30557302</v>
          </cell>
          <cell r="AB190">
            <v>38823822</v>
          </cell>
          <cell r="AC190">
            <v>68082307.960000008</v>
          </cell>
          <cell r="AD190">
            <v>31301841</v>
          </cell>
          <cell r="AE190">
            <v>39110902</v>
          </cell>
          <cell r="AF190">
            <v>72821269.290000007</v>
          </cell>
          <cell r="AG190">
            <v>32658088</v>
          </cell>
          <cell r="AH190">
            <v>40662002.117845498</v>
          </cell>
          <cell r="AI190">
            <v>73674473.939999998</v>
          </cell>
          <cell r="AJ190">
            <v>33532493</v>
          </cell>
          <cell r="AK190">
            <v>40839452.117845498</v>
          </cell>
          <cell r="AL190">
            <v>75476679.289999992</v>
          </cell>
          <cell r="AM190">
            <v>34357316</v>
          </cell>
          <cell r="AN190">
            <v>41119363</v>
          </cell>
        </row>
        <row r="191">
          <cell r="A191">
            <v>182</v>
          </cell>
          <cell r="B191" t="str">
            <v xml:space="preserve">Middleborough                </v>
          </cell>
          <cell r="C191">
            <v>51.22</v>
          </cell>
          <cell r="D191">
            <v>26467283</v>
          </cell>
          <cell r="E191">
            <v>12717234</v>
          </cell>
          <cell r="F191">
            <v>15072339.000000002</v>
          </cell>
          <cell r="G191">
            <v>28711248.540000003</v>
          </cell>
          <cell r="H191">
            <v>13593641</v>
          </cell>
          <cell r="I191">
            <v>16271963.000000002</v>
          </cell>
          <cell r="J191">
            <v>29349175.555037435</v>
          </cell>
          <cell r="K191">
            <v>13995503</v>
          </cell>
          <cell r="L191">
            <v>16591501.000000002</v>
          </cell>
          <cell r="M191">
            <v>30535052.200000003</v>
          </cell>
          <cell r="N191">
            <v>14305024</v>
          </cell>
          <cell r="O191">
            <v>15378099</v>
          </cell>
          <cell r="P191">
            <v>1807289</v>
          </cell>
          <cell r="Q191">
            <v>32049946.575188514</v>
          </cell>
          <cell r="R191">
            <v>14608790</v>
          </cell>
          <cell r="S191">
            <v>16841680</v>
          </cell>
          <cell r="T191">
            <v>599477</v>
          </cell>
          <cell r="U191">
            <v>31398532.903860003</v>
          </cell>
          <cell r="V191">
            <v>14805660</v>
          </cell>
          <cell r="W191">
            <v>16422246</v>
          </cell>
          <cell r="X191">
            <v>88162</v>
          </cell>
          <cell r="Y191">
            <v>1020099</v>
          </cell>
          <cell r="Z191">
            <v>32141290.059999999</v>
          </cell>
          <cell r="AA191">
            <v>15132961</v>
          </cell>
          <cell r="AB191">
            <v>17008329</v>
          </cell>
          <cell r="AC191">
            <v>32752133.430000003</v>
          </cell>
          <cell r="AD191">
            <v>15459649</v>
          </cell>
          <cell r="AE191">
            <v>17292484</v>
          </cell>
          <cell r="AF191">
            <v>32588658.5</v>
          </cell>
          <cell r="AG191">
            <v>15715800</v>
          </cell>
          <cell r="AH191">
            <v>17376809</v>
          </cell>
          <cell r="AI191">
            <v>32073963.209999997</v>
          </cell>
          <cell r="AJ191">
            <v>15945136</v>
          </cell>
          <cell r="AK191">
            <v>17459284</v>
          </cell>
          <cell r="AL191">
            <v>32000342.629999999</v>
          </cell>
          <cell r="AM191">
            <v>16053881</v>
          </cell>
          <cell r="AN191">
            <v>17539709</v>
          </cell>
        </row>
        <row r="192">
          <cell r="A192">
            <v>183</v>
          </cell>
          <cell r="B192" t="str">
            <v xml:space="preserve">Middlefield                  </v>
          </cell>
          <cell r="C192">
            <v>17.5</v>
          </cell>
          <cell r="D192">
            <v>0</v>
          </cell>
          <cell r="E192">
            <v>2821</v>
          </cell>
          <cell r="F192">
            <v>0</v>
          </cell>
          <cell r="G192">
            <v>0</v>
          </cell>
          <cell r="H192">
            <v>746</v>
          </cell>
          <cell r="I192">
            <v>0</v>
          </cell>
          <cell r="J192">
            <v>0</v>
          </cell>
          <cell r="K192">
            <v>0</v>
          </cell>
          <cell r="L192">
            <v>0</v>
          </cell>
          <cell r="M192">
            <v>35830.47</v>
          </cell>
          <cell r="N192">
            <v>21223</v>
          </cell>
          <cell r="O192">
            <v>17650</v>
          </cell>
          <cell r="P192">
            <v>0</v>
          </cell>
          <cell r="Q192">
            <v>36919.725014354073</v>
          </cell>
          <cell r="R192">
            <v>21121</v>
          </cell>
          <cell r="S192">
            <v>17297</v>
          </cell>
          <cell r="T192">
            <v>0</v>
          </cell>
          <cell r="U192">
            <v>36107.447039999999</v>
          </cell>
          <cell r="V192">
            <v>18057</v>
          </cell>
          <cell r="W192">
            <v>18050</v>
          </cell>
          <cell r="X192">
            <v>0</v>
          </cell>
          <cell r="Y192">
            <v>0</v>
          </cell>
          <cell r="Z192">
            <v>36750.21</v>
          </cell>
          <cell r="AA192">
            <v>21942</v>
          </cell>
          <cell r="AB192">
            <v>18050</v>
          </cell>
          <cell r="AC192">
            <v>38091.630000000005</v>
          </cell>
          <cell r="AD192">
            <v>24466</v>
          </cell>
          <cell r="AE192">
            <v>18050</v>
          </cell>
          <cell r="AF192">
            <v>51576.08</v>
          </cell>
          <cell r="AG192">
            <v>33824</v>
          </cell>
          <cell r="AH192">
            <v>18050</v>
          </cell>
          <cell r="AI192">
            <v>52019.6</v>
          </cell>
          <cell r="AJ192">
            <v>39422</v>
          </cell>
          <cell r="AK192">
            <v>18050</v>
          </cell>
          <cell r="AL192">
            <v>13199.960000000001</v>
          </cell>
          <cell r="AM192">
            <v>11856</v>
          </cell>
          <cell r="AN192">
            <v>13199.960000000001</v>
          </cell>
        </row>
        <row r="193">
          <cell r="A193">
            <v>184</v>
          </cell>
          <cell r="B193" t="str">
            <v xml:space="preserve">Middleton                    </v>
          </cell>
          <cell r="C193">
            <v>17.5</v>
          </cell>
          <cell r="D193">
            <v>5089625</v>
          </cell>
          <cell r="E193">
            <v>4017323</v>
          </cell>
          <cell r="F193">
            <v>1072302</v>
          </cell>
          <cell r="G193">
            <v>5471810.5766400006</v>
          </cell>
          <cell r="H193">
            <v>4145862</v>
          </cell>
          <cell r="I193">
            <v>1325949</v>
          </cell>
          <cell r="J193">
            <v>5832959.1376389088</v>
          </cell>
          <cell r="K193">
            <v>4345126</v>
          </cell>
          <cell r="L193">
            <v>1487833</v>
          </cell>
          <cell r="M193">
            <v>6321846.7792799994</v>
          </cell>
          <cell r="N193">
            <v>4793498</v>
          </cell>
          <cell r="O193">
            <v>1430804</v>
          </cell>
          <cell r="P193">
            <v>168153</v>
          </cell>
          <cell r="Q193">
            <v>6442872.8063946106</v>
          </cell>
          <cell r="R193">
            <v>5100614</v>
          </cell>
          <cell r="S193">
            <v>1566978</v>
          </cell>
          <cell r="T193">
            <v>0</v>
          </cell>
          <cell r="U193">
            <v>6158787.1565006413</v>
          </cell>
          <cell r="V193">
            <v>5254874</v>
          </cell>
          <cell r="W193">
            <v>1475435</v>
          </cell>
          <cell r="X193">
            <v>7921</v>
          </cell>
          <cell r="Y193">
            <v>102722</v>
          </cell>
          <cell r="Z193">
            <v>6001241.5991799999</v>
          </cell>
          <cell r="AA193">
            <v>5162532</v>
          </cell>
          <cell r="AB193">
            <v>1483356</v>
          </cell>
          <cell r="AC193">
            <v>6436171.7904999992</v>
          </cell>
          <cell r="AD193">
            <v>5445815</v>
          </cell>
          <cell r="AE193">
            <v>1513276</v>
          </cell>
          <cell r="AF193">
            <v>6537210.6908500008</v>
          </cell>
          <cell r="AG193">
            <v>5536081</v>
          </cell>
          <cell r="AH193">
            <v>1531951</v>
          </cell>
          <cell r="AI193">
            <v>6500381.7589600012</v>
          </cell>
          <cell r="AJ193">
            <v>5534548</v>
          </cell>
          <cell r="AK193">
            <v>1550526</v>
          </cell>
          <cell r="AL193">
            <v>6509297.9842300005</v>
          </cell>
          <cell r="AM193">
            <v>5617606</v>
          </cell>
          <cell r="AN193">
            <v>1568751</v>
          </cell>
        </row>
        <row r="194">
          <cell r="A194">
            <v>185</v>
          </cell>
          <cell r="B194" t="str">
            <v xml:space="preserve">Milford                      </v>
          </cell>
          <cell r="C194">
            <v>48.85</v>
          </cell>
          <cell r="D194">
            <v>30216135</v>
          </cell>
          <cell r="E194">
            <v>22301521</v>
          </cell>
          <cell r="F194">
            <v>9514224.4000000004</v>
          </cell>
          <cell r="G194">
            <v>33490000.671320003</v>
          </cell>
          <cell r="H194">
            <v>22721351</v>
          </cell>
          <cell r="I194">
            <v>10882700</v>
          </cell>
          <cell r="J194">
            <v>34771548.012968563</v>
          </cell>
          <cell r="K194">
            <v>22716028</v>
          </cell>
          <cell r="L194">
            <v>12145146</v>
          </cell>
          <cell r="M194">
            <v>36857352.51055</v>
          </cell>
          <cell r="N194">
            <v>22611874</v>
          </cell>
          <cell r="O194">
            <v>12747364</v>
          </cell>
          <cell r="P194">
            <v>1498115</v>
          </cell>
          <cell r="Q194">
            <v>38573246.502751864</v>
          </cell>
          <cell r="R194">
            <v>22694316</v>
          </cell>
          <cell r="S194">
            <v>13960569</v>
          </cell>
          <cell r="T194">
            <v>1918362</v>
          </cell>
          <cell r="U194">
            <v>37839983.058274925</v>
          </cell>
          <cell r="V194">
            <v>22556065</v>
          </cell>
          <cell r="W194">
            <v>14990659</v>
          </cell>
          <cell r="X194">
            <v>80476</v>
          </cell>
          <cell r="Y194">
            <v>910271</v>
          </cell>
          <cell r="Z194">
            <v>39488612.219000004</v>
          </cell>
          <cell r="AA194">
            <v>22785673</v>
          </cell>
          <cell r="AB194">
            <v>16702939</v>
          </cell>
          <cell r="AC194">
            <v>41626385.357300006</v>
          </cell>
          <cell r="AD194">
            <v>23315453</v>
          </cell>
          <cell r="AE194">
            <v>18734609.200679597</v>
          </cell>
          <cell r="AF194">
            <v>42774603.567850001</v>
          </cell>
          <cell r="AG194">
            <v>23819112</v>
          </cell>
          <cell r="AH194">
            <v>19457577.302150823</v>
          </cell>
          <cell r="AI194">
            <v>43366941.909150004</v>
          </cell>
          <cell r="AJ194">
            <v>23509175</v>
          </cell>
          <cell r="AK194">
            <v>20022624.302150823</v>
          </cell>
          <cell r="AL194">
            <v>44418717.093200006</v>
          </cell>
          <cell r="AM194">
            <v>23574280</v>
          </cell>
          <cell r="AN194">
            <v>20844437</v>
          </cell>
        </row>
        <row r="195">
          <cell r="A195">
            <v>186</v>
          </cell>
          <cell r="B195" t="str">
            <v xml:space="preserve">Millbury                     </v>
          </cell>
          <cell r="C195">
            <v>40.04</v>
          </cell>
          <cell r="D195">
            <v>14287540</v>
          </cell>
          <cell r="E195">
            <v>8778478</v>
          </cell>
          <cell r="F195">
            <v>5889114</v>
          </cell>
          <cell r="G195">
            <v>15323374.32</v>
          </cell>
          <cell r="H195">
            <v>9000628</v>
          </cell>
          <cell r="I195">
            <v>6392219</v>
          </cell>
          <cell r="J195">
            <v>15891803.931504436</v>
          </cell>
          <cell r="K195">
            <v>9533703</v>
          </cell>
          <cell r="L195">
            <v>6643067</v>
          </cell>
          <cell r="M195">
            <v>16607443.680000002</v>
          </cell>
          <cell r="N195">
            <v>9835784</v>
          </cell>
          <cell r="O195">
            <v>6225068</v>
          </cell>
          <cell r="P195">
            <v>731592</v>
          </cell>
          <cell r="Q195">
            <v>17069156.465240195</v>
          </cell>
          <cell r="R195">
            <v>10132004</v>
          </cell>
          <cell r="S195">
            <v>6817527</v>
          </cell>
          <cell r="T195">
            <v>119625</v>
          </cell>
          <cell r="U195">
            <v>16354315.981439997</v>
          </cell>
          <cell r="V195">
            <v>10084315</v>
          </cell>
          <cell r="W195">
            <v>6531884</v>
          </cell>
          <cell r="X195">
            <v>35066</v>
          </cell>
          <cell r="Y195">
            <v>416852</v>
          </cell>
          <cell r="Z195">
            <v>16266575.289999999</v>
          </cell>
          <cell r="AA195">
            <v>10291233</v>
          </cell>
          <cell r="AB195">
            <v>6566950</v>
          </cell>
          <cell r="AC195">
            <v>16716297.900000002</v>
          </cell>
          <cell r="AD195">
            <v>10391532</v>
          </cell>
          <cell r="AE195">
            <v>6638870</v>
          </cell>
          <cell r="AF195">
            <v>16935435.850000001</v>
          </cell>
          <cell r="AG195">
            <v>10537672</v>
          </cell>
          <cell r="AH195">
            <v>6745941.8450512495</v>
          </cell>
          <cell r="AI195">
            <v>17048501.060000002</v>
          </cell>
          <cell r="AJ195">
            <v>10443623</v>
          </cell>
          <cell r="AK195">
            <v>6879057.8450512495</v>
          </cell>
          <cell r="AL195">
            <v>17130949.16</v>
          </cell>
          <cell r="AM195">
            <v>10531645</v>
          </cell>
          <cell r="AN195">
            <v>6922982.8450512495</v>
          </cell>
        </row>
        <row r="196">
          <cell r="A196">
            <v>187</v>
          </cell>
          <cell r="B196" t="str">
            <v xml:space="preserve">Millis                       </v>
          </cell>
          <cell r="C196">
            <v>34</v>
          </cell>
          <cell r="D196">
            <v>9097512</v>
          </cell>
          <cell r="E196">
            <v>7264775</v>
          </cell>
          <cell r="F196">
            <v>1884585.6</v>
          </cell>
          <cell r="G196">
            <v>9483891.5441799983</v>
          </cell>
          <cell r="H196">
            <v>7426472</v>
          </cell>
          <cell r="I196">
            <v>2102687.6</v>
          </cell>
          <cell r="J196">
            <v>10117122.766417645</v>
          </cell>
          <cell r="K196">
            <v>7330284</v>
          </cell>
          <cell r="L196">
            <v>2786839</v>
          </cell>
          <cell r="M196">
            <v>11000973.682880001</v>
          </cell>
          <cell r="N196">
            <v>7435813</v>
          </cell>
          <cell r="O196">
            <v>3190233</v>
          </cell>
          <cell r="P196">
            <v>374928</v>
          </cell>
          <cell r="Q196">
            <v>11653273.708027104</v>
          </cell>
          <cell r="R196">
            <v>7440876</v>
          </cell>
          <cell r="S196">
            <v>3493858</v>
          </cell>
          <cell r="T196">
            <v>718540</v>
          </cell>
          <cell r="U196">
            <v>11328953.966638198</v>
          </cell>
          <cell r="V196">
            <v>7432660</v>
          </cell>
          <cell r="W196">
            <v>3966310</v>
          </cell>
          <cell r="X196">
            <v>21293</v>
          </cell>
          <cell r="Y196">
            <v>257445</v>
          </cell>
          <cell r="Z196">
            <v>11812388.784249999</v>
          </cell>
          <cell r="AA196">
            <v>7564328</v>
          </cell>
          <cell r="AB196">
            <v>4248061</v>
          </cell>
          <cell r="AC196">
            <v>12313171.274950001</v>
          </cell>
          <cell r="AD196">
            <v>7862256</v>
          </cell>
          <cell r="AE196">
            <v>4534410.8393613929</v>
          </cell>
          <cell r="AF196">
            <v>12451955.106319999</v>
          </cell>
          <cell r="AG196">
            <v>8164569</v>
          </cell>
          <cell r="AH196">
            <v>4592771.5320735266</v>
          </cell>
          <cell r="AI196">
            <v>12356473.845559999</v>
          </cell>
          <cell r="AJ196">
            <v>8219727</v>
          </cell>
          <cell r="AK196">
            <v>4625471.5320735266</v>
          </cell>
          <cell r="AL196">
            <v>12205625.68949</v>
          </cell>
          <cell r="AM196">
            <v>8273796</v>
          </cell>
          <cell r="AN196">
            <v>4657396.5320735266</v>
          </cell>
        </row>
        <row r="197">
          <cell r="A197">
            <v>188</v>
          </cell>
          <cell r="B197" t="str">
            <v xml:space="preserve">Millville                    </v>
          </cell>
          <cell r="C197">
            <v>59.92</v>
          </cell>
          <cell r="D197">
            <v>0</v>
          </cell>
          <cell r="E197">
            <v>3591</v>
          </cell>
          <cell r="F197">
            <v>0</v>
          </cell>
          <cell r="G197">
            <v>10849.66</v>
          </cell>
          <cell r="H197">
            <v>3214</v>
          </cell>
          <cell r="I197">
            <v>7636</v>
          </cell>
          <cell r="J197">
            <v>22710.54</v>
          </cell>
          <cell r="K197">
            <v>6563</v>
          </cell>
          <cell r="L197">
            <v>16148</v>
          </cell>
          <cell r="M197">
            <v>59717.45</v>
          </cell>
          <cell r="N197">
            <v>16523</v>
          </cell>
          <cell r="O197">
            <v>43194</v>
          </cell>
          <cell r="P197">
            <v>0</v>
          </cell>
          <cell r="Q197">
            <v>49226.300019138762</v>
          </cell>
          <cell r="R197">
            <v>15127</v>
          </cell>
          <cell r="S197">
            <v>42330</v>
          </cell>
          <cell r="T197">
            <v>0</v>
          </cell>
          <cell r="U197">
            <v>60179.078399999999</v>
          </cell>
          <cell r="V197">
            <v>19123</v>
          </cell>
          <cell r="W197">
            <v>41056</v>
          </cell>
          <cell r="X197">
            <v>0</v>
          </cell>
          <cell r="Y197">
            <v>0</v>
          </cell>
          <cell r="Z197">
            <v>85750.49</v>
          </cell>
          <cell r="AA197">
            <v>27251</v>
          </cell>
          <cell r="AB197">
            <v>58499</v>
          </cell>
          <cell r="AC197">
            <v>50788.840000000004</v>
          </cell>
          <cell r="AD197">
            <v>16406</v>
          </cell>
          <cell r="AE197">
            <v>50788.840000000004</v>
          </cell>
          <cell r="AF197">
            <v>77364.119999999981</v>
          </cell>
          <cell r="AG197">
            <v>26377</v>
          </cell>
          <cell r="AH197">
            <v>50987</v>
          </cell>
          <cell r="AI197">
            <v>26009.8</v>
          </cell>
          <cell r="AJ197">
            <v>9583</v>
          </cell>
          <cell r="AK197">
            <v>26009.8</v>
          </cell>
          <cell r="AL197">
            <v>79199.760000000009</v>
          </cell>
          <cell r="AM197">
            <v>30473</v>
          </cell>
          <cell r="AN197">
            <v>48727</v>
          </cell>
        </row>
        <row r="198">
          <cell r="A198">
            <v>189</v>
          </cell>
          <cell r="B198" t="str">
            <v xml:space="preserve">Milton                       </v>
          </cell>
          <cell r="C198">
            <v>17.5</v>
          </cell>
          <cell r="D198">
            <v>25151267</v>
          </cell>
          <cell r="E198">
            <v>24801774</v>
          </cell>
          <cell r="F198">
            <v>3395206.4</v>
          </cell>
          <cell r="G198">
            <v>27293508.643200006</v>
          </cell>
          <cell r="H198">
            <v>25682096</v>
          </cell>
          <cell r="I198">
            <v>3770098.4</v>
          </cell>
          <cell r="J198">
            <v>29370007.727681536</v>
          </cell>
          <cell r="K198">
            <v>26209746</v>
          </cell>
          <cell r="L198">
            <v>4180994.4</v>
          </cell>
          <cell r="M198">
            <v>31229186.953800008</v>
          </cell>
          <cell r="N198">
            <v>26442315</v>
          </cell>
          <cell r="O198">
            <v>4283464</v>
          </cell>
          <cell r="P198">
            <v>503408</v>
          </cell>
          <cell r="Q198">
            <v>33226179.825447932</v>
          </cell>
          <cell r="R198">
            <v>27411598</v>
          </cell>
          <cell r="S198">
            <v>4691135</v>
          </cell>
          <cell r="T198">
            <v>1123447</v>
          </cell>
          <cell r="U198">
            <v>33177677.717974804</v>
          </cell>
          <cell r="V198">
            <v>27962065</v>
          </cell>
          <cell r="W198">
            <v>5474895</v>
          </cell>
          <cell r="X198">
            <v>29392</v>
          </cell>
          <cell r="Y198">
            <v>405395</v>
          </cell>
          <cell r="Z198">
            <v>33445350.979459997</v>
          </cell>
          <cell r="AA198">
            <v>28316699</v>
          </cell>
          <cell r="AB198">
            <v>5504287</v>
          </cell>
          <cell r="AC198">
            <v>34576600.406800002</v>
          </cell>
          <cell r="AD198">
            <v>28905665</v>
          </cell>
          <cell r="AE198">
            <v>5765927.5177974999</v>
          </cell>
          <cell r="AF198">
            <v>35318011.521599993</v>
          </cell>
          <cell r="AG198">
            <v>29777694</v>
          </cell>
          <cell r="AH198">
            <v>5869608.6424181247</v>
          </cell>
          <cell r="AI198">
            <v>35082060.980719998</v>
          </cell>
          <cell r="AJ198">
            <v>29715046</v>
          </cell>
          <cell r="AK198">
            <v>5964021.6424181247</v>
          </cell>
          <cell r="AL198">
            <v>36501504.885839999</v>
          </cell>
          <cell r="AM198">
            <v>30504862</v>
          </cell>
          <cell r="AN198">
            <v>6060521.6424181247</v>
          </cell>
        </row>
        <row r="199">
          <cell r="A199">
            <v>190</v>
          </cell>
          <cell r="B199" t="str">
            <v xml:space="preserve">Monroe                       </v>
          </cell>
          <cell r="C199">
            <v>19.18</v>
          </cell>
          <cell r="D199">
            <v>156484</v>
          </cell>
          <cell r="E199">
            <v>91583</v>
          </cell>
          <cell r="F199">
            <v>84030</v>
          </cell>
          <cell r="G199">
            <v>67149.83</v>
          </cell>
          <cell r="H199">
            <v>77281</v>
          </cell>
          <cell r="I199">
            <v>67149.83</v>
          </cell>
          <cell r="J199">
            <v>56859.984915476627</v>
          </cell>
          <cell r="K199">
            <v>50042</v>
          </cell>
          <cell r="L199">
            <v>56859.984915476627</v>
          </cell>
          <cell r="M199">
            <v>117805.94</v>
          </cell>
          <cell r="N199">
            <v>70637</v>
          </cell>
          <cell r="O199">
            <v>89563.984915476627</v>
          </cell>
          <cell r="P199">
            <v>0</v>
          </cell>
          <cell r="Q199">
            <v>128295.88296267943</v>
          </cell>
          <cell r="R199">
            <v>75685</v>
          </cell>
          <cell r="S199">
            <v>87773</v>
          </cell>
          <cell r="T199">
            <v>0</v>
          </cell>
          <cell r="U199">
            <v>87282.108779999995</v>
          </cell>
          <cell r="V199">
            <v>71027</v>
          </cell>
          <cell r="W199">
            <v>84262</v>
          </cell>
          <cell r="X199">
            <v>0</v>
          </cell>
          <cell r="Y199">
            <v>0</v>
          </cell>
          <cell r="Z199">
            <v>79783.97</v>
          </cell>
          <cell r="AA199">
            <v>68985</v>
          </cell>
          <cell r="AB199">
            <v>79783.97</v>
          </cell>
          <cell r="AC199">
            <v>75976.200000000012</v>
          </cell>
          <cell r="AD199">
            <v>45544</v>
          </cell>
          <cell r="AE199">
            <v>75976.200000000012</v>
          </cell>
          <cell r="AF199">
            <v>84306.74</v>
          </cell>
          <cell r="AG199">
            <v>69217</v>
          </cell>
          <cell r="AH199">
            <v>75976.200000000012</v>
          </cell>
          <cell r="AI199">
            <v>49377.140000000007</v>
          </cell>
          <cell r="AJ199">
            <v>41572</v>
          </cell>
          <cell r="AK199">
            <v>49377.140000000007</v>
          </cell>
          <cell r="AL199">
            <v>57396.78</v>
          </cell>
          <cell r="AM199">
            <v>39279</v>
          </cell>
          <cell r="AN199">
            <v>49377.140000000007</v>
          </cell>
        </row>
        <row r="200">
          <cell r="A200">
            <v>191</v>
          </cell>
          <cell r="B200" t="str">
            <v xml:space="preserve">Monson                       </v>
          </cell>
          <cell r="C200">
            <v>49.65</v>
          </cell>
          <cell r="D200">
            <v>11167185</v>
          </cell>
          <cell r="E200">
            <v>4551198</v>
          </cell>
          <cell r="F200">
            <v>6615987</v>
          </cell>
          <cell r="G200">
            <v>11949570.529999999</v>
          </cell>
          <cell r="H200">
            <v>4838959</v>
          </cell>
          <cell r="I200">
            <v>7111941</v>
          </cell>
          <cell r="J200">
            <v>12159308.518842915</v>
          </cell>
          <cell r="K200">
            <v>4984969</v>
          </cell>
          <cell r="L200">
            <v>7241370</v>
          </cell>
          <cell r="M200">
            <v>12797798</v>
          </cell>
          <cell r="N200">
            <v>5089158</v>
          </cell>
          <cell r="O200">
            <v>6897967</v>
          </cell>
          <cell r="P200">
            <v>810673</v>
          </cell>
          <cell r="Q200">
            <v>12822835.034947371</v>
          </cell>
          <cell r="R200">
            <v>5153721</v>
          </cell>
          <cell r="S200">
            <v>7554467</v>
          </cell>
          <cell r="T200">
            <v>114647</v>
          </cell>
          <cell r="U200">
            <v>12214501.473179998</v>
          </cell>
          <cell r="V200">
            <v>5102395</v>
          </cell>
          <cell r="W200">
            <v>7221084</v>
          </cell>
          <cell r="X200">
            <v>38766</v>
          </cell>
          <cell r="Y200">
            <v>444464</v>
          </cell>
          <cell r="Z200">
            <v>12125247.350000001</v>
          </cell>
          <cell r="AA200">
            <v>5200769</v>
          </cell>
          <cell r="AB200">
            <v>7259850</v>
          </cell>
          <cell r="AC200">
            <v>12141055.580000002</v>
          </cell>
          <cell r="AD200">
            <v>5290215</v>
          </cell>
          <cell r="AE200">
            <v>7312050</v>
          </cell>
          <cell r="AF200">
            <v>11640741.35</v>
          </cell>
          <cell r="AG200">
            <v>5397705</v>
          </cell>
          <cell r="AH200">
            <v>7342725</v>
          </cell>
          <cell r="AI200">
            <v>11227559.509999998</v>
          </cell>
          <cell r="AJ200">
            <v>5516259</v>
          </cell>
          <cell r="AK200">
            <v>7372025</v>
          </cell>
          <cell r="AL200">
            <v>10642912.68</v>
          </cell>
          <cell r="AM200">
            <v>5415578</v>
          </cell>
          <cell r="AN200">
            <v>7399425</v>
          </cell>
        </row>
        <row r="201">
          <cell r="A201">
            <v>192</v>
          </cell>
          <cell r="B201" t="str">
            <v xml:space="preserve">Montague                     </v>
          </cell>
          <cell r="C201">
            <v>48.29</v>
          </cell>
          <cell r="D201">
            <v>0</v>
          </cell>
          <cell r="E201">
            <v>4422</v>
          </cell>
          <cell r="F201">
            <v>0</v>
          </cell>
          <cell r="G201">
            <v>0</v>
          </cell>
          <cell r="H201">
            <v>1165</v>
          </cell>
          <cell r="I201">
            <v>0</v>
          </cell>
          <cell r="J201">
            <v>0</v>
          </cell>
          <cell r="K201">
            <v>0</v>
          </cell>
          <cell r="L201">
            <v>0</v>
          </cell>
          <cell r="M201">
            <v>11943.49</v>
          </cell>
          <cell r="N201">
            <v>5779</v>
          </cell>
          <cell r="O201">
            <v>6507</v>
          </cell>
          <cell r="P201">
            <v>0</v>
          </cell>
          <cell r="Q201">
            <v>12306.57500478469</v>
          </cell>
          <cell r="R201">
            <v>5964</v>
          </cell>
          <cell r="S201">
            <v>6377</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row>
        <row r="202">
          <cell r="A202">
            <v>193</v>
          </cell>
          <cell r="B202" t="str">
            <v xml:space="preserve">Monterey                     </v>
          </cell>
          <cell r="C202">
            <v>17.5</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3">
          <cell r="A203">
            <v>194</v>
          </cell>
          <cell r="B203" t="str">
            <v xml:space="preserve">Montgomery                   </v>
          </cell>
          <cell r="C203">
            <v>17.5</v>
          </cell>
          <cell r="D203">
            <v>39186</v>
          </cell>
          <cell r="E203">
            <v>23670</v>
          </cell>
          <cell r="F203">
            <v>15516</v>
          </cell>
          <cell r="G203">
            <v>32548.98</v>
          </cell>
          <cell r="H203">
            <v>24028</v>
          </cell>
          <cell r="I203">
            <v>15666</v>
          </cell>
          <cell r="J203">
            <v>45421.08</v>
          </cell>
          <cell r="K203">
            <v>32646</v>
          </cell>
          <cell r="L203">
            <v>19296</v>
          </cell>
          <cell r="M203">
            <v>35830.47</v>
          </cell>
          <cell r="N203">
            <v>26083</v>
          </cell>
          <cell r="O203">
            <v>19446</v>
          </cell>
          <cell r="P203">
            <v>0</v>
          </cell>
          <cell r="Q203">
            <v>61532.87502392345</v>
          </cell>
          <cell r="R203">
            <v>39614</v>
          </cell>
          <cell r="S203">
            <v>19057</v>
          </cell>
          <cell r="T203">
            <v>2862</v>
          </cell>
          <cell r="U203">
            <v>36107.447039999999</v>
          </cell>
          <cell r="V203">
            <v>25001</v>
          </cell>
          <cell r="W203">
            <v>21042</v>
          </cell>
          <cell r="X203">
            <v>0</v>
          </cell>
          <cell r="Y203">
            <v>0</v>
          </cell>
          <cell r="Z203">
            <v>36750.21</v>
          </cell>
          <cell r="AA203">
            <v>25778</v>
          </cell>
          <cell r="AB203">
            <v>21042</v>
          </cell>
          <cell r="AC203">
            <v>25394.420000000002</v>
          </cell>
          <cell r="AD203">
            <v>18584</v>
          </cell>
          <cell r="AE203">
            <v>21042</v>
          </cell>
          <cell r="AF203">
            <v>25788.04</v>
          </cell>
          <cell r="AG203">
            <v>20780</v>
          </cell>
          <cell r="AH203">
            <v>21042</v>
          </cell>
          <cell r="AI203">
            <v>26009.8</v>
          </cell>
          <cell r="AJ203">
            <v>21585</v>
          </cell>
          <cell r="AK203">
            <v>21042</v>
          </cell>
          <cell r="AL203">
            <v>39599.880000000005</v>
          </cell>
          <cell r="AM203">
            <v>35467</v>
          </cell>
          <cell r="AN203">
            <v>21042</v>
          </cell>
        </row>
        <row r="204">
          <cell r="A204">
            <v>195</v>
          </cell>
          <cell r="B204" t="str">
            <v xml:space="preserve">Mount Washington             </v>
          </cell>
          <cell r="C204">
            <v>17.5</v>
          </cell>
          <cell r="D204">
            <v>107132</v>
          </cell>
          <cell r="E204">
            <v>88820</v>
          </cell>
          <cell r="F204">
            <v>19858</v>
          </cell>
          <cell r="G204">
            <v>144190.37</v>
          </cell>
          <cell r="H204">
            <v>111238</v>
          </cell>
          <cell r="I204">
            <v>32952</v>
          </cell>
          <cell r="J204">
            <v>126517.21994365109</v>
          </cell>
          <cell r="K204">
            <v>115279</v>
          </cell>
          <cell r="L204">
            <v>33752</v>
          </cell>
          <cell r="M204">
            <v>132726.99</v>
          </cell>
          <cell r="N204">
            <v>118261</v>
          </cell>
          <cell r="O204">
            <v>34839</v>
          </cell>
          <cell r="P204">
            <v>0</v>
          </cell>
          <cell r="Q204">
            <v>129580.38256076556</v>
          </cell>
          <cell r="R204">
            <v>116497</v>
          </cell>
          <cell r="S204">
            <v>34142</v>
          </cell>
          <cell r="T204">
            <v>0</v>
          </cell>
          <cell r="U204">
            <v>126342.90066</v>
          </cell>
          <cell r="V204">
            <v>112337</v>
          </cell>
          <cell r="W204">
            <v>32776</v>
          </cell>
          <cell r="X204">
            <v>0</v>
          </cell>
          <cell r="Y204">
            <v>0</v>
          </cell>
          <cell r="Z204">
            <v>120558.2</v>
          </cell>
          <cell r="AA204">
            <v>108747</v>
          </cell>
          <cell r="AB204">
            <v>32776</v>
          </cell>
          <cell r="AC204">
            <v>128118.72</v>
          </cell>
          <cell r="AD204">
            <v>110906</v>
          </cell>
          <cell r="AE204">
            <v>32776</v>
          </cell>
          <cell r="AF204">
            <v>91796.300000000017</v>
          </cell>
          <cell r="AG204">
            <v>91796</v>
          </cell>
          <cell r="AH204">
            <v>32776</v>
          </cell>
          <cell r="AI204">
            <v>92960.28</v>
          </cell>
          <cell r="AJ204">
            <v>83664</v>
          </cell>
          <cell r="AK204">
            <v>32776</v>
          </cell>
          <cell r="AL204">
            <v>89843.44</v>
          </cell>
          <cell r="AM204">
            <v>79980</v>
          </cell>
          <cell r="AN204">
            <v>32776</v>
          </cell>
        </row>
        <row r="205">
          <cell r="A205">
            <v>196</v>
          </cell>
          <cell r="B205" t="str">
            <v xml:space="preserve">Nahant                       </v>
          </cell>
          <cell r="C205">
            <v>17.5</v>
          </cell>
          <cell r="D205">
            <v>2818535</v>
          </cell>
          <cell r="E205">
            <v>2890705</v>
          </cell>
          <cell r="F205">
            <v>384990</v>
          </cell>
          <cell r="G205">
            <v>2885508.92</v>
          </cell>
          <cell r="H205">
            <v>2876891</v>
          </cell>
          <cell r="I205">
            <v>408985</v>
          </cell>
          <cell r="J205">
            <v>2958071.3727178685</v>
          </cell>
          <cell r="K205">
            <v>2848361</v>
          </cell>
          <cell r="L205">
            <v>441588</v>
          </cell>
          <cell r="M205">
            <v>3103459.42</v>
          </cell>
          <cell r="N205">
            <v>2795562</v>
          </cell>
          <cell r="O205">
            <v>425127</v>
          </cell>
          <cell r="P205">
            <v>49962</v>
          </cell>
          <cell r="Q205">
            <v>3140215.3490373208</v>
          </cell>
          <cell r="R205">
            <v>2769683</v>
          </cell>
          <cell r="S205">
            <v>465587</v>
          </cell>
          <cell r="T205">
            <v>0</v>
          </cell>
          <cell r="U205">
            <v>3009436.1228999998</v>
          </cell>
          <cell r="V205">
            <v>2673399</v>
          </cell>
          <cell r="W205">
            <v>438388</v>
          </cell>
          <cell r="X205">
            <v>2353</v>
          </cell>
          <cell r="Y205">
            <v>34021</v>
          </cell>
          <cell r="Z205">
            <v>2959458.31</v>
          </cell>
          <cell r="AA205">
            <v>2711123</v>
          </cell>
          <cell r="AB205">
            <v>440741</v>
          </cell>
          <cell r="AC205">
            <v>2836358.0599999996</v>
          </cell>
          <cell r="AD205">
            <v>2696296</v>
          </cell>
          <cell r="AE205">
            <v>454021</v>
          </cell>
          <cell r="AF205">
            <v>2809900.4000000004</v>
          </cell>
          <cell r="AG205">
            <v>2700890</v>
          </cell>
          <cell r="AH205">
            <v>470443</v>
          </cell>
          <cell r="AI205">
            <v>2670798.36</v>
          </cell>
          <cell r="AJ205">
            <v>2403719</v>
          </cell>
          <cell r="AK205">
            <v>477893</v>
          </cell>
          <cell r="AL205">
            <v>2552657.5399999991</v>
          </cell>
          <cell r="AM205">
            <v>2291916</v>
          </cell>
          <cell r="AN205">
            <v>484943</v>
          </cell>
        </row>
        <row r="206">
          <cell r="A206">
            <v>197</v>
          </cell>
          <cell r="B206" t="str">
            <v xml:space="preserve">Nantucket                    </v>
          </cell>
          <cell r="C206">
            <v>17.5</v>
          </cell>
          <cell r="D206">
            <v>8624608</v>
          </cell>
          <cell r="E206">
            <v>13225325</v>
          </cell>
          <cell r="F206">
            <v>835167.6</v>
          </cell>
          <cell r="G206">
            <v>9230081.2999999989</v>
          </cell>
          <cell r="H206">
            <v>12823739</v>
          </cell>
          <cell r="I206">
            <v>991186.6</v>
          </cell>
          <cell r="J206">
            <v>10186787.557364723</v>
          </cell>
          <cell r="K206">
            <v>12276662</v>
          </cell>
          <cell r="L206">
            <v>1228636.6000000001</v>
          </cell>
          <cell r="M206">
            <v>10648679.940000001</v>
          </cell>
          <cell r="N206">
            <v>11576039</v>
          </cell>
          <cell r="O206">
            <v>1286905.6000000001</v>
          </cell>
          <cell r="P206">
            <v>151242</v>
          </cell>
          <cell r="Q206">
            <v>10683423.649684211</v>
          </cell>
          <cell r="R206">
            <v>11534629</v>
          </cell>
          <cell r="S206">
            <v>1409385</v>
          </cell>
          <cell r="T206">
            <v>0</v>
          </cell>
          <cell r="U206">
            <v>10295374.04874</v>
          </cell>
          <cell r="V206">
            <v>10871032</v>
          </cell>
          <cell r="W206">
            <v>1327049</v>
          </cell>
          <cell r="X206">
            <v>7124</v>
          </cell>
          <cell r="Y206">
            <v>105962</v>
          </cell>
          <cell r="Z206">
            <v>11144212.01</v>
          </cell>
          <cell r="AA206">
            <v>10901757</v>
          </cell>
          <cell r="AB206">
            <v>1334173</v>
          </cell>
          <cell r="AC206">
            <v>11866373.959999999</v>
          </cell>
          <cell r="AD206">
            <v>11286314</v>
          </cell>
          <cell r="AE206">
            <v>1387053</v>
          </cell>
          <cell r="AF206">
            <v>12800411.420000002</v>
          </cell>
          <cell r="AG206">
            <v>11568827</v>
          </cell>
          <cell r="AH206">
            <v>1421503</v>
          </cell>
          <cell r="AI206">
            <v>13869821.479999997</v>
          </cell>
          <cell r="AJ206">
            <v>11742876</v>
          </cell>
          <cell r="AK206">
            <v>2126945</v>
          </cell>
          <cell r="AL206">
            <v>15206451.73</v>
          </cell>
          <cell r="AM206">
            <v>12225508</v>
          </cell>
          <cell r="AN206">
            <v>2980944</v>
          </cell>
        </row>
        <row r="207">
          <cell r="A207">
            <v>198</v>
          </cell>
          <cell r="B207" t="str">
            <v xml:space="preserve">Natick                       </v>
          </cell>
          <cell r="C207">
            <v>17.5</v>
          </cell>
          <cell r="D207">
            <v>33697813</v>
          </cell>
          <cell r="E207">
            <v>33961720</v>
          </cell>
          <cell r="F207">
            <v>4176645.6</v>
          </cell>
          <cell r="G207">
            <v>36447202.92904</v>
          </cell>
          <cell r="H207">
            <v>34581099</v>
          </cell>
          <cell r="I207">
            <v>4657788.5999999996</v>
          </cell>
          <cell r="J207">
            <v>37564403.525144182</v>
          </cell>
          <cell r="K207">
            <v>34454333</v>
          </cell>
          <cell r="L207">
            <v>5232583.5999999996</v>
          </cell>
          <cell r="M207">
            <v>40487600.791560009</v>
          </cell>
          <cell r="N207">
            <v>35263961</v>
          </cell>
          <cell r="O207">
            <v>5229410.5999999996</v>
          </cell>
          <cell r="P207">
            <v>614579</v>
          </cell>
          <cell r="Q207">
            <v>42629277.234462015</v>
          </cell>
          <cell r="R207">
            <v>35169154</v>
          </cell>
          <cell r="S207">
            <v>5727110</v>
          </cell>
          <cell r="T207">
            <v>1733013</v>
          </cell>
          <cell r="U207">
            <v>41207446.519019037</v>
          </cell>
          <cell r="V207">
            <v>35490451</v>
          </cell>
          <cell r="W207">
            <v>7024303</v>
          </cell>
          <cell r="X207">
            <v>37710</v>
          </cell>
          <cell r="Y207">
            <v>518585</v>
          </cell>
          <cell r="Z207">
            <v>43072103.861760005</v>
          </cell>
          <cell r="AA207">
            <v>36948274</v>
          </cell>
          <cell r="AB207">
            <v>7062013</v>
          </cell>
          <cell r="AC207">
            <v>45906950.422800004</v>
          </cell>
          <cell r="AD207">
            <v>38397808</v>
          </cell>
          <cell r="AE207">
            <v>7640285.5809975006</v>
          </cell>
          <cell r="AF207">
            <v>47764102.86208</v>
          </cell>
          <cell r="AG207">
            <v>39466673</v>
          </cell>
          <cell r="AH207">
            <v>8312752.0002159998</v>
          </cell>
          <cell r="AI207">
            <v>49956678.079499997</v>
          </cell>
          <cell r="AJ207">
            <v>41275438</v>
          </cell>
          <cell r="AK207">
            <v>8681240</v>
          </cell>
          <cell r="AL207">
            <v>51546022.215100005</v>
          </cell>
          <cell r="AM207">
            <v>42809644</v>
          </cell>
          <cell r="AN207">
            <v>8816665</v>
          </cell>
        </row>
        <row r="208">
          <cell r="A208">
            <v>199</v>
          </cell>
          <cell r="B208" t="str">
            <v xml:space="preserve">Needham                      </v>
          </cell>
          <cell r="C208">
            <v>17.5</v>
          </cell>
          <cell r="D208">
            <v>34180438</v>
          </cell>
          <cell r="E208">
            <v>33290098</v>
          </cell>
          <cell r="F208">
            <v>3838947.6</v>
          </cell>
          <cell r="G208">
            <v>37003280.957180008</v>
          </cell>
          <cell r="H208">
            <v>33919990</v>
          </cell>
          <cell r="I208">
            <v>4366272.5999999996</v>
          </cell>
          <cell r="J208">
            <v>39386972.010866001</v>
          </cell>
          <cell r="K208">
            <v>34874779</v>
          </cell>
          <cell r="L208">
            <v>5124206.5999999996</v>
          </cell>
          <cell r="M208">
            <v>42028556.259200007</v>
          </cell>
          <cell r="N208">
            <v>35909710</v>
          </cell>
          <cell r="O208">
            <v>5475362</v>
          </cell>
          <cell r="P208">
            <v>643484</v>
          </cell>
          <cell r="Q208">
            <v>43829318.414363444</v>
          </cell>
          <cell r="R208">
            <v>36829428</v>
          </cell>
          <cell r="S208">
            <v>5996469</v>
          </cell>
          <cell r="T208">
            <v>1003421</v>
          </cell>
          <cell r="U208">
            <v>44582496.208305366</v>
          </cell>
          <cell r="V208">
            <v>37987380</v>
          </cell>
          <cell r="W208">
            <v>6590957</v>
          </cell>
          <cell r="X208">
            <v>35383</v>
          </cell>
          <cell r="Y208">
            <v>500900</v>
          </cell>
          <cell r="Z208">
            <v>46025845.81216</v>
          </cell>
          <cell r="AA208">
            <v>39034126</v>
          </cell>
          <cell r="AB208">
            <v>6991720</v>
          </cell>
          <cell r="AC208">
            <v>48336042.998220004</v>
          </cell>
          <cell r="AD208">
            <v>40702053</v>
          </cell>
          <cell r="AE208">
            <v>7633990</v>
          </cell>
          <cell r="AF208">
            <v>49744211.758409992</v>
          </cell>
          <cell r="AG208">
            <v>42426414</v>
          </cell>
          <cell r="AH208">
            <v>7901801.7644304372</v>
          </cell>
          <cell r="AI208">
            <v>50670510.318260007</v>
          </cell>
          <cell r="AJ208">
            <v>43099948</v>
          </cell>
          <cell r="AK208">
            <v>8239739.7644304372</v>
          </cell>
          <cell r="AL208">
            <v>51969545.140780009</v>
          </cell>
          <cell r="AM208">
            <v>44250723</v>
          </cell>
          <cell r="AN208">
            <v>8373789.7644304372</v>
          </cell>
        </row>
        <row r="209">
          <cell r="A209">
            <v>200</v>
          </cell>
          <cell r="B209" t="str">
            <v xml:space="preserve">New Ashford                  </v>
          </cell>
          <cell r="C209">
            <v>17.5</v>
          </cell>
          <cell r="D209">
            <v>314618</v>
          </cell>
          <cell r="E209">
            <v>165062</v>
          </cell>
          <cell r="F209">
            <v>149556</v>
          </cell>
          <cell r="G209">
            <v>313210.37</v>
          </cell>
          <cell r="H209">
            <v>163541</v>
          </cell>
          <cell r="I209">
            <v>154825</v>
          </cell>
          <cell r="J209">
            <v>331313.9947464299</v>
          </cell>
          <cell r="K209">
            <v>168568</v>
          </cell>
          <cell r="L209">
            <v>163915</v>
          </cell>
          <cell r="M209">
            <v>321985.11</v>
          </cell>
          <cell r="N209">
            <v>171991</v>
          </cell>
          <cell r="O209">
            <v>166015</v>
          </cell>
          <cell r="P209">
            <v>0</v>
          </cell>
          <cell r="Q209">
            <v>311594.91233684216</v>
          </cell>
          <cell r="R209">
            <v>178509</v>
          </cell>
          <cell r="S209">
            <v>162695</v>
          </cell>
          <cell r="T209">
            <v>0</v>
          </cell>
          <cell r="U209">
            <v>360381.76277999999</v>
          </cell>
          <cell r="V209">
            <v>180785</v>
          </cell>
          <cell r="W209">
            <v>179597</v>
          </cell>
          <cell r="X209">
            <v>0</v>
          </cell>
          <cell r="Y209">
            <v>0</v>
          </cell>
          <cell r="Z209">
            <v>334159.74</v>
          </cell>
          <cell r="AA209">
            <v>188252</v>
          </cell>
          <cell r="AB209">
            <v>179597</v>
          </cell>
          <cell r="AC209">
            <v>346722.85000000003</v>
          </cell>
          <cell r="AD209">
            <v>196667</v>
          </cell>
          <cell r="AE209">
            <v>179597</v>
          </cell>
          <cell r="AF209">
            <v>273043.12</v>
          </cell>
          <cell r="AG209">
            <v>204082</v>
          </cell>
          <cell r="AH209">
            <v>179597</v>
          </cell>
          <cell r="AI209">
            <v>266775.95</v>
          </cell>
          <cell r="AJ209">
            <v>209694</v>
          </cell>
          <cell r="AK209">
            <v>179597</v>
          </cell>
          <cell r="AL209">
            <v>217953.86999999997</v>
          </cell>
          <cell r="AM209">
            <v>196158</v>
          </cell>
          <cell r="AN209">
            <v>179597</v>
          </cell>
        </row>
        <row r="210">
          <cell r="A210">
            <v>201</v>
          </cell>
          <cell r="B210" t="str">
            <v xml:space="preserve">New Bedford                  </v>
          </cell>
          <cell r="C210">
            <v>76.23</v>
          </cell>
          <cell r="D210">
            <v>119985462</v>
          </cell>
          <cell r="E210">
            <v>15908482</v>
          </cell>
          <cell r="F210">
            <v>104076980</v>
          </cell>
          <cell r="G210">
            <v>120904310.03999999</v>
          </cell>
          <cell r="H210">
            <v>17009241</v>
          </cell>
          <cell r="I210">
            <v>104762165</v>
          </cell>
          <cell r="J210">
            <v>124529300.86950365</v>
          </cell>
          <cell r="K210">
            <v>17999927</v>
          </cell>
          <cell r="L210">
            <v>107414208</v>
          </cell>
          <cell r="M210">
            <v>129350707.3</v>
          </cell>
          <cell r="N210">
            <v>18772687</v>
          </cell>
          <cell r="O210">
            <v>99286975</v>
          </cell>
          <cell r="P210">
            <v>11668556</v>
          </cell>
          <cell r="Q210">
            <v>131101527.27395219</v>
          </cell>
          <cell r="R210">
            <v>18393495</v>
          </cell>
          <cell r="S210">
            <v>108736420</v>
          </cell>
          <cell r="T210">
            <v>3971612</v>
          </cell>
          <cell r="U210">
            <v>126977747.19852</v>
          </cell>
          <cell r="V210">
            <v>18868260</v>
          </cell>
          <cell r="W210">
            <v>106123637</v>
          </cell>
          <cell r="X210">
            <v>569719</v>
          </cell>
          <cell r="Y210">
            <v>6333076</v>
          </cell>
          <cell r="Z210">
            <v>131413254.92999999</v>
          </cell>
          <cell r="AA210">
            <v>19608717</v>
          </cell>
          <cell r="AB210">
            <v>111804538</v>
          </cell>
          <cell r="AC210">
            <v>134200121.78</v>
          </cell>
          <cell r="AD210">
            <v>20555694</v>
          </cell>
          <cell r="AE210">
            <v>116097081</v>
          </cell>
          <cell r="AF210">
            <v>141486159.03000003</v>
          </cell>
          <cell r="AG210">
            <v>21429480</v>
          </cell>
          <cell r="AH210">
            <v>120056679</v>
          </cell>
          <cell r="AI210">
            <v>146174509.68000001</v>
          </cell>
          <cell r="AJ210">
            <v>22672562</v>
          </cell>
          <cell r="AK210">
            <v>123501948</v>
          </cell>
          <cell r="AL210">
            <v>149495329.88</v>
          </cell>
          <cell r="AM210">
            <v>24366967</v>
          </cell>
          <cell r="AN210">
            <v>125128363</v>
          </cell>
        </row>
        <row r="211">
          <cell r="A211">
            <v>202</v>
          </cell>
          <cell r="B211" t="str">
            <v xml:space="preserve">New Braintree                </v>
          </cell>
          <cell r="C211">
            <v>44.59</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13004.9</v>
          </cell>
          <cell r="AJ211">
            <v>7410</v>
          </cell>
          <cell r="AK211">
            <v>5595</v>
          </cell>
          <cell r="AL211">
            <v>13199.960000000001</v>
          </cell>
          <cell r="AM211">
            <v>7496</v>
          </cell>
          <cell r="AN211">
            <v>5704</v>
          </cell>
        </row>
        <row r="212">
          <cell r="A212">
            <v>203</v>
          </cell>
          <cell r="B212" t="str">
            <v xml:space="preserve">Newbury                      </v>
          </cell>
          <cell r="C212">
            <v>17.5</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16844</v>
          </cell>
          <cell r="AI212">
            <v>39848.778960000003</v>
          </cell>
          <cell r="AJ212">
            <v>35337</v>
          </cell>
          <cell r="AK212">
            <v>16844</v>
          </cell>
          <cell r="AL212">
            <v>26986.020340000003</v>
          </cell>
          <cell r="AM212">
            <v>23796</v>
          </cell>
          <cell r="AN212">
            <v>16844</v>
          </cell>
        </row>
        <row r="213">
          <cell r="A213">
            <v>204</v>
          </cell>
          <cell r="B213" t="str">
            <v xml:space="preserve">Newburyport                  </v>
          </cell>
          <cell r="C213">
            <v>17.5</v>
          </cell>
          <cell r="D213">
            <v>16302852</v>
          </cell>
          <cell r="E213">
            <v>18514828</v>
          </cell>
          <cell r="F213">
            <v>2908020</v>
          </cell>
          <cell r="G213">
            <v>17369387.83083</v>
          </cell>
          <cell r="H213">
            <v>18382676</v>
          </cell>
          <cell r="I213">
            <v>3094664</v>
          </cell>
          <cell r="J213">
            <v>18138185.240466557</v>
          </cell>
          <cell r="K213">
            <v>18210192</v>
          </cell>
          <cell r="L213">
            <v>3229204</v>
          </cell>
          <cell r="M213">
            <v>19046240.388799995</v>
          </cell>
          <cell r="N213">
            <v>17810116</v>
          </cell>
          <cell r="O213">
            <v>3031805</v>
          </cell>
          <cell r="P213">
            <v>356309</v>
          </cell>
          <cell r="Q213">
            <v>19278084.056310378</v>
          </cell>
          <cell r="R213">
            <v>17751548</v>
          </cell>
          <cell r="S213">
            <v>3320352</v>
          </cell>
          <cell r="T213">
            <v>0</v>
          </cell>
          <cell r="U213">
            <v>18957046.974179041</v>
          </cell>
          <cell r="V213">
            <v>17434050</v>
          </cell>
          <cell r="W213">
            <v>3126377</v>
          </cell>
          <cell r="X213">
            <v>16784</v>
          </cell>
          <cell r="Y213">
            <v>232641</v>
          </cell>
          <cell r="Z213">
            <v>19604538.718400002</v>
          </cell>
          <cell r="AA213">
            <v>17669920</v>
          </cell>
          <cell r="AB213">
            <v>3143161</v>
          </cell>
          <cell r="AC213">
            <v>20981094.095319998</v>
          </cell>
          <cell r="AD213">
            <v>18161476</v>
          </cell>
          <cell r="AE213">
            <v>3236321</v>
          </cell>
          <cell r="AF213">
            <v>22075535.224889997</v>
          </cell>
          <cell r="AG213">
            <v>18717331</v>
          </cell>
          <cell r="AH213">
            <v>3526567.6660889401</v>
          </cell>
          <cell r="AI213">
            <v>22313844.746979997</v>
          </cell>
          <cell r="AJ213">
            <v>18921662</v>
          </cell>
          <cell r="AK213">
            <v>3658991.6660889401</v>
          </cell>
          <cell r="AL213">
            <v>22958152.764539998</v>
          </cell>
          <cell r="AM213">
            <v>19326232</v>
          </cell>
          <cell r="AN213">
            <v>3720116.6660889401</v>
          </cell>
        </row>
        <row r="214">
          <cell r="A214">
            <v>205</v>
          </cell>
          <cell r="B214" t="str">
            <v xml:space="preserve">New Marlborough              </v>
          </cell>
          <cell r="C214">
            <v>17.5</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row>
        <row r="215">
          <cell r="A215">
            <v>206</v>
          </cell>
          <cell r="B215" t="str">
            <v xml:space="preserve">New Salem                    </v>
          </cell>
          <cell r="C215">
            <v>49.48</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row>
        <row r="216">
          <cell r="A216">
            <v>207</v>
          </cell>
          <cell r="B216" t="str">
            <v xml:space="preserve">Newton                       </v>
          </cell>
          <cell r="C216">
            <v>17.5</v>
          </cell>
          <cell r="D216">
            <v>84474234</v>
          </cell>
          <cell r="E216">
            <v>95571853</v>
          </cell>
          <cell r="F216">
            <v>9687799.5999999996</v>
          </cell>
          <cell r="G216">
            <v>91783004.913320005</v>
          </cell>
          <cell r="H216">
            <v>95493364</v>
          </cell>
          <cell r="I216">
            <v>10966834.6</v>
          </cell>
          <cell r="J216">
            <v>96710790.081070766</v>
          </cell>
          <cell r="K216">
            <v>94016028</v>
          </cell>
          <cell r="L216">
            <v>12754100.6</v>
          </cell>
          <cell r="M216">
            <v>102430485.62952003</v>
          </cell>
          <cell r="N216">
            <v>93680526</v>
          </cell>
          <cell r="O216">
            <v>12939868.6</v>
          </cell>
          <cell r="P216">
            <v>1520739</v>
          </cell>
          <cell r="Q216">
            <v>106034164.82356572</v>
          </cell>
          <cell r="R216">
            <v>94358670</v>
          </cell>
          <cell r="S216">
            <v>14171395</v>
          </cell>
          <cell r="T216">
            <v>0</v>
          </cell>
          <cell r="U216">
            <v>105360168.87611745</v>
          </cell>
          <cell r="V216">
            <v>93963930</v>
          </cell>
          <cell r="W216">
            <v>13343503</v>
          </cell>
          <cell r="X216">
            <v>71634</v>
          </cell>
          <cell r="Y216">
            <v>1051383</v>
          </cell>
          <cell r="Z216">
            <v>109411944.70578998</v>
          </cell>
          <cell r="AA216">
            <v>95907724</v>
          </cell>
          <cell r="AB216">
            <v>13504221</v>
          </cell>
          <cell r="AC216">
            <v>114655007.73854002</v>
          </cell>
          <cell r="AD216">
            <v>98481856</v>
          </cell>
          <cell r="AE216">
            <v>16173152</v>
          </cell>
          <cell r="AF216">
            <v>119052135.41824004</v>
          </cell>
          <cell r="AG216">
            <v>101648356</v>
          </cell>
          <cell r="AH216">
            <v>17403779</v>
          </cell>
          <cell r="AI216">
            <v>123275321.48661001</v>
          </cell>
          <cell r="AJ216">
            <v>103657391</v>
          </cell>
          <cell r="AK216">
            <v>19617930</v>
          </cell>
          <cell r="AL216">
            <v>126316298.67331998</v>
          </cell>
          <cell r="AM216">
            <v>106090242</v>
          </cell>
          <cell r="AN216">
            <v>20226057</v>
          </cell>
        </row>
        <row r="217">
          <cell r="A217">
            <v>208</v>
          </cell>
          <cell r="B217" t="str">
            <v xml:space="preserve">Norfolk                      </v>
          </cell>
          <cell r="C217">
            <v>17.5</v>
          </cell>
          <cell r="D217">
            <v>7375598</v>
          </cell>
          <cell r="E217">
            <v>4537885</v>
          </cell>
          <cell r="F217">
            <v>3290521</v>
          </cell>
          <cell r="G217">
            <v>7514189.6858999999</v>
          </cell>
          <cell r="H217">
            <v>4696531</v>
          </cell>
          <cell r="I217">
            <v>3342421</v>
          </cell>
          <cell r="J217">
            <v>7568629.1283759158</v>
          </cell>
          <cell r="K217">
            <v>4835814</v>
          </cell>
          <cell r="L217">
            <v>3392371</v>
          </cell>
          <cell r="M217">
            <v>7931793.3029600009</v>
          </cell>
          <cell r="N217">
            <v>5010638</v>
          </cell>
          <cell r="O217">
            <v>3120270</v>
          </cell>
          <cell r="P217">
            <v>366705</v>
          </cell>
          <cell r="Q217">
            <v>8090406.3416947154</v>
          </cell>
          <cell r="R217">
            <v>5856554</v>
          </cell>
          <cell r="S217">
            <v>3417236</v>
          </cell>
          <cell r="T217">
            <v>0</v>
          </cell>
          <cell r="U217">
            <v>7969864.5064924797</v>
          </cell>
          <cell r="V217">
            <v>6096820</v>
          </cell>
          <cell r="W217">
            <v>3217602</v>
          </cell>
          <cell r="X217">
            <v>17273</v>
          </cell>
          <cell r="Y217">
            <v>206986</v>
          </cell>
          <cell r="Z217">
            <v>7607426.2368400004</v>
          </cell>
          <cell r="AA217">
            <v>5982259</v>
          </cell>
          <cell r="AB217">
            <v>3234875</v>
          </cell>
          <cell r="AC217">
            <v>7567557.911940001</v>
          </cell>
          <cell r="AD217">
            <v>6205265</v>
          </cell>
          <cell r="AE217">
            <v>3270355</v>
          </cell>
          <cell r="AF217">
            <v>7354058.3719600011</v>
          </cell>
          <cell r="AG217">
            <v>6196881</v>
          </cell>
          <cell r="AH217">
            <v>3291530</v>
          </cell>
          <cell r="AI217">
            <v>7315213.0608799998</v>
          </cell>
          <cell r="AJ217">
            <v>6240752</v>
          </cell>
          <cell r="AK217">
            <v>3312405</v>
          </cell>
          <cell r="AL217">
            <v>7167206.0455</v>
          </cell>
          <cell r="AM217">
            <v>6157870</v>
          </cell>
          <cell r="AN217">
            <v>3332480</v>
          </cell>
        </row>
        <row r="218">
          <cell r="A218">
            <v>209</v>
          </cell>
          <cell r="B218" t="str">
            <v xml:space="preserve">North Adams                  </v>
          </cell>
          <cell r="C218">
            <v>69.86</v>
          </cell>
          <cell r="D218">
            <v>15707349</v>
          </cell>
          <cell r="E218">
            <v>2559119</v>
          </cell>
          <cell r="F218">
            <v>13830276</v>
          </cell>
          <cell r="G218">
            <v>15487886.440000003</v>
          </cell>
          <cell r="H218">
            <v>2982732</v>
          </cell>
          <cell r="I218">
            <v>13921926</v>
          </cell>
          <cell r="J218">
            <v>16104425.472575067</v>
          </cell>
          <cell r="K218">
            <v>3199929</v>
          </cell>
          <cell r="L218">
            <v>14379275</v>
          </cell>
          <cell r="M218">
            <v>16069533.560000001</v>
          </cell>
          <cell r="N218">
            <v>3273841</v>
          </cell>
          <cell r="O218">
            <v>12943553</v>
          </cell>
          <cell r="P218">
            <v>1521172</v>
          </cell>
          <cell r="Q218">
            <v>15683925.830859331</v>
          </cell>
          <cell r="R218">
            <v>4425733</v>
          </cell>
          <cell r="S218">
            <v>14175431</v>
          </cell>
          <cell r="T218">
            <v>0</v>
          </cell>
          <cell r="U218">
            <v>15476062.162319999</v>
          </cell>
          <cell r="V218">
            <v>4393858</v>
          </cell>
          <cell r="W218">
            <v>13347304</v>
          </cell>
          <cell r="X218">
            <v>71654</v>
          </cell>
          <cell r="Y218">
            <v>795823</v>
          </cell>
          <cell r="Z218">
            <v>15392110.870000001</v>
          </cell>
          <cell r="AA218">
            <v>4489714</v>
          </cell>
          <cell r="AB218">
            <v>13418958</v>
          </cell>
          <cell r="AC218">
            <v>15076472.880000003</v>
          </cell>
          <cell r="AD218">
            <v>4662123</v>
          </cell>
          <cell r="AE218">
            <v>13480318</v>
          </cell>
          <cell r="AF218">
            <v>15891428.520000001</v>
          </cell>
          <cell r="AG218">
            <v>4776899</v>
          </cell>
          <cell r="AH218">
            <v>13517943</v>
          </cell>
          <cell r="AI218">
            <v>16417451.109999998</v>
          </cell>
          <cell r="AJ218">
            <v>4941966</v>
          </cell>
          <cell r="AK218">
            <v>13556793</v>
          </cell>
          <cell r="AL218">
            <v>16664714.390000004</v>
          </cell>
          <cell r="AM218">
            <v>5074150</v>
          </cell>
          <cell r="AN218">
            <v>13595418</v>
          </cell>
        </row>
        <row r="219">
          <cell r="A219">
            <v>210</v>
          </cell>
          <cell r="B219" t="str">
            <v xml:space="preserve">Northampton                  </v>
          </cell>
          <cell r="C219">
            <v>17.5</v>
          </cell>
          <cell r="D219">
            <v>22339621</v>
          </cell>
          <cell r="E219">
            <v>16647759</v>
          </cell>
          <cell r="F219">
            <v>6574009.5999999996</v>
          </cell>
          <cell r="G219">
            <v>23515503.420000002</v>
          </cell>
          <cell r="H219">
            <v>17537821</v>
          </cell>
          <cell r="I219">
            <v>6925715.5999999996</v>
          </cell>
          <cell r="J219">
            <v>23897225.215249706</v>
          </cell>
          <cell r="K219">
            <v>17925565</v>
          </cell>
          <cell r="L219">
            <v>7068615.5999999996</v>
          </cell>
          <cell r="M219">
            <v>25081306.799999997</v>
          </cell>
          <cell r="N219">
            <v>18789705</v>
          </cell>
          <cell r="O219">
            <v>6600629.5999999996</v>
          </cell>
          <cell r="P219">
            <v>775729</v>
          </cell>
          <cell r="Q219">
            <v>25514471.712826792</v>
          </cell>
          <cell r="R219">
            <v>19225734</v>
          </cell>
          <cell r="S219">
            <v>7228831</v>
          </cell>
          <cell r="T219">
            <v>0</v>
          </cell>
          <cell r="U219">
            <v>24684605.485979997</v>
          </cell>
          <cell r="V219">
            <v>19535341</v>
          </cell>
          <cell r="W219">
            <v>6806523</v>
          </cell>
          <cell r="X219">
            <v>36541</v>
          </cell>
          <cell r="Y219">
            <v>454267</v>
          </cell>
          <cell r="Z219">
            <v>25014294.639999997</v>
          </cell>
          <cell r="AA219">
            <v>20035749</v>
          </cell>
          <cell r="AB219">
            <v>6843064</v>
          </cell>
          <cell r="AC219">
            <v>26386688.750000007</v>
          </cell>
          <cell r="AD219">
            <v>20803896</v>
          </cell>
          <cell r="AE219">
            <v>6954104</v>
          </cell>
          <cell r="AF219">
            <v>26834026.780000009</v>
          </cell>
          <cell r="AG219">
            <v>21624168</v>
          </cell>
          <cell r="AH219">
            <v>7023429</v>
          </cell>
          <cell r="AI219">
            <v>27395100.530000001</v>
          </cell>
          <cell r="AJ219">
            <v>22476877</v>
          </cell>
          <cell r="AK219">
            <v>7093554</v>
          </cell>
          <cell r="AL219">
            <v>27323757.340000004</v>
          </cell>
          <cell r="AM219">
            <v>22846792</v>
          </cell>
          <cell r="AN219">
            <v>7162729</v>
          </cell>
        </row>
        <row r="220">
          <cell r="A220">
            <v>211</v>
          </cell>
          <cell r="B220" t="str">
            <v xml:space="preserve">North Andover                </v>
          </cell>
          <cell r="C220">
            <v>17.5</v>
          </cell>
          <cell r="D220">
            <v>30541004</v>
          </cell>
          <cell r="E220">
            <v>28946886</v>
          </cell>
          <cell r="F220">
            <v>4129740</v>
          </cell>
          <cell r="G220">
            <v>33510013.210000001</v>
          </cell>
          <cell r="H220">
            <v>29846221</v>
          </cell>
          <cell r="I220">
            <v>4649317</v>
          </cell>
          <cell r="J220">
            <v>34908316.443979926</v>
          </cell>
          <cell r="K220">
            <v>30883606</v>
          </cell>
          <cell r="L220">
            <v>5087208</v>
          </cell>
          <cell r="M220">
            <v>37117714.300000004</v>
          </cell>
          <cell r="N220">
            <v>31904083</v>
          </cell>
          <cell r="O220">
            <v>4968107</v>
          </cell>
          <cell r="P220">
            <v>583870</v>
          </cell>
          <cell r="Q220">
            <v>38689087.713684224</v>
          </cell>
          <cell r="R220">
            <v>32219076</v>
          </cell>
          <cell r="S220">
            <v>5440937</v>
          </cell>
          <cell r="T220">
            <v>1029075</v>
          </cell>
          <cell r="U220">
            <v>37806576.337559998</v>
          </cell>
          <cell r="V220">
            <v>32564460</v>
          </cell>
          <cell r="W220">
            <v>6092035</v>
          </cell>
          <cell r="X220">
            <v>32705</v>
          </cell>
          <cell r="Y220">
            <v>458122</v>
          </cell>
          <cell r="Z220">
            <v>38936234</v>
          </cell>
          <cell r="AA220">
            <v>33092191</v>
          </cell>
          <cell r="AB220">
            <v>6124740</v>
          </cell>
          <cell r="AC220">
            <v>40712824.369999997</v>
          </cell>
          <cell r="AD220">
            <v>34010095</v>
          </cell>
          <cell r="AE220">
            <v>6808232.8161875</v>
          </cell>
          <cell r="AF220">
            <v>42340329.710000001</v>
          </cell>
          <cell r="AG220">
            <v>35385415</v>
          </cell>
          <cell r="AH220">
            <v>7093841.6748125004</v>
          </cell>
          <cell r="AI220">
            <v>43286349.479999997</v>
          </cell>
          <cell r="AJ220">
            <v>36224040</v>
          </cell>
          <cell r="AK220">
            <v>7262285.6748125004</v>
          </cell>
          <cell r="AL220">
            <v>45462873.919999987</v>
          </cell>
          <cell r="AM220">
            <v>37541377</v>
          </cell>
          <cell r="AN220">
            <v>7921497</v>
          </cell>
        </row>
        <row r="221">
          <cell r="A221">
            <v>212</v>
          </cell>
          <cell r="B221" t="str">
            <v xml:space="preserve">North Attleborough           </v>
          </cell>
          <cell r="C221">
            <v>40.119999999999997</v>
          </cell>
          <cell r="D221">
            <v>33128817</v>
          </cell>
          <cell r="E221">
            <v>14691852</v>
          </cell>
          <cell r="F221">
            <v>18436965</v>
          </cell>
          <cell r="G221">
            <v>34913727.249999993</v>
          </cell>
          <cell r="H221">
            <v>15594284</v>
          </cell>
          <cell r="I221">
            <v>19319443</v>
          </cell>
          <cell r="J221">
            <v>37024105.29144422</v>
          </cell>
          <cell r="K221">
            <v>16763755</v>
          </cell>
          <cell r="L221">
            <v>20260350</v>
          </cell>
          <cell r="M221">
            <v>38863802.869999997</v>
          </cell>
          <cell r="N221">
            <v>17813103</v>
          </cell>
          <cell r="O221">
            <v>18836919</v>
          </cell>
          <cell r="P221">
            <v>2213781</v>
          </cell>
          <cell r="Q221">
            <v>39803852.803245947</v>
          </cell>
          <cell r="R221">
            <v>20703716</v>
          </cell>
          <cell r="S221">
            <v>20629686</v>
          </cell>
          <cell r="T221">
            <v>0</v>
          </cell>
          <cell r="U221">
            <v>39026226.24995999</v>
          </cell>
          <cell r="V221">
            <v>21382362</v>
          </cell>
          <cell r="W221">
            <v>19424502</v>
          </cell>
          <cell r="X221">
            <v>104279</v>
          </cell>
          <cell r="Y221">
            <v>1217430</v>
          </cell>
          <cell r="Z221">
            <v>39843826.230000004</v>
          </cell>
          <cell r="AA221">
            <v>21810997</v>
          </cell>
          <cell r="AB221">
            <v>19528781</v>
          </cell>
          <cell r="AC221">
            <v>41161023.43</v>
          </cell>
          <cell r="AD221">
            <v>22566227</v>
          </cell>
          <cell r="AE221">
            <v>19712661</v>
          </cell>
          <cell r="AF221">
            <v>41797469</v>
          </cell>
          <cell r="AG221">
            <v>23207648</v>
          </cell>
          <cell r="AH221">
            <v>19827086</v>
          </cell>
          <cell r="AI221">
            <v>42114635.469999991</v>
          </cell>
          <cell r="AJ221">
            <v>24223806</v>
          </cell>
          <cell r="AK221">
            <v>19941736</v>
          </cell>
          <cell r="AL221">
            <v>42858323.110000007</v>
          </cell>
          <cell r="AM221">
            <v>25023400</v>
          </cell>
          <cell r="AN221">
            <v>20055686</v>
          </cell>
        </row>
        <row r="222">
          <cell r="A222">
            <v>213</v>
          </cell>
          <cell r="B222" t="str">
            <v xml:space="preserve">Northborough                 </v>
          </cell>
          <cell r="C222">
            <v>19.12</v>
          </cell>
          <cell r="D222">
            <v>12830969</v>
          </cell>
          <cell r="E222">
            <v>10921083</v>
          </cell>
          <cell r="F222">
            <v>2584464.4</v>
          </cell>
          <cell r="G222">
            <v>13031020.219999999</v>
          </cell>
          <cell r="H222">
            <v>10898179</v>
          </cell>
          <cell r="I222">
            <v>2763949.4</v>
          </cell>
          <cell r="J222">
            <v>13379613.142081046</v>
          </cell>
          <cell r="K222">
            <v>10658966</v>
          </cell>
          <cell r="L222">
            <v>3082735.4</v>
          </cell>
          <cell r="M222">
            <v>13939628.030000001</v>
          </cell>
          <cell r="N222">
            <v>10678879</v>
          </cell>
          <cell r="O222">
            <v>2995439.4</v>
          </cell>
          <cell r="P222">
            <v>352035</v>
          </cell>
          <cell r="Q222">
            <v>14512145.583586603</v>
          </cell>
          <cell r="R222">
            <v>11014309</v>
          </cell>
          <cell r="S222">
            <v>3280525</v>
          </cell>
          <cell r="T222">
            <v>217312</v>
          </cell>
          <cell r="U222">
            <v>14386023.880859999</v>
          </cell>
          <cell r="V222">
            <v>11224364</v>
          </cell>
          <cell r="W222">
            <v>3293494</v>
          </cell>
          <cell r="X222">
            <v>17681</v>
          </cell>
          <cell r="Y222">
            <v>232062</v>
          </cell>
          <cell r="Z222">
            <v>14878106.429999998</v>
          </cell>
          <cell r="AA222">
            <v>11738874</v>
          </cell>
          <cell r="AB222">
            <v>3311175</v>
          </cell>
          <cell r="AC222">
            <v>15714470.859999999</v>
          </cell>
          <cell r="AD222">
            <v>12259650</v>
          </cell>
          <cell r="AE222">
            <v>3621985.0384160001</v>
          </cell>
          <cell r="AF222">
            <v>15886379.650000002</v>
          </cell>
          <cell r="AG222">
            <v>12722162</v>
          </cell>
          <cell r="AH222">
            <v>3668085.0384160001</v>
          </cell>
          <cell r="AI222">
            <v>15486011.710000001</v>
          </cell>
          <cell r="AJ222">
            <v>13010542</v>
          </cell>
          <cell r="AK222">
            <v>3712560.0384160001</v>
          </cell>
          <cell r="AL222">
            <v>15526446.370000001</v>
          </cell>
          <cell r="AM222">
            <v>13153691</v>
          </cell>
          <cell r="AN222">
            <v>3756435.0384160001</v>
          </cell>
        </row>
        <row r="223">
          <cell r="A223">
            <v>214</v>
          </cell>
          <cell r="B223" t="str">
            <v xml:space="preserve">Northbridge                  </v>
          </cell>
          <cell r="C223">
            <v>49.88</v>
          </cell>
          <cell r="D223">
            <v>19224254</v>
          </cell>
          <cell r="E223">
            <v>6253429</v>
          </cell>
          <cell r="F223">
            <v>12970825</v>
          </cell>
          <cell r="G223">
            <v>19859815.41</v>
          </cell>
          <cell r="H223">
            <v>6987828</v>
          </cell>
          <cell r="I223">
            <v>13322608</v>
          </cell>
          <cell r="J223">
            <v>21326300.527729061</v>
          </cell>
          <cell r="K223">
            <v>7490514</v>
          </cell>
          <cell r="L223">
            <v>14114803</v>
          </cell>
          <cell r="M223">
            <v>21595688.16</v>
          </cell>
          <cell r="N223">
            <v>7937843</v>
          </cell>
          <cell r="O223">
            <v>12757564</v>
          </cell>
          <cell r="P223">
            <v>1499314</v>
          </cell>
          <cell r="Q223">
            <v>22343513.91142584</v>
          </cell>
          <cell r="R223">
            <v>8072415</v>
          </cell>
          <cell r="S223">
            <v>13971740</v>
          </cell>
          <cell r="T223">
            <v>299359</v>
          </cell>
          <cell r="U223">
            <v>22038684.843239997</v>
          </cell>
          <cell r="V223">
            <v>8329249</v>
          </cell>
          <cell r="W223">
            <v>13446387</v>
          </cell>
          <cell r="X223">
            <v>72186</v>
          </cell>
          <cell r="Y223">
            <v>815376</v>
          </cell>
          <cell r="Z223">
            <v>22423099.34</v>
          </cell>
          <cell r="AA223">
            <v>8388993</v>
          </cell>
          <cell r="AB223">
            <v>14034106</v>
          </cell>
          <cell r="AC223">
            <v>23980196.999999996</v>
          </cell>
          <cell r="AD223">
            <v>8893916</v>
          </cell>
          <cell r="AE223">
            <v>15086281</v>
          </cell>
          <cell r="AF223">
            <v>24363998.650000002</v>
          </cell>
          <cell r="AG223">
            <v>9349395</v>
          </cell>
          <cell r="AH223">
            <v>15150056</v>
          </cell>
          <cell r="AI223">
            <v>24874347.920000002</v>
          </cell>
          <cell r="AJ223">
            <v>9900452</v>
          </cell>
          <cell r="AK223">
            <v>15214206</v>
          </cell>
          <cell r="AL223">
            <v>24091597.779999997</v>
          </cell>
          <cell r="AM223">
            <v>10435707</v>
          </cell>
          <cell r="AN223">
            <v>15275081</v>
          </cell>
        </row>
        <row r="224">
          <cell r="A224">
            <v>215</v>
          </cell>
          <cell r="B224" t="str">
            <v xml:space="preserve">North Brookfield             </v>
          </cell>
          <cell r="C224">
            <v>55.5</v>
          </cell>
          <cell r="D224">
            <v>6615681</v>
          </cell>
          <cell r="E224">
            <v>2219735</v>
          </cell>
          <cell r="F224">
            <v>4285292.8970251717</v>
          </cell>
          <cell r="G224">
            <v>6571910.5099999998</v>
          </cell>
          <cell r="H224">
            <v>2316586</v>
          </cell>
          <cell r="I224">
            <v>4326992.8970251717</v>
          </cell>
          <cell r="J224">
            <v>6609236.9636889221</v>
          </cell>
          <cell r="K224">
            <v>2348384</v>
          </cell>
          <cell r="L224">
            <v>4367042.8970251717</v>
          </cell>
          <cell r="M224">
            <v>6747317.700000002</v>
          </cell>
          <cell r="N224">
            <v>2443115</v>
          </cell>
          <cell r="O224">
            <v>3983453.8970251717</v>
          </cell>
          <cell r="P224">
            <v>468150</v>
          </cell>
          <cell r="Q224">
            <v>6520066.3495043078</v>
          </cell>
          <cell r="R224">
            <v>2624892</v>
          </cell>
          <cell r="S224">
            <v>4362572</v>
          </cell>
          <cell r="T224">
            <v>0</v>
          </cell>
          <cell r="U224">
            <v>6139849.1636400009</v>
          </cell>
          <cell r="V224">
            <v>2611475</v>
          </cell>
          <cell r="W224">
            <v>4107711</v>
          </cell>
          <cell r="X224">
            <v>22052</v>
          </cell>
          <cell r="Y224">
            <v>250034</v>
          </cell>
          <cell r="Z224">
            <v>6001484.8899999997</v>
          </cell>
          <cell r="AA224">
            <v>2543410</v>
          </cell>
          <cell r="AB224">
            <v>4129763</v>
          </cell>
          <cell r="AC224">
            <v>6089693.8600000003</v>
          </cell>
          <cell r="AD224">
            <v>2658631</v>
          </cell>
          <cell r="AE224">
            <v>4155363</v>
          </cell>
          <cell r="AF224">
            <v>6187292.3999999994</v>
          </cell>
          <cell r="AG224">
            <v>2707976</v>
          </cell>
          <cell r="AH224">
            <v>4171238</v>
          </cell>
          <cell r="AI224">
            <v>6138607.5700000012</v>
          </cell>
          <cell r="AJ224">
            <v>2853212</v>
          </cell>
          <cell r="AK224">
            <v>4187213</v>
          </cell>
          <cell r="AL224">
            <v>6330664.1299999999</v>
          </cell>
          <cell r="AM224">
            <v>2902390</v>
          </cell>
          <cell r="AN224">
            <v>4203088</v>
          </cell>
        </row>
        <row r="225">
          <cell r="A225">
            <v>216</v>
          </cell>
          <cell r="B225" t="str">
            <v xml:space="preserve">Northfield                   </v>
          </cell>
          <cell r="C225">
            <v>35.659999999999997</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26399.920000000002</v>
          </cell>
          <cell r="AM225">
            <v>17135</v>
          </cell>
          <cell r="AN225">
            <v>9265</v>
          </cell>
        </row>
        <row r="226">
          <cell r="A226">
            <v>217</v>
          </cell>
          <cell r="B226" t="str">
            <v xml:space="preserve">North Reading                </v>
          </cell>
          <cell r="C226">
            <v>17.5</v>
          </cell>
          <cell r="D226">
            <v>18601689</v>
          </cell>
          <cell r="E226">
            <v>14816885</v>
          </cell>
          <cell r="F226">
            <v>3784804</v>
          </cell>
          <cell r="G226">
            <v>20183617.97724</v>
          </cell>
          <cell r="H226">
            <v>15266492</v>
          </cell>
          <cell r="I226">
            <v>4917126</v>
          </cell>
          <cell r="J226">
            <v>21182764.789605197</v>
          </cell>
          <cell r="K226">
            <v>15869112</v>
          </cell>
          <cell r="L226">
            <v>5313653</v>
          </cell>
          <cell r="M226">
            <v>22674352.994799998</v>
          </cell>
          <cell r="N226">
            <v>16503487</v>
          </cell>
          <cell r="O226">
            <v>5521911</v>
          </cell>
          <cell r="P226">
            <v>648955</v>
          </cell>
          <cell r="Q226">
            <v>23612463.797106899</v>
          </cell>
          <cell r="R226">
            <v>16789073</v>
          </cell>
          <cell r="S226">
            <v>6047449</v>
          </cell>
          <cell r="T226">
            <v>775942</v>
          </cell>
          <cell r="U226">
            <v>22639942.1421276</v>
          </cell>
          <cell r="V226">
            <v>17274696</v>
          </cell>
          <cell r="W226">
            <v>6424769</v>
          </cell>
          <cell r="X226">
            <v>34491</v>
          </cell>
          <cell r="Y226">
            <v>430556</v>
          </cell>
          <cell r="Z226">
            <v>22670246.940660004</v>
          </cell>
          <cell r="AA226">
            <v>17894010</v>
          </cell>
          <cell r="AB226">
            <v>6459260</v>
          </cell>
          <cell r="AC226">
            <v>23098274.900569998</v>
          </cell>
          <cell r="AD226">
            <v>18576477</v>
          </cell>
          <cell r="AE226">
            <v>6562100</v>
          </cell>
          <cell r="AF226">
            <v>23398817.806239996</v>
          </cell>
          <cell r="AG226">
            <v>19321117</v>
          </cell>
          <cell r="AH226">
            <v>6676157</v>
          </cell>
          <cell r="AI226">
            <v>23706840.709970001</v>
          </cell>
          <cell r="AJ226">
            <v>19832830</v>
          </cell>
          <cell r="AK226">
            <v>6739782</v>
          </cell>
          <cell r="AL226">
            <v>23928340.855640002</v>
          </cell>
          <cell r="AM226">
            <v>20127141</v>
          </cell>
          <cell r="AN226">
            <v>6802307</v>
          </cell>
        </row>
        <row r="227">
          <cell r="A227">
            <v>218</v>
          </cell>
          <cell r="B227" t="str">
            <v xml:space="preserve">Norton                       </v>
          </cell>
          <cell r="C227">
            <v>37.97</v>
          </cell>
          <cell r="D227">
            <v>22990850</v>
          </cell>
          <cell r="E227">
            <v>11013370</v>
          </cell>
          <cell r="F227">
            <v>11977480</v>
          </cell>
          <cell r="G227">
            <v>23419989.289999999</v>
          </cell>
          <cell r="H227">
            <v>11653397</v>
          </cell>
          <cell r="I227">
            <v>12175056</v>
          </cell>
          <cell r="J227">
            <v>24274093.506333459</v>
          </cell>
          <cell r="K227">
            <v>12205403</v>
          </cell>
          <cell r="L227">
            <v>12560940</v>
          </cell>
          <cell r="M227">
            <v>25467467.109999999</v>
          </cell>
          <cell r="N227">
            <v>12826588</v>
          </cell>
          <cell r="O227">
            <v>11717531</v>
          </cell>
          <cell r="P227">
            <v>1377086</v>
          </cell>
          <cell r="Q227">
            <v>25652702.988677517</v>
          </cell>
          <cell r="R227">
            <v>13933589</v>
          </cell>
          <cell r="S227">
            <v>12832725</v>
          </cell>
          <cell r="T227">
            <v>0</v>
          </cell>
          <cell r="U227">
            <v>24934930.297499999</v>
          </cell>
          <cell r="V227">
            <v>14175872</v>
          </cell>
          <cell r="W227">
            <v>12083038</v>
          </cell>
          <cell r="X227">
            <v>64867</v>
          </cell>
          <cell r="Y227">
            <v>758645</v>
          </cell>
          <cell r="Z227">
            <v>25121296.479999997</v>
          </cell>
          <cell r="AA227">
            <v>14682739</v>
          </cell>
          <cell r="AB227">
            <v>12147905</v>
          </cell>
          <cell r="AC227">
            <v>25245341.509999998</v>
          </cell>
          <cell r="AD227">
            <v>15231907</v>
          </cell>
          <cell r="AE227">
            <v>12260025</v>
          </cell>
          <cell r="AF227">
            <v>25252431.439999998</v>
          </cell>
          <cell r="AG227">
            <v>15724845</v>
          </cell>
          <cell r="AH227">
            <v>12328675</v>
          </cell>
          <cell r="AI227">
            <v>24839826.120000001</v>
          </cell>
          <cell r="AJ227">
            <v>15755447</v>
          </cell>
          <cell r="AK227">
            <v>12395800</v>
          </cell>
          <cell r="AL227">
            <v>24716889.330000006</v>
          </cell>
          <cell r="AM227">
            <v>15884891</v>
          </cell>
          <cell r="AN227">
            <v>12461075</v>
          </cell>
        </row>
        <row r="228">
          <cell r="A228">
            <v>219</v>
          </cell>
          <cell r="B228" t="str">
            <v xml:space="preserve">Norwell                      </v>
          </cell>
          <cell r="C228">
            <v>17.5</v>
          </cell>
          <cell r="D228">
            <v>14440386</v>
          </cell>
          <cell r="E228">
            <v>14597702</v>
          </cell>
          <cell r="F228">
            <v>1917411.6</v>
          </cell>
          <cell r="G228">
            <v>16098434.99767</v>
          </cell>
          <cell r="H228">
            <v>14916801</v>
          </cell>
          <cell r="I228">
            <v>2207570.6</v>
          </cell>
          <cell r="J228">
            <v>17382511.444969099</v>
          </cell>
          <cell r="K228">
            <v>15372590</v>
          </cell>
          <cell r="L228">
            <v>2457881.6000000001</v>
          </cell>
          <cell r="M228">
            <v>18475933.129799999</v>
          </cell>
          <cell r="N228">
            <v>15697102</v>
          </cell>
          <cell r="O228">
            <v>2486597</v>
          </cell>
          <cell r="P228">
            <v>292234</v>
          </cell>
          <cell r="Q228">
            <v>19354658.580467265</v>
          </cell>
          <cell r="R228">
            <v>16176665</v>
          </cell>
          <cell r="S228">
            <v>2723254</v>
          </cell>
          <cell r="T228">
            <v>454740</v>
          </cell>
          <cell r="U228">
            <v>19154668.326163501</v>
          </cell>
          <cell r="V228">
            <v>16412838</v>
          </cell>
          <cell r="W228">
            <v>2992336</v>
          </cell>
          <cell r="X228">
            <v>16064</v>
          </cell>
          <cell r="Y228">
            <v>226269</v>
          </cell>
          <cell r="Z228">
            <v>19420562.385559998</v>
          </cell>
          <cell r="AA228">
            <v>16745375</v>
          </cell>
          <cell r="AB228">
            <v>3008400</v>
          </cell>
          <cell r="AC228">
            <v>20138619.813699998</v>
          </cell>
          <cell r="AD228">
            <v>17114763</v>
          </cell>
          <cell r="AE228">
            <v>3148957.366849375</v>
          </cell>
          <cell r="AF228">
            <v>20549300.995200001</v>
          </cell>
          <cell r="AG228">
            <v>17494372</v>
          </cell>
          <cell r="AH228">
            <v>3260749.9436770314</v>
          </cell>
          <cell r="AI228">
            <v>20295768.49016</v>
          </cell>
          <cell r="AJ228">
            <v>17370172</v>
          </cell>
          <cell r="AK228">
            <v>3362602.9436770314</v>
          </cell>
          <cell r="AL228">
            <v>20603272.396599997</v>
          </cell>
          <cell r="AM228">
            <v>17503826</v>
          </cell>
          <cell r="AN228">
            <v>3417652.9436770314</v>
          </cell>
        </row>
        <row r="229">
          <cell r="A229">
            <v>220</v>
          </cell>
          <cell r="B229" t="str">
            <v xml:space="preserve">Norwood                      </v>
          </cell>
          <cell r="C229">
            <v>17.5</v>
          </cell>
          <cell r="D229">
            <v>28041822</v>
          </cell>
          <cell r="E229">
            <v>27289969</v>
          </cell>
          <cell r="F229">
            <v>3544044</v>
          </cell>
          <cell r="G229">
            <v>29886710.074549999</v>
          </cell>
          <cell r="H229">
            <v>27700512</v>
          </cell>
          <cell r="I229">
            <v>3933871</v>
          </cell>
          <cell r="J229">
            <v>30207570.065640491</v>
          </cell>
          <cell r="K229">
            <v>28071619</v>
          </cell>
          <cell r="L229">
            <v>4534446</v>
          </cell>
          <cell r="M229">
            <v>31869888.767040003</v>
          </cell>
          <cell r="N229">
            <v>28472241</v>
          </cell>
          <cell r="O229">
            <v>4638435</v>
          </cell>
          <cell r="P229">
            <v>545125</v>
          </cell>
          <cell r="Q229">
            <v>32601763.614237398</v>
          </cell>
          <cell r="R229">
            <v>28057436</v>
          </cell>
          <cell r="S229">
            <v>5079889</v>
          </cell>
          <cell r="T229">
            <v>0</v>
          </cell>
          <cell r="U229">
            <v>31939204.05633672</v>
          </cell>
          <cell r="V229">
            <v>28648256</v>
          </cell>
          <cell r="W229">
            <v>4783122</v>
          </cell>
          <cell r="X229">
            <v>25678</v>
          </cell>
          <cell r="Y229">
            <v>357914</v>
          </cell>
          <cell r="Z229">
            <v>32665738.414279997</v>
          </cell>
          <cell r="AA229">
            <v>29934115</v>
          </cell>
          <cell r="AB229">
            <v>4808800</v>
          </cell>
          <cell r="AC229">
            <v>34403459.751600005</v>
          </cell>
          <cell r="AD229">
            <v>30967635</v>
          </cell>
          <cell r="AE229">
            <v>5111751.3641325003</v>
          </cell>
          <cell r="AF229">
            <v>35162876.923280001</v>
          </cell>
          <cell r="AG229">
            <v>32031042</v>
          </cell>
          <cell r="AH229">
            <v>5372189.3884928748</v>
          </cell>
          <cell r="AI229">
            <v>35458013.178439997</v>
          </cell>
          <cell r="AJ229">
            <v>31475235</v>
          </cell>
          <cell r="AK229">
            <v>5663726.3884928748</v>
          </cell>
          <cell r="AL229">
            <v>36030240.360470004</v>
          </cell>
          <cell r="AM229">
            <v>31220839</v>
          </cell>
          <cell r="AN229">
            <v>5751026.3884928748</v>
          </cell>
        </row>
        <row r="230">
          <cell r="A230">
            <v>221</v>
          </cell>
          <cell r="B230" t="str">
            <v xml:space="preserve">Oak Bluffs                   </v>
          </cell>
          <cell r="C230">
            <v>17.5</v>
          </cell>
          <cell r="D230">
            <v>3344833</v>
          </cell>
          <cell r="E230">
            <v>2798198</v>
          </cell>
          <cell r="F230">
            <v>546635</v>
          </cell>
          <cell r="G230">
            <v>3068927.37</v>
          </cell>
          <cell r="H230">
            <v>2724857</v>
          </cell>
          <cell r="I230">
            <v>567385</v>
          </cell>
          <cell r="J230">
            <v>3482507.5606329595</v>
          </cell>
          <cell r="K230">
            <v>2861389</v>
          </cell>
          <cell r="L230">
            <v>639762</v>
          </cell>
          <cell r="M230">
            <v>3500874.88</v>
          </cell>
          <cell r="N230">
            <v>2916146</v>
          </cell>
          <cell r="O230">
            <v>591900</v>
          </cell>
          <cell r="P230">
            <v>69562</v>
          </cell>
          <cell r="Q230">
            <v>3641145.0682794261</v>
          </cell>
          <cell r="R230">
            <v>3042048</v>
          </cell>
          <cell r="S230">
            <v>648233</v>
          </cell>
          <cell r="T230">
            <v>0</v>
          </cell>
          <cell r="U230">
            <v>3315880.6575599997</v>
          </cell>
          <cell r="V230">
            <v>2896108</v>
          </cell>
          <cell r="W230">
            <v>610364</v>
          </cell>
          <cell r="X230">
            <v>3277</v>
          </cell>
          <cell r="Y230">
            <v>44592</v>
          </cell>
          <cell r="Z230">
            <v>3397147.27</v>
          </cell>
          <cell r="AA230">
            <v>2962918</v>
          </cell>
          <cell r="AB230">
            <v>613641</v>
          </cell>
          <cell r="AC230">
            <v>3454522.33</v>
          </cell>
          <cell r="AD230">
            <v>3045879</v>
          </cell>
          <cell r="AE230">
            <v>629001</v>
          </cell>
          <cell r="AF230">
            <v>3719346.8900000006</v>
          </cell>
          <cell r="AG230">
            <v>3186194</v>
          </cell>
          <cell r="AH230">
            <v>639201</v>
          </cell>
          <cell r="AI230">
            <v>3839529.9800000004</v>
          </cell>
          <cell r="AJ230">
            <v>3213640</v>
          </cell>
          <cell r="AK230">
            <v>650652</v>
          </cell>
          <cell r="AL230">
            <v>4306524.25</v>
          </cell>
          <cell r="AM230">
            <v>3420717</v>
          </cell>
          <cell r="AN230">
            <v>885807</v>
          </cell>
        </row>
        <row r="231">
          <cell r="A231">
            <v>222</v>
          </cell>
          <cell r="B231" t="str">
            <v xml:space="preserve">Oakham                       </v>
          </cell>
          <cell r="C231">
            <v>41.4</v>
          </cell>
          <cell r="D231">
            <v>88168</v>
          </cell>
          <cell r="E231">
            <v>23979</v>
          </cell>
          <cell r="F231">
            <v>64189</v>
          </cell>
          <cell r="G231">
            <v>97646.94</v>
          </cell>
          <cell r="H231">
            <v>23754</v>
          </cell>
          <cell r="I231">
            <v>73893</v>
          </cell>
          <cell r="J231">
            <v>102197.43</v>
          </cell>
          <cell r="K231">
            <v>24731</v>
          </cell>
          <cell r="L231">
            <v>77466</v>
          </cell>
          <cell r="M231">
            <v>107491.41</v>
          </cell>
          <cell r="N231">
            <v>27810</v>
          </cell>
          <cell r="O231">
            <v>80415</v>
          </cell>
          <cell r="P231">
            <v>0</v>
          </cell>
          <cell r="Q231">
            <v>183603.36713492827</v>
          </cell>
          <cell r="R231">
            <v>66144</v>
          </cell>
          <cell r="S231">
            <v>78807</v>
          </cell>
          <cell r="T231">
            <v>38652</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13199.960000000001</v>
          </cell>
          <cell r="AM231">
            <v>7320</v>
          </cell>
          <cell r="AN231">
            <v>5880</v>
          </cell>
        </row>
        <row r="232">
          <cell r="A232">
            <v>223</v>
          </cell>
          <cell r="B232" t="str">
            <v xml:space="preserve">Orange                       </v>
          </cell>
          <cell r="C232">
            <v>71.650000000000006</v>
          </cell>
          <cell r="D232">
            <v>5726579</v>
          </cell>
          <cell r="E232">
            <v>1106334</v>
          </cell>
          <cell r="F232">
            <v>4911542</v>
          </cell>
          <cell r="G232">
            <v>5794416.4100000001</v>
          </cell>
          <cell r="H232">
            <v>1365123</v>
          </cell>
          <cell r="I232">
            <v>4961898</v>
          </cell>
          <cell r="J232">
            <v>5977476.5872389013</v>
          </cell>
          <cell r="K232">
            <v>1437195</v>
          </cell>
          <cell r="L232">
            <v>5097546</v>
          </cell>
          <cell r="M232">
            <v>6544119.3700000001</v>
          </cell>
          <cell r="N232">
            <v>1531082</v>
          </cell>
          <cell r="O232">
            <v>4936583</v>
          </cell>
          <cell r="P232">
            <v>580165</v>
          </cell>
          <cell r="Q232">
            <v>6699540.3565933015</v>
          </cell>
          <cell r="R232">
            <v>1785567</v>
          </cell>
          <cell r="S232">
            <v>5406413</v>
          </cell>
          <cell r="T232">
            <v>0</v>
          </cell>
          <cell r="U232">
            <v>6697536.4997399999</v>
          </cell>
          <cell r="V232">
            <v>1819535</v>
          </cell>
          <cell r="W232">
            <v>5090570</v>
          </cell>
          <cell r="X232">
            <v>27329</v>
          </cell>
          <cell r="Y232">
            <v>306189</v>
          </cell>
          <cell r="Z232">
            <v>6427741.0799999991</v>
          </cell>
          <cell r="AA232">
            <v>1820190</v>
          </cell>
          <cell r="AB232">
            <v>5117899</v>
          </cell>
          <cell r="AC232">
            <v>6143522.4500000002</v>
          </cell>
          <cell r="AD232">
            <v>1791132</v>
          </cell>
          <cell r="AE232">
            <v>5142779</v>
          </cell>
          <cell r="AF232">
            <v>6178576.1000000006</v>
          </cell>
          <cell r="AG232">
            <v>1796299</v>
          </cell>
          <cell r="AH232">
            <v>5158204</v>
          </cell>
          <cell r="AI232">
            <v>6225638.2200000016</v>
          </cell>
          <cell r="AJ232">
            <v>1814005</v>
          </cell>
          <cell r="AK232">
            <v>5173729</v>
          </cell>
          <cell r="AL232">
            <v>6497667.1399999978</v>
          </cell>
          <cell r="AM232">
            <v>1883340</v>
          </cell>
          <cell r="AN232">
            <v>5189379</v>
          </cell>
        </row>
        <row r="233">
          <cell r="A233">
            <v>224</v>
          </cell>
          <cell r="B233" t="str">
            <v xml:space="preserve">Orleans                      </v>
          </cell>
          <cell r="C233">
            <v>17.5</v>
          </cell>
          <cell r="D233">
            <v>1619773</v>
          </cell>
          <cell r="E233">
            <v>2314304</v>
          </cell>
          <cell r="F233">
            <v>225962.4</v>
          </cell>
          <cell r="G233">
            <v>1599992.33</v>
          </cell>
          <cell r="H233">
            <v>1928689</v>
          </cell>
          <cell r="I233">
            <v>236862.4</v>
          </cell>
          <cell r="J233">
            <v>1527004.24</v>
          </cell>
          <cell r="K233">
            <v>1747368</v>
          </cell>
          <cell r="L233">
            <v>246812.4</v>
          </cell>
          <cell r="M233">
            <v>1489750.36</v>
          </cell>
          <cell r="N233">
            <v>1601503</v>
          </cell>
          <cell r="O233">
            <v>229223.4</v>
          </cell>
          <cell r="P233">
            <v>26939</v>
          </cell>
          <cell r="Q233">
            <v>1586853.2817454548</v>
          </cell>
          <cell r="R233">
            <v>1643573</v>
          </cell>
          <cell r="S233">
            <v>251039</v>
          </cell>
          <cell r="T233">
            <v>0</v>
          </cell>
          <cell r="U233">
            <v>1471893.3349799998</v>
          </cell>
          <cell r="V233">
            <v>1497065</v>
          </cell>
          <cell r="W233">
            <v>236373</v>
          </cell>
          <cell r="X233">
            <v>1269</v>
          </cell>
          <cell r="Y233">
            <v>17747</v>
          </cell>
          <cell r="Z233">
            <v>1548813.24</v>
          </cell>
          <cell r="AA233">
            <v>1556406</v>
          </cell>
          <cell r="AB233">
            <v>237642</v>
          </cell>
          <cell r="AC233">
            <v>1684181.3199999998</v>
          </cell>
          <cell r="AD233">
            <v>1657933</v>
          </cell>
          <cell r="AE233">
            <v>245322</v>
          </cell>
          <cell r="AF233">
            <v>1746797.08</v>
          </cell>
          <cell r="AG233">
            <v>1713633</v>
          </cell>
          <cell r="AH233">
            <v>250272</v>
          </cell>
          <cell r="AI233">
            <v>1909216.98</v>
          </cell>
          <cell r="AJ233">
            <v>1715171</v>
          </cell>
          <cell r="AK233">
            <v>279616</v>
          </cell>
          <cell r="AL233">
            <v>2072439.67</v>
          </cell>
          <cell r="AM233">
            <v>1813057</v>
          </cell>
          <cell r="AN233">
            <v>285191</v>
          </cell>
        </row>
        <row r="234">
          <cell r="A234">
            <v>225</v>
          </cell>
          <cell r="B234" t="str">
            <v xml:space="preserve">Otis                         </v>
          </cell>
          <cell r="C234">
            <v>17.5</v>
          </cell>
          <cell r="D234">
            <v>0</v>
          </cell>
          <cell r="E234">
            <v>4865</v>
          </cell>
          <cell r="F234">
            <v>0</v>
          </cell>
          <cell r="G234">
            <v>0</v>
          </cell>
          <cell r="H234">
            <v>1222</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row>
        <row r="235">
          <cell r="A235">
            <v>226</v>
          </cell>
          <cell r="B235" t="str">
            <v xml:space="preserve">Oxford                       </v>
          </cell>
          <cell r="C235">
            <v>52.65</v>
          </cell>
          <cell r="D235">
            <v>15678123</v>
          </cell>
          <cell r="E235">
            <v>7200883</v>
          </cell>
          <cell r="F235">
            <v>8477240</v>
          </cell>
          <cell r="G235">
            <v>16425478.989999998</v>
          </cell>
          <cell r="H235">
            <v>7646890</v>
          </cell>
          <cell r="I235">
            <v>8877524</v>
          </cell>
          <cell r="J235">
            <v>17109033.364616748</v>
          </cell>
          <cell r="K235">
            <v>8150080</v>
          </cell>
          <cell r="L235">
            <v>9240150</v>
          </cell>
          <cell r="M235">
            <v>17439260.300000004</v>
          </cell>
          <cell r="N235">
            <v>8260539</v>
          </cell>
          <cell r="O235">
            <v>8426242</v>
          </cell>
          <cell r="P235">
            <v>990282</v>
          </cell>
          <cell r="Q235">
            <v>17832934.835016266</v>
          </cell>
          <cell r="R235">
            <v>8214327</v>
          </cell>
          <cell r="S235">
            <v>9228194</v>
          </cell>
          <cell r="T235">
            <v>390414</v>
          </cell>
          <cell r="U235">
            <v>17925538.693260003</v>
          </cell>
          <cell r="V235">
            <v>8351513</v>
          </cell>
          <cell r="W235">
            <v>9390325</v>
          </cell>
          <cell r="X235">
            <v>50411</v>
          </cell>
          <cell r="Y235">
            <v>228497</v>
          </cell>
          <cell r="Z235">
            <v>18299262.16</v>
          </cell>
          <cell r="AA235">
            <v>8535109</v>
          </cell>
          <cell r="AB235">
            <v>9764153</v>
          </cell>
          <cell r="AC235">
            <v>19039445.560000002</v>
          </cell>
          <cell r="AD235">
            <v>8878897</v>
          </cell>
          <cell r="AE235">
            <v>10160549</v>
          </cell>
          <cell r="AF235">
            <v>18857808.949999999</v>
          </cell>
          <cell r="AG235">
            <v>9147593</v>
          </cell>
          <cell r="AH235">
            <v>10209599</v>
          </cell>
          <cell r="AI235">
            <v>18717632.59</v>
          </cell>
          <cell r="AJ235">
            <v>9144757</v>
          </cell>
          <cell r="AK235">
            <v>10258149</v>
          </cell>
          <cell r="AL235">
            <v>19226330.559999999</v>
          </cell>
          <cell r="AM235">
            <v>9307209</v>
          </cell>
          <cell r="AN235">
            <v>10306499</v>
          </cell>
        </row>
        <row r="236">
          <cell r="A236">
            <v>227</v>
          </cell>
          <cell r="B236" t="str">
            <v xml:space="preserve">Palmer                       </v>
          </cell>
          <cell r="C236">
            <v>57.8</v>
          </cell>
          <cell r="D236">
            <v>15382941</v>
          </cell>
          <cell r="E236">
            <v>5150016</v>
          </cell>
          <cell r="F236">
            <v>10232925</v>
          </cell>
          <cell r="G236">
            <v>16293473.060000004</v>
          </cell>
          <cell r="H236">
            <v>5491599</v>
          </cell>
          <cell r="I236">
            <v>10828140</v>
          </cell>
          <cell r="J236">
            <v>16630337.504335003</v>
          </cell>
          <cell r="K236">
            <v>5686758</v>
          </cell>
          <cell r="L236">
            <v>11045384</v>
          </cell>
          <cell r="M236">
            <v>16912374.970000003</v>
          </cell>
          <cell r="N236">
            <v>5850602</v>
          </cell>
          <cell r="O236">
            <v>10045276</v>
          </cell>
          <cell r="P236">
            <v>1180556</v>
          </cell>
          <cell r="Q236">
            <v>17367767.6769378</v>
          </cell>
          <cell r="R236">
            <v>6255521</v>
          </cell>
          <cell r="S236">
            <v>11001315</v>
          </cell>
          <cell r="T236">
            <v>110932</v>
          </cell>
          <cell r="U236">
            <v>16420213.2009</v>
          </cell>
          <cell r="V236">
            <v>6331779</v>
          </cell>
          <cell r="W236">
            <v>10463070</v>
          </cell>
          <cell r="X236">
            <v>56170</v>
          </cell>
          <cell r="Y236">
            <v>638157</v>
          </cell>
          <cell r="Z236">
            <v>15673257.680000003</v>
          </cell>
          <cell r="AA236">
            <v>6390223</v>
          </cell>
          <cell r="AB236">
            <v>10519240</v>
          </cell>
          <cell r="AC236">
            <v>16134047.02</v>
          </cell>
          <cell r="AD236">
            <v>6470869</v>
          </cell>
          <cell r="AE236">
            <v>10585480</v>
          </cell>
          <cell r="AF236">
            <v>16198575.519999998</v>
          </cell>
          <cell r="AG236">
            <v>6747578</v>
          </cell>
          <cell r="AH236">
            <v>10626130</v>
          </cell>
          <cell r="AI236">
            <v>15478309.109999996</v>
          </cell>
          <cell r="AJ236">
            <v>6819446</v>
          </cell>
          <cell r="AK236">
            <v>10664455</v>
          </cell>
          <cell r="AL236">
            <v>15466730.400000002</v>
          </cell>
          <cell r="AM236">
            <v>6815260</v>
          </cell>
          <cell r="AN236">
            <v>10701980</v>
          </cell>
        </row>
        <row r="237">
          <cell r="A237">
            <v>228</v>
          </cell>
          <cell r="B237" t="str">
            <v xml:space="preserve">Paxton                       </v>
          </cell>
          <cell r="C237">
            <v>31.49</v>
          </cell>
          <cell r="D237">
            <v>196006</v>
          </cell>
          <cell r="E237">
            <v>125093</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row>
        <row r="238">
          <cell r="A238">
            <v>229</v>
          </cell>
          <cell r="B238" t="str">
            <v xml:space="preserve">Peabody                      </v>
          </cell>
          <cell r="C238">
            <v>27.77</v>
          </cell>
          <cell r="D238">
            <v>52895313</v>
          </cell>
          <cell r="E238">
            <v>34167033</v>
          </cell>
          <cell r="F238">
            <v>18728280</v>
          </cell>
          <cell r="G238">
            <v>54951902.25</v>
          </cell>
          <cell r="H238">
            <v>36075831</v>
          </cell>
          <cell r="I238">
            <v>19286644</v>
          </cell>
          <cell r="J238">
            <v>56602396.857231177</v>
          </cell>
          <cell r="K238">
            <v>38043319</v>
          </cell>
          <cell r="L238">
            <v>19741190</v>
          </cell>
          <cell r="M238">
            <v>58044809.350000001</v>
          </cell>
          <cell r="N238">
            <v>39953502</v>
          </cell>
          <cell r="O238">
            <v>18002388</v>
          </cell>
          <cell r="P238">
            <v>2115704</v>
          </cell>
          <cell r="Q238">
            <v>59750176.473661244</v>
          </cell>
          <cell r="R238">
            <v>40112796</v>
          </cell>
          <cell r="S238">
            <v>19715730</v>
          </cell>
          <cell r="T238">
            <v>0</v>
          </cell>
          <cell r="U238">
            <v>57582047.419799998</v>
          </cell>
          <cell r="V238">
            <v>41285234</v>
          </cell>
          <cell r="W238">
            <v>18563939</v>
          </cell>
          <cell r="X238">
            <v>99659</v>
          </cell>
          <cell r="Y238">
            <v>1206582</v>
          </cell>
          <cell r="Z238">
            <v>59014857.119999997</v>
          </cell>
          <cell r="AA238">
            <v>42743764</v>
          </cell>
          <cell r="AB238">
            <v>18663598</v>
          </cell>
          <cell r="AC238">
            <v>60749406.699999996</v>
          </cell>
          <cell r="AD238">
            <v>44345547</v>
          </cell>
          <cell r="AE238">
            <v>18906718</v>
          </cell>
          <cell r="AF238">
            <v>59891882.990000002</v>
          </cell>
          <cell r="AG238">
            <v>43774569</v>
          </cell>
          <cell r="AH238">
            <v>18322957</v>
          </cell>
          <cell r="AI238">
            <v>61102630.279999994</v>
          </cell>
          <cell r="AJ238">
            <v>44118255</v>
          </cell>
          <cell r="AK238">
            <v>18597967</v>
          </cell>
          <cell r="AL238">
            <v>62367587.499999993</v>
          </cell>
          <cell r="AM238">
            <v>45733796</v>
          </cell>
          <cell r="AN238">
            <v>18747217</v>
          </cell>
        </row>
        <row r="239">
          <cell r="A239">
            <v>230</v>
          </cell>
          <cell r="B239" t="str">
            <v xml:space="preserve">Pelham                       </v>
          </cell>
          <cell r="C239">
            <v>17.5</v>
          </cell>
          <cell r="D239">
            <v>709807</v>
          </cell>
          <cell r="E239">
            <v>760482</v>
          </cell>
          <cell r="F239">
            <v>118052.8</v>
          </cell>
          <cell r="G239">
            <v>749939.66</v>
          </cell>
          <cell r="H239">
            <v>643809</v>
          </cell>
          <cell r="I239">
            <v>164606.79999999999</v>
          </cell>
          <cell r="J239">
            <v>733964.10943651071</v>
          </cell>
          <cell r="K239">
            <v>561236</v>
          </cell>
          <cell r="L239">
            <v>210786.8</v>
          </cell>
          <cell r="M239">
            <v>674439.18</v>
          </cell>
          <cell r="N239">
            <v>490547</v>
          </cell>
          <cell r="O239">
            <v>208647.8</v>
          </cell>
          <cell r="P239">
            <v>24521</v>
          </cell>
          <cell r="Q239">
            <v>670880.08917129191</v>
          </cell>
          <cell r="R239">
            <v>496664</v>
          </cell>
          <cell r="S239">
            <v>228505</v>
          </cell>
          <cell r="T239">
            <v>0</v>
          </cell>
          <cell r="U239">
            <v>663890.04804000002</v>
          </cell>
          <cell r="V239">
            <v>481763</v>
          </cell>
          <cell r="W239">
            <v>215156</v>
          </cell>
          <cell r="X239">
            <v>1155</v>
          </cell>
          <cell r="Y239">
            <v>14219</v>
          </cell>
          <cell r="Z239">
            <v>580669.32999999996</v>
          </cell>
          <cell r="AA239">
            <v>480192</v>
          </cell>
          <cell r="AB239">
            <v>216311</v>
          </cell>
          <cell r="AC239">
            <v>560019.19999999995</v>
          </cell>
          <cell r="AD239">
            <v>482745</v>
          </cell>
          <cell r="AE239">
            <v>218831</v>
          </cell>
          <cell r="AF239">
            <v>655277.24</v>
          </cell>
          <cell r="AG239">
            <v>566477</v>
          </cell>
          <cell r="AH239">
            <v>220506</v>
          </cell>
          <cell r="AI239">
            <v>689081.27</v>
          </cell>
          <cell r="AJ239">
            <v>620173</v>
          </cell>
          <cell r="AK239">
            <v>222256</v>
          </cell>
          <cell r="AL239">
            <v>696611.65</v>
          </cell>
          <cell r="AM239">
            <v>626950</v>
          </cell>
          <cell r="AN239">
            <v>224081</v>
          </cell>
        </row>
        <row r="240">
          <cell r="A240">
            <v>231</v>
          </cell>
          <cell r="B240" t="str">
            <v xml:space="preserve">Pembroke                     </v>
          </cell>
          <cell r="C240">
            <v>40.229999999999997</v>
          </cell>
          <cell r="D240">
            <v>22515538</v>
          </cell>
          <cell r="E240">
            <v>14046314</v>
          </cell>
          <cell r="F240">
            <v>8469224</v>
          </cell>
          <cell r="G240">
            <v>24815140.279400006</v>
          </cell>
          <cell r="H240">
            <v>14742688</v>
          </cell>
          <cell r="I240">
            <v>10072452</v>
          </cell>
          <cell r="J240">
            <v>26921544.8071214</v>
          </cell>
          <cell r="K240">
            <v>15414393</v>
          </cell>
          <cell r="L240">
            <v>11507152</v>
          </cell>
          <cell r="M240">
            <v>28631944.000619993</v>
          </cell>
          <cell r="N240">
            <v>16182768</v>
          </cell>
          <cell r="O240">
            <v>11139968</v>
          </cell>
          <cell r="P240">
            <v>1309208</v>
          </cell>
          <cell r="Q240">
            <v>29986707.348423712</v>
          </cell>
          <cell r="R240">
            <v>16470418</v>
          </cell>
          <cell r="S240">
            <v>12200192</v>
          </cell>
          <cell r="T240">
            <v>1316097</v>
          </cell>
          <cell r="U240">
            <v>29225596.232482802</v>
          </cell>
          <cell r="V240">
            <v>16691260</v>
          </cell>
          <cell r="W240">
            <v>12726668</v>
          </cell>
          <cell r="X240">
            <v>68322</v>
          </cell>
          <cell r="Y240">
            <v>805499</v>
          </cell>
          <cell r="Z240">
            <v>29344771.673250001</v>
          </cell>
          <cell r="AA240">
            <v>17053741</v>
          </cell>
          <cell r="AB240">
            <v>12794990</v>
          </cell>
          <cell r="AC240">
            <v>30140603.210499994</v>
          </cell>
          <cell r="AD240">
            <v>17494279</v>
          </cell>
          <cell r="AE240">
            <v>12925750</v>
          </cell>
          <cell r="AF240">
            <v>30742484.871859998</v>
          </cell>
          <cell r="AG240">
            <v>17997108</v>
          </cell>
          <cell r="AH240">
            <v>13013732.304039083</v>
          </cell>
          <cell r="AI240">
            <v>30579313.617779996</v>
          </cell>
          <cell r="AJ240">
            <v>18171451</v>
          </cell>
          <cell r="AK240">
            <v>13095032.304039083</v>
          </cell>
          <cell r="AL240">
            <v>30953452.00279</v>
          </cell>
          <cell r="AM240">
            <v>18734967</v>
          </cell>
          <cell r="AN240">
            <v>13174507.304039083</v>
          </cell>
        </row>
        <row r="241">
          <cell r="A241">
            <v>232</v>
          </cell>
          <cell r="B241" t="str">
            <v xml:space="preserve">Pepperell                    </v>
          </cell>
          <cell r="C241">
            <v>44.92</v>
          </cell>
          <cell r="D241">
            <v>9796</v>
          </cell>
          <cell r="E241">
            <v>2034</v>
          </cell>
          <cell r="F241">
            <v>7762</v>
          </cell>
          <cell r="G241">
            <v>10849.66</v>
          </cell>
          <cell r="H241">
            <v>4054</v>
          </cell>
          <cell r="I241">
            <v>8308</v>
          </cell>
          <cell r="J241">
            <v>11355.27</v>
          </cell>
          <cell r="K241">
            <v>4893</v>
          </cell>
          <cell r="L241">
            <v>8571</v>
          </cell>
          <cell r="M241">
            <v>11943.49</v>
          </cell>
          <cell r="N241">
            <v>5146</v>
          </cell>
          <cell r="O241">
            <v>8877</v>
          </cell>
          <cell r="P241">
            <v>0</v>
          </cell>
          <cell r="Q241">
            <v>0</v>
          </cell>
          <cell r="R241">
            <v>0</v>
          </cell>
          <cell r="S241">
            <v>8699</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row>
        <row r="242">
          <cell r="A242">
            <v>233</v>
          </cell>
          <cell r="B242" t="str">
            <v xml:space="preserve">Peru                         </v>
          </cell>
          <cell r="C242">
            <v>49.06</v>
          </cell>
          <cell r="D242">
            <v>48982</v>
          </cell>
          <cell r="E242">
            <v>11961</v>
          </cell>
          <cell r="F242">
            <v>37021</v>
          </cell>
          <cell r="G242">
            <v>97646.94</v>
          </cell>
          <cell r="H242">
            <v>29593</v>
          </cell>
          <cell r="I242">
            <v>71992</v>
          </cell>
          <cell r="J242">
            <v>79486.89</v>
          </cell>
          <cell r="K242">
            <v>29514</v>
          </cell>
          <cell r="L242">
            <v>72342</v>
          </cell>
          <cell r="M242">
            <v>107491.41</v>
          </cell>
          <cell r="N242">
            <v>39254</v>
          </cell>
          <cell r="O242">
            <v>91528</v>
          </cell>
          <cell r="P242">
            <v>0</v>
          </cell>
          <cell r="Q242">
            <v>98452.600038277524</v>
          </cell>
          <cell r="R242">
            <v>35805</v>
          </cell>
          <cell r="S242">
            <v>89697</v>
          </cell>
          <cell r="T242">
            <v>0</v>
          </cell>
          <cell r="U242">
            <v>84250.709759999998</v>
          </cell>
          <cell r="V242">
            <v>35751</v>
          </cell>
          <cell r="W242">
            <v>84250.709759999998</v>
          </cell>
          <cell r="X242">
            <v>0</v>
          </cell>
          <cell r="Y242">
            <v>0</v>
          </cell>
          <cell r="Z242">
            <v>73500.42</v>
          </cell>
          <cell r="AA242">
            <v>33517</v>
          </cell>
          <cell r="AB242">
            <v>73500.42</v>
          </cell>
          <cell r="AC242">
            <v>76183.260000000009</v>
          </cell>
          <cell r="AD242">
            <v>35598</v>
          </cell>
          <cell r="AE242">
            <v>73500.42</v>
          </cell>
          <cell r="AF242">
            <v>103152.16</v>
          </cell>
          <cell r="AG242">
            <v>50799</v>
          </cell>
          <cell r="AH242">
            <v>73500.42</v>
          </cell>
          <cell r="AI242">
            <v>117044.1</v>
          </cell>
          <cell r="AJ242">
            <v>56662</v>
          </cell>
          <cell r="AK242">
            <v>73500.42</v>
          </cell>
          <cell r="AL242">
            <v>105599.68000000001</v>
          </cell>
          <cell r="AM242">
            <v>54600</v>
          </cell>
          <cell r="AN242">
            <v>73500.42</v>
          </cell>
        </row>
        <row r="243">
          <cell r="A243">
            <v>234</v>
          </cell>
          <cell r="B243" t="str">
            <v xml:space="preserve">Petersham                    </v>
          </cell>
          <cell r="C243">
            <v>23.72</v>
          </cell>
          <cell r="D243">
            <v>794648</v>
          </cell>
          <cell r="E243">
            <v>460434</v>
          </cell>
          <cell r="F243">
            <v>334214</v>
          </cell>
          <cell r="G243">
            <v>887913.94</v>
          </cell>
          <cell r="H243">
            <v>484109</v>
          </cell>
          <cell r="I243">
            <v>403805</v>
          </cell>
          <cell r="J243">
            <v>910107.84943651082</v>
          </cell>
          <cell r="K243">
            <v>464081</v>
          </cell>
          <cell r="L243">
            <v>446027</v>
          </cell>
          <cell r="M243">
            <v>884202.43</v>
          </cell>
          <cell r="N243">
            <v>440655</v>
          </cell>
          <cell r="O243">
            <v>403908</v>
          </cell>
          <cell r="P243">
            <v>47469</v>
          </cell>
          <cell r="Q243">
            <v>727844.57486698567</v>
          </cell>
          <cell r="R243">
            <v>387334</v>
          </cell>
          <cell r="S243">
            <v>442349</v>
          </cell>
          <cell r="T243">
            <v>0</v>
          </cell>
          <cell r="U243">
            <v>686761.92768000008</v>
          </cell>
          <cell r="V243">
            <v>379916</v>
          </cell>
          <cell r="W243">
            <v>416507</v>
          </cell>
          <cell r="X243">
            <v>2236</v>
          </cell>
          <cell r="Y243">
            <v>25481</v>
          </cell>
          <cell r="Z243">
            <v>656167.6</v>
          </cell>
          <cell r="AA243">
            <v>383839</v>
          </cell>
          <cell r="AB243">
            <v>418743</v>
          </cell>
          <cell r="AC243">
            <v>637666.18999999983</v>
          </cell>
          <cell r="AD243">
            <v>396428</v>
          </cell>
          <cell r="AE243">
            <v>421383</v>
          </cell>
          <cell r="AF243">
            <v>594228.81999999995</v>
          </cell>
          <cell r="AG243">
            <v>438845</v>
          </cell>
          <cell r="AH243">
            <v>422883</v>
          </cell>
          <cell r="AI243">
            <v>566086.55000000005</v>
          </cell>
          <cell r="AJ243">
            <v>454106</v>
          </cell>
          <cell r="AK243">
            <v>424308</v>
          </cell>
          <cell r="AL243">
            <v>611232.30999999994</v>
          </cell>
          <cell r="AM243">
            <v>479273</v>
          </cell>
          <cell r="AN243">
            <v>425758</v>
          </cell>
        </row>
        <row r="244">
          <cell r="A244">
            <v>235</v>
          </cell>
          <cell r="B244" t="str">
            <v xml:space="preserve">Phillipston                  </v>
          </cell>
          <cell r="C244">
            <v>47.94</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row>
        <row r="245">
          <cell r="A245">
            <v>236</v>
          </cell>
          <cell r="B245" t="str">
            <v xml:space="preserve">Pittsfield                   </v>
          </cell>
          <cell r="C245">
            <v>58.69</v>
          </cell>
          <cell r="D245">
            <v>52725657</v>
          </cell>
          <cell r="E245">
            <v>24611444</v>
          </cell>
          <cell r="F245">
            <v>28114213</v>
          </cell>
          <cell r="G245">
            <v>57082753.469999999</v>
          </cell>
          <cell r="H245">
            <v>25485280</v>
          </cell>
          <cell r="I245">
            <v>31597473</v>
          </cell>
          <cell r="J245">
            <v>59041738.979034342</v>
          </cell>
          <cell r="K245">
            <v>25796426</v>
          </cell>
          <cell r="L245">
            <v>33245313</v>
          </cell>
          <cell r="M245">
            <v>61752172.609999992</v>
          </cell>
          <cell r="N245">
            <v>25995833</v>
          </cell>
          <cell r="O245">
            <v>31996051</v>
          </cell>
          <cell r="P245">
            <v>3760289</v>
          </cell>
          <cell r="Q245">
            <v>63207565.231892832</v>
          </cell>
          <cell r="R245">
            <v>25852192</v>
          </cell>
          <cell r="S245">
            <v>35041213</v>
          </cell>
          <cell r="T245">
            <v>2314160</v>
          </cell>
          <cell r="U245">
            <v>62148014.552700013</v>
          </cell>
          <cell r="V245">
            <v>25940936</v>
          </cell>
          <cell r="W245">
            <v>35512358</v>
          </cell>
          <cell r="X245">
            <v>190646</v>
          </cell>
          <cell r="Y245">
            <v>1809494</v>
          </cell>
          <cell r="Z245">
            <v>63704268.780000001</v>
          </cell>
          <cell r="AA245">
            <v>26794850</v>
          </cell>
          <cell r="AB245">
            <v>36909419</v>
          </cell>
          <cell r="AC245">
            <v>65754169.920000002</v>
          </cell>
          <cell r="AD245">
            <v>27822547</v>
          </cell>
          <cell r="AE245">
            <v>38017592.827607997</v>
          </cell>
          <cell r="AF245">
            <v>67796003.910000011</v>
          </cell>
          <cell r="AG245">
            <v>28757787</v>
          </cell>
          <cell r="AH245">
            <v>39290437.62740925</v>
          </cell>
          <cell r="AI245">
            <v>67481752.38000001</v>
          </cell>
          <cell r="AJ245">
            <v>29005679</v>
          </cell>
          <cell r="AK245">
            <v>39447162.62740925</v>
          </cell>
          <cell r="AL245">
            <v>68905111.570000008</v>
          </cell>
          <cell r="AM245">
            <v>29086218</v>
          </cell>
          <cell r="AN245">
            <v>39818894</v>
          </cell>
        </row>
        <row r="246">
          <cell r="A246">
            <v>237</v>
          </cell>
          <cell r="B246" t="str">
            <v xml:space="preserve">Plainfield                   </v>
          </cell>
          <cell r="C246">
            <v>17.5</v>
          </cell>
          <cell r="D246">
            <v>19593</v>
          </cell>
          <cell r="E246">
            <v>16836</v>
          </cell>
          <cell r="F246">
            <v>18987</v>
          </cell>
          <cell r="G246">
            <v>43398.64</v>
          </cell>
          <cell r="H246">
            <v>22879</v>
          </cell>
          <cell r="I246">
            <v>30740</v>
          </cell>
          <cell r="J246">
            <v>68131.62</v>
          </cell>
          <cell r="K246">
            <v>37773</v>
          </cell>
          <cell r="L246">
            <v>41615</v>
          </cell>
          <cell r="M246">
            <v>95547.92</v>
          </cell>
          <cell r="N246">
            <v>47108</v>
          </cell>
          <cell r="O246">
            <v>54235</v>
          </cell>
          <cell r="P246">
            <v>0</v>
          </cell>
          <cell r="Q246">
            <v>98452.600038277524</v>
          </cell>
          <cell r="R246">
            <v>55480</v>
          </cell>
          <cell r="S246">
            <v>53150</v>
          </cell>
          <cell r="T246">
            <v>0</v>
          </cell>
          <cell r="U246">
            <v>96286.525439999998</v>
          </cell>
          <cell r="V246">
            <v>58428</v>
          </cell>
          <cell r="W246">
            <v>51024</v>
          </cell>
          <cell r="X246">
            <v>0</v>
          </cell>
          <cell r="Y246">
            <v>0</v>
          </cell>
          <cell r="Z246">
            <v>61250.35</v>
          </cell>
          <cell r="AA246">
            <v>41319</v>
          </cell>
          <cell r="AB246">
            <v>51024</v>
          </cell>
          <cell r="AC246">
            <v>63486.049999999996</v>
          </cell>
          <cell r="AD246">
            <v>42461</v>
          </cell>
          <cell r="AE246">
            <v>51024</v>
          </cell>
          <cell r="AF246">
            <v>51576.08</v>
          </cell>
          <cell r="AG246">
            <v>40855</v>
          </cell>
          <cell r="AH246">
            <v>51024</v>
          </cell>
          <cell r="AI246">
            <v>78029.39999999998</v>
          </cell>
          <cell r="AJ246">
            <v>64254</v>
          </cell>
          <cell r="AK246">
            <v>51024</v>
          </cell>
          <cell r="AL246">
            <v>39599.880000000005</v>
          </cell>
          <cell r="AM246">
            <v>32922</v>
          </cell>
          <cell r="AN246">
            <v>39599.880000000005</v>
          </cell>
        </row>
        <row r="247">
          <cell r="A247">
            <v>238</v>
          </cell>
          <cell r="B247" t="str">
            <v xml:space="preserve">Plainville                   </v>
          </cell>
          <cell r="C247">
            <v>30.71</v>
          </cell>
          <cell r="D247">
            <v>5675056</v>
          </cell>
          <cell r="E247">
            <v>3322319</v>
          </cell>
          <cell r="F247">
            <v>2374850</v>
          </cell>
          <cell r="G247">
            <v>6041437.8299999991</v>
          </cell>
          <cell r="H247">
            <v>3487590</v>
          </cell>
          <cell r="I247">
            <v>2553848</v>
          </cell>
          <cell r="J247">
            <v>6193164.1266190642</v>
          </cell>
          <cell r="K247">
            <v>3616015</v>
          </cell>
          <cell r="L247">
            <v>2618681</v>
          </cell>
          <cell r="M247">
            <v>6360137.9900000002</v>
          </cell>
          <cell r="N247">
            <v>3728363</v>
          </cell>
          <cell r="O247">
            <v>2405042</v>
          </cell>
          <cell r="P247">
            <v>282649</v>
          </cell>
          <cell r="Q247">
            <v>6513212.2174468907</v>
          </cell>
          <cell r="R247">
            <v>3852023</v>
          </cell>
          <cell r="S247">
            <v>2633937</v>
          </cell>
          <cell r="T247">
            <v>27252</v>
          </cell>
          <cell r="U247">
            <v>6313858.9432200007</v>
          </cell>
          <cell r="V247">
            <v>3881974</v>
          </cell>
          <cell r="W247">
            <v>2505722</v>
          </cell>
          <cell r="X247">
            <v>13452</v>
          </cell>
          <cell r="Y247">
            <v>161615</v>
          </cell>
          <cell r="Z247">
            <v>6272346.2599999998</v>
          </cell>
          <cell r="AA247">
            <v>3923605</v>
          </cell>
          <cell r="AB247">
            <v>2519174</v>
          </cell>
          <cell r="AC247">
            <v>6913476.3999999994</v>
          </cell>
          <cell r="AD247">
            <v>4145967</v>
          </cell>
          <cell r="AE247">
            <v>2768880.59601</v>
          </cell>
          <cell r="AF247">
            <v>6826165.1400000006</v>
          </cell>
          <cell r="AG247">
            <v>4169061</v>
          </cell>
          <cell r="AH247">
            <v>2788255.59601</v>
          </cell>
          <cell r="AI247">
            <v>6579213.379999999</v>
          </cell>
          <cell r="AJ247">
            <v>4253996</v>
          </cell>
          <cell r="AK247">
            <v>2806755.59601</v>
          </cell>
          <cell r="AL247">
            <v>6450343.1600000001</v>
          </cell>
          <cell r="AM247">
            <v>4374579</v>
          </cell>
          <cell r="AN247">
            <v>2824580.59601</v>
          </cell>
        </row>
        <row r="248">
          <cell r="A248">
            <v>239</v>
          </cell>
          <cell r="B248" t="str">
            <v xml:space="preserve">Plymouth                     </v>
          </cell>
          <cell r="C248">
            <v>28.86</v>
          </cell>
          <cell r="D248">
            <v>65808603</v>
          </cell>
          <cell r="E248">
            <v>50709654</v>
          </cell>
          <cell r="F248">
            <v>16749442.999999998</v>
          </cell>
          <cell r="G248">
            <v>70785947.548399985</v>
          </cell>
          <cell r="H248">
            <v>52596289</v>
          </cell>
          <cell r="I248">
            <v>18464636</v>
          </cell>
          <cell r="J248">
            <v>72586825.799855381</v>
          </cell>
          <cell r="K248">
            <v>54446578</v>
          </cell>
          <cell r="L248">
            <v>19542986</v>
          </cell>
          <cell r="M248">
            <v>77105661.264829993</v>
          </cell>
          <cell r="N248">
            <v>55729593</v>
          </cell>
          <cell r="O248">
            <v>19128070</v>
          </cell>
          <cell r="P248">
            <v>2247998</v>
          </cell>
          <cell r="Q248">
            <v>79497521.622687668</v>
          </cell>
          <cell r="R248">
            <v>56638333</v>
          </cell>
          <cell r="S248">
            <v>20948547</v>
          </cell>
          <cell r="T248">
            <v>1910642</v>
          </cell>
          <cell r="U248">
            <v>78742171.183430165</v>
          </cell>
          <cell r="V248">
            <v>56893637</v>
          </cell>
          <cell r="W248">
            <v>21523756</v>
          </cell>
          <cell r="X248">
            <v>115549</v>
          </cell>
          <cell r="Y248">
            <v>1428409</v>
          </cell>
          <cell r="Z248">
            <v>79081949.172639996</v>
          </cell>
          <cell r="AA248">
            <v>57303942</v>
          </cell>
          <cell r="AB248">
            <v>21778007</v>
          </cell>
          <cell r="AC248">
            <v>80478825.04377</v>
          </cell>
          <cell r="AD248">
            <v>59037999</v>
          </cell>
          <cell r="AE248">
            <v>22208459.478195209</v>
          </cell>
          <cell r="AF248">
            <v>83431824.025150001</v>
          </cell>
          <cell r="AG248">
            <v>60777692</v>
          </cell>
          <cell r="AH248">
            <v>23291787.509499453</v>
          </cell>
          <cell r="AI248">
            <v>83619257.170059979</v>
          </cell>
          <cell r="AJ248">
            <v>61240645</v>
          </cell>
          <cell r="AK248">
            <v>23670916.509499453</v>
          </cell>
          <cell r="AL248">
            <v>84831859.535599992</v>
          </cell>
          <cell r="AM248">
            <v>62123870</v>
          </cell>
          <cell r="AN248">
            <v>23872516.509499453</v>
          </cell>
        </row>
        <row r="249">
          <cell r="A249">
            <v>240</v>
          </cell>
          <cell r="B249" t="str">
            <v xml:space="preserve">Plympton                     </v>
          </cell>
          <cell r="C249">
            <v>23.95</v>
          </cell>
          <cell r="D249">
            <v>1607157</v>
          </cell>
          <cell r="E249">
            <v>1349172</v>
          </cell>
          <cell r="F249">
            <v>489958</v>
          </cell>
          <cell r="G249">
            <v>1606594.6</v>
          </cell>
          <cell r="H249">
            <v>1279333</v>
          </cell>
          <cell r="I249">
            <v>506035</v>
          </cell>
          <cell r="J249">
            <v>1709080.5840138937</v>
          </cell>
          <cell r="K249">
            <v>1275953</v>
          </cell>
          <cell r="L249">
            <v>543319</v>
          </cell>
          <cell r="M249">
            <v>1853769.61</v>
          </cell>
          <cell r="N249">
            <v>1327166</v>
          </cell>
          <cell r="O249">
            <v>531833</v>
          </cell>
          <cell r="P249">
            <v>62503</v>
          </cell>
          <cell r="Q249">
            <v>1908834.034465072</v>
          </cell>
          <cell r="R249">
            <v>1361877</v>
          </cell>
          <cell r="S249">
            <v>582449</v>
          </cell>
          <cell r="T249">
            <v>0</v>
          </cell>
          <cell r="U249">
            <v>2009833.57968</v>
          </cell>
          <cell r="V249">
            <v>1434960</v>
          </cell>
          <cell r="W249">
            <v>563844</v>
          </cell>
          <cell r="X249">
            <v>3027</v>
          </cell>
          <cell r="Y249">
            <v>21828</v>
          </cell>
          <cell r="Z249">
            <v>1974807.62</v>
          </cell>
          <cell r="AA249">
            <v>1416646</v>
          </cell>
          <cell r="AB249">
            <v>566871</v>
          </cell>
          <cell r="AC249">
            <v>2018759.52</v>
          </cell>
          <cell r="AD249">
            <v>1484742</v>
          </cell>
          <cell r="AE249">
            <v>591347.62748400006</v>
          </cell>
          <cell r="AF249">
            <v>2207684.7599999998</v>
          </cell>
          <cell r="AG249">
            <v>1597361</v>
          </cell>
          <cell r="AH249">
            <v>652019.25887999998</v>
          </cell>
          <cell r="AI249">
            <v>2194273.0299999998</v>
          </cell>
          <cell r="AJ249">
            <v>1544590</v>
          </cell>
          <cell r="AK249">
            <v>702595.25887999998</v>
          </cell>
          <cell r="AL249">
            <v>2074615.8599999996</v>
          </cell>
          <cell r="AM249">
            <v>1557980</v>
          </cell>
          <cell r="AN249">
            <v>708270.25887999998</v>
          </cell>
        </row>
        <row r="250">
          <cell r="A250">
            <v>241</v>
          </cell>
          <cell r="B250" t="str">
            <v xml:space="preserve">Princeton                    </v>
          </cell>
          <cell r="C250">
            <v>17.5</v>
          </cell>
          <cell r="D250">
            <v>0</v>
          </cell>
          <cell r="E250">
            <v>0</v>
          </cell>
          <cell r="F250">
            <v>0</v>
          </cell>
          <cell r="G250">
            <v>0</v>
          </cell>
          <cell r="H250">
            <v>0</v>
          </cell>
          <cell r="I250">
            <v>0</v>
          </cell>
          <cell r="J250">
            <v>0</v>
          </cell>
          <cell r="K250">
            <v>0</v>
          </cell>
          <cell r="L250">
            <v>0</v>
          </cell>
          <cell r="M250">
            <v>0</v>
          </cell>
          <cell r="N250">
            <v>0</v>
          </cell>
          <cell r="O250">
            <v>0</v>
          </cell>
          <cell r="P250">
            <v>0</v>
          </cell>
          <cell r="Q250">
            <v>12306.57500478469</v>
          </cell>
          <cell r="R250">
            <v>10005</v>
          </cell>
          <cell r="S250">
            <v>0</v>
          </cell>
          <cell r="T250">
            <v>2302</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row>
        <row r="251">
          <cell r="A251">
            <v>242</v>
          </cell>
          <cell r="B251" t="str">
            <v xml:space="preserve">Provincetown                 </v>
          </cell>
          <cell r="C251">
            <v>17.5</v>
          </cell>
          <cell r="D251">
            <v>1291811</v>
          </cell>
          <cell r="E251">
            <v>4055956</v>
          </cell>
          <cell r="F251">
            <v>255800.8</v>
          </cell>
          <cell r="G251">
            <v>1285826.94</v>
          </cell>
          <cell r="H251">
            <v>1956162</v>
          </cell>
          <cell r="I251">
            <v>263550.8</v>
          </cell>
          <cell r="J251">
            <v>1321743.9439575451</v>
          </cell>
          <cell r="K251">
            <v>1727275</v>
          </cell>
          <cell r="L251">
            <v>271200.8</v>
          </cell>
          <cell r="M251">
            <v>1263192.58</v>
          </cell>
          <cell r="N251">
            <v>1561249</v>
          </cell>
          <cell r="O251">
            <v>248898.8</v>
          </cell>
          <cell r="P251">
            <v>29252</v>
          </cell>
          <cell r="Q251">
            <v>1338933.845374163</v>
          </cell>
          <cell r="R251">
            <v>1591643</v>
          </cell>
          <cell r="S251">
            <v>272588</v>
          </cell>
          <cell r="T251">
            <v>0</v>
          </cell>
          <cell r="U251">
            <v>1375097.9072400001</v>
          </cell>
          <cell r="V251">
            <v>1521466</v>
          </cell>
          <cell r="W251">
            <v>256663</v>
          </cell>
          <cell r="X251">
            <v>1378</v>
          </cell>
          <cell r="Y251">
            <v>18272</v>
          </cell>
          <cell r="Z251">
            <v>1289521.3</v>
          </cell>
          <cell r="AA251">
            <v>1431340</v>
          </cell>
          <cell r="AB251">
            <v>258041</v>
          </cell>
          <cell r="AC251">
            <v>1203806.04</v>
          </cell>
          <cell r="AD251">
            <v>1203806</v>
          </cell>
          <cell r="AE251">
            <v>262841</v>
          </cell>
          <cell r="AF251">
            <v>1231636.8800000001</v>
          </cell>
          <cell r="AG251">
            <v>1215446</v>
          </cell>
          <cell r="AH251">
            <v>265966</v>
          </cell>
          <cell r="AI251">
            <v>1414247.5399999998</v>
          </cell>
          <cell r="AJ251">
            <v>1209208</v>
          </cell>
          <cell r="AK251">
            <v>269641</v>
          </cell>
          <cell r="AL251">
            <v>1284862.27</v>
          </cell>
          <cell r="AM251">
            <v>1156376</v>
          </cell>
          <cell r="AN251">
            <v>272866</v>
          </cell>
        </row>
        <row r="252">
          <cell r="A252">
            <v>243</v>
          </cell>
          <cell r="B252" t="str">
            <v xml:space="preserve">Quincy                       </v>
          </cell>
          <cell r="C252">
            <v>23.61</v>
          </cell>
          <cell r="D252">
            <v>73098901</v>
          </cell>
          <cell r="E252">
            <v>63941052</v>
          </cell>
          <cell r="F252">
            <v>12561073.199999999</v>
          </cell>
          <cell r="G252">
            <v>77782533.934249982</v>
          </cell>
          <cell r="H252">
            <v>67709257</v>
          </cell>
          <cell r="I252">
            <v>13380709.199999999</v>
          </cell>
          <cell r="J252">
            <v>83528509.845593929</v>
          </cell>
          <cell r="K252">
            <v>70748789</v>
          </cell>
          <cell r="L252">
            <v>14388553.199999999</v>
          </cell>
          <cell r="M252">
            <v>89488958.460700005</v>
          </cell>
          <cell r="N252">
            <v>73362291</v>
          </cell>
          <cell r="O252">
            <v>14430718</v>
          </cell>
          <cell r="P252">
            <v>1695949</v>
          </cell>
          <cell r="Q252">
            <v>92909519.333574429</v>
          </cell>
          <cell r="R252">
            <v>72784382</v>
          </cell>
          <cell r="S252">
            <v>15804134</v>
          </cell>
          <cell r="T252">
            <v>4321003</v>
          </cell>
          <cell r="U252">
            <v>92692070.835875496</v>
          </cell>
          <cell r="V252">
            <v>74238283</v>
          </cell>
          <cell r="W252">
            <v>18949428</v>
          </cell>
          <cell r="X252">
            <v>101729</v>
          </cell>
          <cell r="Y252">
            <v>1298455</v>
          </cell>
          <cell r="Z252">
            <v>96661211.859239995</v>
          </cell>
          <cell r="AA252">
            <v>75702194</v>
          </cell>
          <cell r="AB252">
            <v>20959018</v>
          </cell>
          <cell r="AC252">
            <v>102157664.34112</v>
          </cell>
          <cell r="AD252">
            <v>79182392</v>
          </cell>
          <cell r="AE252">
            <v>23565229.189149439</v>
          </cell>
          <cell r="AF252">
            <v>105786949.41116999</v>
          </cell>
          <cell r="AG252">
            <v>81483004</v>
          </cell>
          <cell r="AH252">
            <v>24789394.287227817</v>
          </cell>
          <cell r="AI252">
            <v>108294787.80678003</v>
          </cell>
          <cell r="AJ252">
            <v>82452996</v>
          </cell>
          <cell r="AK252">
            <v>26024786.287227817</v>
          </cell>
          <cell r="AL252">
            <v>109837246.19363996</v>
          </cell>
          <cell r="AM252">
            <v>84853939</v>
          </cell>
          <cell r="AN252">
            <v>26257161.287227817</v>
          </cell>
        </row>
        <row r="253">
          <cell r="A253">
            <v>244</v>
          </cell>
          <cell r="B253" t="str">
            <v xml:space="preserve">Randolph                     </v>
          </cell>
          <cell r="C253">
            <v>43.86</v>
          </cell>
          <cell r="D253">
            <v>28415668</v>
          </cell>
          <cell r="E253">
            <v>20365108</v>
          </cell>
          <cell r="F253">
            <v>10420471</v>
          </cell>
          <cell r="G253">
            <v>30652225.832729999</v>
          </cell>
          <cell r="H253">
            <v>20844001</v>
          </cell>
          <cell r="I253">
            <v>11313976</v>
          </cell>
          <cell r="J253">
            <v>31690386.102510918</v>
          </cell>
          <cell r="K253">
            <v>20566218</v>
          </cell>
          <cell r="L253">
            <v>11852877</v>
          </cell>
          <cell r="M253">
            <v>32016655.867279999</v>
          </cell>
          <cell r="N253">
            <v>20344448</v>
          </cell>
          <cell r="O253">
            <v>10904100</v>
          </cell>
          <cell r="P253">
            <v>1281488</v>
          </cell>
          <cell r="Q253">
            <v>31481792.989716146</v>
          </cell>
          <cell r="R253">
            <v>20147871</v>
          </cell>
          <cell r="S253">
            <v>11941876</v>
          </cell>
          <cell r="T253">
            <v>0</v>
          </cell>
          <cell r="U253">
            <v>30820251.731979597</v>
          </cell>
          <cell r="V253">
            <v>19924468</v>
          </cell>
          <cell r="W253">
            <v>11244232</v>
          </cell>
          <cell r="X253">
            <v>60364</v>
          </cell>
          <cell r="Y253">
            <v>716005</v>
          </cell>
          <cell r="Z253">
            <v>31980943.732399996</v>
          </cell>
          <cell r="AA253">
            <v>20085920</v>
          </cell>
          <cell r="AB253">
            <v>11895024</v>
          </cell>
          <cell r="AC253">
            <v>34252525.530859999</v>
          </cell>
          <cell r="AD253">
            <v>20607886</v>
          </cell>
          <cell r="AE253">
            <v>13913057.555152636</v>
          </cell>
          <cell r="AF253">
            <v>35279771.078940004</v>
          </cell>
          <cell r="AG253">
            <v>21206980</v>
          </cell>
          <cell r="AH253">
            <v>14424784.13735972</v>
          </cell>
          <cell r="AI253">
            <v>35955443.988719992</v>
          </cell>
          <cell r="AJ253">
            <v>20964754</v>
          </cell>
          <cell r="AK253">
            <v>14990690</v>
          </cell>
          <cell r="AL253">
            <v>36417465.611719996</v>
          </cell>
          <cell r="AM253">
            <v>21159883</v>
          </cell>
          <cell r="AN253">
            <v>15257583</v>
          </cell>
        </row>
        <row r="254">
          <cell r="A254">
            <v>245</v>
          </cell>
          <cell r="B254" t="str">
            <v xml:space="preserve">Raynham                      </v>
          </cell>
          <cell r="C254">
            <v>39.08</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12697.210000000001</v>
          </cell>
          <cell r="AD254">
            <v>7860</v>
          </cell>
          <cell r="AE254">
            <v>4837</v>
          </cell>
          <cell r="AF254">
            <v>0</v>
          </cell>
          <cell r="AG254">
            <v>0</v>
          </cell>
          <cell r="AH254">
            <v>0</v>
          </cell>
          <cell r="AI254">
            <v>26009.8</v>
          </cell>
          <cell r="AJ254">
            <v>16567</v>
          </cell>
          <cell r="AK254">
            <v>9443</v>
          </cell>
          <cell r="AL254">
            <v>0</v>
          </cell>
          <cell r="AM254">
            <v>0</v>
          </cell>
          <cell r="AN254">
            <v>0</v>
          </cell>
        </row>
        <row r="255">
          <cell r="A255">
            <v>246</v>
          </cell>
          <cell r="B255" t="str">
            <v xml:space="preserve">Reading                      </v>
          </cell>
          <cell r="C255">
            <v>17.809999999999999</v>
          </cell>
          <cell r="D255">
            <v>29463124</v>
          </cell>
          <cell r="E255">
            <v>23184689</v>
          </cell>
          <cell r="F255">
            <v>6290156.9999999981</v>
          </cell>
          <cell r="G255">
            <v>31463026.360140003</v>
          </cell>
          <cell r="H255">
            <v>24343136</v>
          </cell>
          <cell r="I255">
            <v>7119890</v>
          </cell>
          <cell r="J255">
            <v>33194639.301516734</v>
          </cell>
          <cell r="K255">
            <v>25152672</v>
          </cell>
          <cell r="L255">
            <v>8041967</v>
          </cell>
          <cell r="M255">
            <v>35385849.034999996</v>
          </cell>
          <cell r="N255">
            <v>26121634</v>
          </cell>
          <cell r="O255">
            <v>8289951</v>
          </cell>
          <cell r="P255">
            <v>974264</v>
          </cell>
          <cell r="Q255">
            <v>36474849.126737088</v>
          </cell>
          <cell r="R255">
            <v>26451786</v>
          </cell>
          <cell r="S255">
            <v>9078931</v>
          </cell>
          <cell r="T255">
            <v>944132</v>
          </cell>
          <cell r="U255">
            <v>35612661.075852714</v>
          </cell>
          <cell r="V255">
            <v>26779324</v>
          </cell>
          <cell r="W255">
            <v>9437516</v>
          </cell>
          <cell r="X255">
            <v>50665</v>
          </cell>
          <cell r="Y255">
            <v>641507</v>
          </cell>
          <cell r="Z255">
            <v>36437713.051029995</v>
          </cell>
          <cell r="AA255">
            <v>27264731</v>
          </cell>
          <cell r="AB255">
            <v>9488181</v>
          </cell>
          <cell r="AC255">
            <v>38136802.087369993</v>
          </cell>
          <cell r="AD255">
            <v>28233100</v>
          </cell>
          <cell r="AE255">
            <v>9903702</v>
          </cell>
          <cell r="AF255">
            <v>38817531.163199998</v>
          </cell>
          <cell r="AG255">
            <v>29008253</v>
          </cell>
          <cell r="AH255">
            <v>10019849</v>
          </cell>
          <cell r="AI255">
            <v>38963364.685199998</v>
          </cell>
          <cell r="AJ255">
            <v>30125539</v>
          </cell>
          <cell r="AK255">
            <v>10126574</v>
          </cell>
          <cell r="AL255">
            <v>39638139.190400004</v>
          </cell>
          <cell r="AM255">
            <v>31807445</v>
          </cell>
          <cell r="AN255">
            <v>10232699</v>
          </cell>
        </row>
        <row r="256">
          <cell r="A256">
            <v>247</v>
          </cell>
          <cell r="B256" t="str">
            <v xml:space="preserve">Rehoboth                     </v>
          </cell>
          <cell r="C256">
            <v>31.07</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116046.18</v>
          </cell>
          <cell r="AG256">
            <v>81889</v>
          </cell>
          <cell r="AH256">
            <v>34157</v>
          </cell>
          <cell r="AI256">
            <v>91034.3</v>
          </cell>
          <cell r="AJ256">
            <v>64373</v>
          </cell>
          <cell r="AK256">
            <v>34157</v>
          </cell>
          <cell r="AL256">
            <v>26399.920000000002</v>
          </cell>
          <cell r="AM256">
            <v>18518</v>
          </cell>
          <cell r="AN256">
            <v>26399.920000000002</v>
          </cell>
        </row>
        <row r="257">
          <cell r="A257">
            <v>248</v>
          </cell>
          <cell r="B257" t="str">
            <v xml:space="preserve">Revere                       </v>
          </cell>
          <cell r="C257">
            <v>64.55</v>
          </cell>
          <cell r="D257">
            <v>46478555</v>
          </cell>
          <cell r="E257">
            <v>22374964</v>
          </cell>
          <cell r="F257">
            <v>24103591</v>
          </cell>
          <cell r="G257">
            <v>51922904.798499994</v>
          </cell>
          <cell r="H257">
            <v>24134938</v>
          </cell>
          <cell r="I257">
            <v>27787967</v>
          </cell>
          <cell r="J257">
            <v>56922955.069418222</v>
          </cell>
          <cell r="K257">
            <v>25539984</v>
          </cell>
          <cell r="L257">
            <v>31382971</v>
          </cell>
          <cell r="M257">
            <v>60166072.687420011</v>
          </cell>
          <cell r="N257">
            <v>26575341</v>
          </cell>
          <cell r="O257">
            <v>30058188</v>
          </cell>
          <cell r="P257">
            <v>3532544</v>
          </cell>
          <cell r="Q257">
            <v>64653955.409767158</v>
          </cell>
          <cell r="R257">
            <v>26216203</v>
          </cell>
          <cell r="S257">
            <v>32918917</v>
          </cell>
          <cell r="T257">
            <v>5518835</v>
          </cell>
          <cell r="U257">
            <v>65723577.218013175</v>
          </cell>
          <cell r="V257">
            <v>27005010</v>
          </cell>
          <cell r="W257">
            <v>37975657</v>
          </cell>
          <cell r="X257">
            <v>203870</v>
          </cell>
          <cell r="Y257">
            <v>539040</v>
          </cell>
          <cell r="Z257">
            <v>68075146.155200005</v>
          </cell>
          <cell r="AA257">
            <v>27339812</v>
          </cell>
          <cell r="AB257">
            <v>40735334</v>
          </cell>
          <cell r="AC257">
            <v>74073065.5757</v>
          </cell>
          <cell r="AD257">
            <v>28043890</v>
          </cell>
          <cell r="AE257">
            <v>46214315.401124246</v>
          </cell>
          <cell r="AF257">
            <v>76694917.361529991</v>
          </cell>
          <cell r="AG257">
            <v>28826715</v>
          </cell>
          <cell r="AH257">
            <v>48041132.205517501</v>
          </cell>
          <cell r="AI257">
            <v>79960501.103390008</v>
          </cell>
          <cell r="AJ257">
            <v>29010426</v>
          </cell>
          <cell r="AK257">
            <v>50950075</v>
          </cell>
          <cell r="AL257">
            <v>84281832.122129992</v>
          </cell>
          <cell r="AM257">
            <v>30065688</v>
          </cell>
          <cell r="AN257">
            <v>54216144</v>
          </cell>
        </row>
        <row r="258">
          <cell r="A258">
            <v>249</v>
          </cell>
          <cell r="B258" t="str">
            <v xml:space="preserve">Richmond                     </v>
          </cell>
          <cell r="C258">
            <v>17.5</v>
          </cell>
          <cell r="D258">
            <v>1762868</v>
          </cell>
          <cell r="E258">
            <v>2078922</v>
          </cell>
          <cell r="F258">
            <v>321695.2</v>
          </cell>
          <cell r="G258">
            <v>1791554.66</v>
          </cell>
          <cell r="H258">
            <v>2029927</v>
          </cell>
          <cell r="I258">
            <v>333845.2</v>
          </cell>
          <cell r="J258">
            <v>1666525.1984222305</v>
          </cell>
          <cell r="K258">
            <v>1918538</v>
          </cell>
          <cell r="L258">
            <v>344495.2</v>
          </cell>
          <cell r="M258">
            <v>1733844.42</v>
          </cell>
          <cell r="N258">
            <v>1800907</v>
          </cell>
          <cell r="O258">
            <v>356276.2</v>
          </cell>
          <cell r="P258">
            <v>0</v>
          </cell>
          <cell r="Q258">
            <v>1714724.0778717706</v>
          </cell>
          <cell r="R258">
            <v>1779707</v>
          </cell>
          <cell r="S258">
            <v>349151</v>
          </cell>
          <cell r="T258">
            <v>0</v>
          </cell>
          <cell r="U258">
            <v>1627120.605</v>
          </cell>
          <cell r="V258">
            <v>1690989</v>
          </cell>
          <cell r="W258">
            <v>328754</v>
          </cell>
          <cell r="X258">
            <v>1765</v>
          </cell>
          <cell r="Y258">
            <v>23307</v>
          </cell>
          <cell r="Z258">
            <v>1432341.44</v>
          </cell>
          <cell r="AA258">
            <v>1629712</v>
          </cell>
          <cell r="AB258">
            <v>330519</v>
          </cell>
          <cell r="AC258">
            <v>1455405.7799999998</v>
          </cell>
          <cell r="AD258">
            <v>1455406</v>
          </cell>
          <cell r="AE258">
            <v>336919</v>
          </cell>
          <cell r="AF258">
            <v>1341137.6900000002</v>
          </cell>
          <cell r="AG258">
            <v>1341138</v>
          </cell>
          <cell r="AH258">
            <v>340519</v>
          </cell>
          <cell r="AI258">
            <v>1381559.82</v>
          </cell>
          <cell r="AJ258">
            <v>1243404</v>
          </cell>
          <cell r="AK258">
            <v>344169</v>
          </cell>
          <cell r="AL258">
            <v>1238912.1900000002</v>
          </cell>
          <cell r="AM258">
            <v>1115021</v>
          </cell>
          <cell r="AN258">
            <v>347244</v>
          </cell>
        </row>
        <row r="259">
          <cell r="A259">
            <v>250</v>
          </cell>
          <cell r="B259" t="str">
            <v xml:space="preserve">Rochester                    </v>
          </cell>
          <cell r="C259">
            <v>36.1</v>
          </cell>
          <cell r="D259">
            <v>3680270</v>
          </cell>
          <cell r="E259">
            <v>2350290</v>
          </cell>
          <cell r="F259">
            <v>1329980</v>
          </cell>
          <cell r="G259">
            <v>3824253.2</v>
          </cell>
          <cell r="H259">
            <v>2478288</v>
          </cell>
          <cell r="I259">
            <v>1395317</v>
          </cell>
          <cell r="J259">
            <v>4020213.9527178695</v>
          </cell>
          <cell r="K259">
            <v>2498485</v>
          </cell>
          <cell r="L259">
            <v>1521729</v>
          </cell>
          <cell r="M259">
            <v>4281470.25</v>
          </cell>
          <cell r="N259">
            <v>2647282</v>
          </cell>
          <cell r="O259">
            <v>1462330</v>
          </cell>
          <cell r="P259">
            <v>171858</v>
          </cell>
          <cell r="Q259">
            <v>4601636.8752688998</v>
          </cell>
          <cell r="R259">
            <v>2799668</v>
          </cell>
          <cell r="S259">
            <v>1601504</v>
          </cell>
          <cell r="T259">
            <v>200465</v>
          </cell>
          <cell r="U259">
            <v>4449279.2438400006</v>
          </cell>
          <cell r="V259">
            <v>2835130</v>
          </cell>
          <cell r="W259">
            <v>1696698</v>
          </cell>
          <cell r="X259">
            <v>9109</v>
          </cell>
          <cell r="Y259">
            <v>109987</v>
          </cell>
          <cell r="Z259">
            <v>4206398.72</v>
          </cell>
          <cell r="AA259">
            <v>2715486</v>
          </cell>
          <cell r="AB259">
            <v>1705807</v>
          </cell>
          <cell r="AC259">
            <v>4265135.9700000007</v>
          </cell>
          <cell r="AD259">
            <v>2781320</v>
          </cell>
          <cell r="AE259">
            <v>1725847</v>
          </cell>
          <cell r="AF259">
            <v>4306372.08</v>
          </cell>
          <cell r="AG259">
            <v>2817361</v>
          </cell>
          <cell r="AH259">
            <v>1738272</v>
          </cell>
          <cell r="AI259">
            <v>4252932.9000000004</v>
          </cell>
          <cell r="AJ259">
            <v>2742703</v>
          </cell>
          <cell r="AK259">
            <v>1750422</v>
          </cell>
          <cell r="AL259">
            <v>4382165.5599999996</v>
          </cell>
          <cell r="AM259">
            <v>2807707</v>
          </cell>
          <cell r="AN259">
            <v>1762322</v>
          </cell>
        </row>
        <row r="260">
          <cell r="A260">
            <v>251</v>
          </cell>
          <cell r="B260" t="str">
            <v xml:space="preserve">Rockland                     </v>
          </cell>
          <cell r="C260">
            <v>52.09</v>
          </cell>
          <cell r="D260">
            <v>19513418</v>
          </cell>
          <cell r="E260">
            <v>11054067</v>
          </cell>
          <cell r="F260">
            <v>8952545</v>
          </cell>
          <cell r="G260">
            <v>20522022.761699997</v>
          </cell>
          <cell r="H260">
            <v>11421237</v>
          </cell>
          <cell r="I260">
            <v>9430825</v>
          </cell>
          <cell r="J260">
            <v>21120295.814178336</v>
          </cell>
          <cell r="K260">
            <v>11629129</v>
          </cell>
          <cell r="L260">
            <v>9714945</v>
          </cell>
          <cell r="M260">
            <v>21933698.112469997</v>
          </cell>
          <cell r="N260">
            <v>11574215</v>
          </cell>
          <cell r="O260">
            <v>9270036</v>
          </cell>
          <cell r="P260">
            <v>1089447</v>
          </cell>
          <cell r="Q260">
            <v>22004828.13255582</v>
          </cell>
          <cell r="R260">
            <v>11463450</v>
          </cell>
          <cell r="S260">
            <v>10152293</v>
          </cell>
          <cell r="T260">
            <v>389085</v>
          </cell>
          <cell r="U260">
            <v>21074812.564186316</v>
          </cell>
          <cell r="V260">
            <v>11539567</v>
          </cell>
          <cell r="W260">
            <v>9925552</v>
          </cell>
          <cell r="X260">
            <v>53285</v>
          </cell>
          <cell r="Y260">
            <v>619191</v>
          </cell>
          <cell r="Z260">
            <v>21774162.33845</v>
          </cell>
          <cell r="AA260">
            <v>11752002</v>
          </cell>
          <cell r="AB260">
            <v>10022160</v>
          </cell>
          <cell r="AC260">
            <v>22355995.259560004</v>
          </cell>
          <cell r="AD260">
            <v>12117742</v>
          </cell>
          <cell r="AE260">
            <v>10325639.588731904</v>
          </cell>
          <cell r="AF260">
            <v>22663493.787000004</v>
          </cell>
          <cell r="AG260">
            <v>12382935</v>
          </cell>
          <cell r="AH260">
            <v>10386793.067113128</v>
          </cell>
          <cell r="AI260">
            <v>23580543.138319999</v>
          </cell>
          <cell r="AJ260">
            <v>12524805</v>
          </cell>
          <cell r="AK260">
            <v>11055738</v>
          </cell>
          <cell r="AL260">
            <v>25189073.019840002</v>
          </cell>
          <cell r="AM260">
            <v>12589951</v>
          </cell>
          <cell r="AN260">
            <v>12599122</v>
          </cell>
        </row>
        <row r="261">
          <cell r="A261">
            <v>252</v>
          </cell>
          <cell r="B261" t="str">
            <v xml:space="preserve">Rockport                     </v>
          </cell>
          <cell r="C261">
            <v>17.5</v>
          </cell>
          <cell r="D261">
            <v>7402784</v>
          </cell>
          <cell r="E261">
            <v>7362604</v>
          </cell>
          <cell r="F261">
            <v>1194220.8</v>
          </cell>
          <cell r="G261">
            <v>7628241.0882799998</v>
          </cell>
          <cell r="H261">
            <v>7471074</v>
          </cell>
          <cell r="I261">
            <v>1244120.8</v>
          </cell>
          <cell r="J261">
            <v>8076762.8806776693</v>
          </cell>
          <cell r="K261">
            <v>7497665</v>
          </cell>
          <cell r="L261">
            <v>1322611.8</v>
          </cell>
          <cell r="M261">
            <v>8284122.9709999999</v>
          </cell>
          <cell r="N261">
            <v>7446648</v>
          </cell>
          <cell r="O261">
            <v>1226740.8</v>
          </cell>
          <cell r="P261">
            <v>144171</v>
          </cell>
          <cell r="Q261">
            <v>8104260.50920715</v>
          </cell>
          <cell r="R261">
            <v>7413825</v>
          </cell>
          <cell r="S261">
            <v>1343494</v>
          </cell>
          <cell r="T261">
            <v>0</v>
          </cell>
          <cell r="U261">
            <v>7620062.4644836802</v>
          </cell>
          <cell r="V261">
            <v>7138013</v>
          </cell>
          <cell r="W261">
            <v>1265007</v>
          </cell>
          <cell r="X261">
            <v>6791</v>
          </cell>
          <cell r="Y261">
            <v>93921</v>
          </cell>
          <cell r="Z261">
            <v>7319480.6514099985</v>
          </cell>
          <cell r="AA261">
            <v>7150187</v>
          </cell>
          <cell r="AB261">
            <v>1271798</v>
          </cell>
          <cell r="AC261">
            <v>7190513.3909999989</v>
          </cell>
          <cell r="AD261">
            <v>7094748</v>
          </cell>
          <cell r="AE261">
            <v>1304118</v>
          </cell>
          <cell r="AF261">
            <v>7275247.9357000012</v>
          </cell>
          <cell r="AG261">
            <v>7139271</v>
          </cell>
          <cell r="AH261">
            <v>1357856</v>
          </cell>
          <cell r="AI261">
            <v>7619731.0979199996</v>
          </cell>
          <cell r="AJ261">
            <v>6857758</v>
          </cell>
          <cell r="AK261">
            <v>1377981</v>
          </cell>
          <cell r="AL261">
            <v>7726823.8438600004</v>
          </cell>
          <cell r="AM261">
            <v>6690331</v>
          </cell>
          <cell r="AN261">
            <v>1397406</v>
          </cell>
        </row>
        <row r="262">
          <cell r="A262">
            <v>253</v>
          </cell>
          <cell r="B262" t="str">
            <v xml:space="preserve">Rowe                         </v>
          </cell>
          <cell r="C262">
            <v>17.5</v>
          </cell>
          <cell r="D262">
            <v>475150</v>
          </cell>
          <cell r="E262">
            <v>699660</v>
          </cell>
          <cell r="F262">
            <v>45294.8</v>
          </cell>
          <cell r="G262">
            <v>409882.39</v>
          </cell>
          <cell r="H262">
            <v>614824</v>
          </cell>
          <cell r="I262">
            <v>50581.8</v>
          </cell>
          <cell r="J262">
            <v>523549.62469008093</v>
          </cell>
          <cell r="K262">
            <v>580213</v>
          </cell>
          <cell r="L262">
            <v>70473.8</v>
          </cell>
          <cell r="M262">
            <v>419120.95</v>
          </cell>
          <cell r="N262">
            <v>513500</v>
          </cell>
          <cell r="O262">
            <v>65254.8</v>
          </cell>
          <cell r="P262">
            <v>7669</v>
          </cell>
          <cell r="Q262">
            <v>441524.18143540673</v>
          </cell>
          <cell r="R262">
            <v>501807</v>
          </cell>
          <cell r="S262">
            <v>71465</v>
          </cell>
          <cell r="T262">
            <v>0</v>
          </cell>
          <cell r="U262">
            <v>552009.03876000002</v>
          </cell>
          <cell r="V262">
            <v>498355</v>
          </cell>
          <cell r="W262">
            <v>67290</v>
          </cell>
          <cell r="X262">
            <v>361</v>
          </cell>
          <cell r="Y262">
            <v>5289</v>
          </cell>
          <cell r="Z262">
            <v>560185.52</v>
          </cell>
          <cell r="AA262">
            <v>501042</v>
          </cell>
          <cell r="AB262">
            <v>67651</v>
          </cell>
          <cell r="AC262">
            <v>613859.06999999995</v>
          </cell>
          <cell r="AD262">
            <v>514712</v>
          </cell>
          <cell r="AE262">
            <v>99147</v>
          </cell>
          <cell r="AF262">
            <v>620119.16</v>
          </cell>
          <cell r="AG262">
            <v>527677</v>
          </cell>
          <cell r="AH262">
            <v>100747</v>
          </cell>
          <cell r="AI262">
            <v>618393.5</v>
          </cell>
          <cell r="AJ262">
            <v>525865</v>
          </cell>
          <cell r="AK262">
            <v>103362</v>
          </cell>
          <cell r="AL262">
            <v>676330.15</v>
          </cell>
          <cell r="AM262">
            <v>545165</v>
          </cell>
          <cell r="AN262">
            <v>131165</v>
          </cell>
        </row>
        <row r="263">
          <cell r="A263">
            <v>254</v>
          </cell>
          <cell r="B263" t="str">
            <v xml:space="preserve">Rowley                       </v>
          </cell>
          <cell r="C263">
            <v>20.350000000000001</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25266</v>
          </cell>
          <cell r="AI263">
            <v>66468.098199999993</v>
          </cell>
          <cell r="AJ263">
            <v>52584</v>
          </cell>
          <cell r="AK263">
            <v>25266</v>
          </cell>
          <cell r="AL263">
            <v>27029.435180000004</v>
          </cell>
          <cell r="AM263">
            <v>21899</v>
          </cell>
          <cell r="AN263">
            <v>25266</v>
          </cell>
        </row>
        <row r="264">
          <cell r="A264">
            <v>255</v>
          </cell>
          <cell r="B264" t="str">
            <v xml:space="preserve">Royalston                    </v>
          </cell>
          <cell r="C264">
            <v>38.549999999999997</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row>
        <row r="265">
          <cell r="A265">
            <v>256</v>
          </cell>
          <cell r="B265" t="str">
            <v xml:space="preserve">Russell                      </v>
          </cell>
          <cell r="C265">
            <v>60.5</v>
          </cell>
          <cell r="D265">
            <v>244989</v>
          </cell>
          <cell r="E265">
            <v>94511</v>
          </cell>
          <cell r="F265">
            <v>150478</v>
          </cell>
          <cell r="G265">
            <v>183566.83</v>
          </cell>
          <cell r="H265">
            <v>77676</v>
          </cell>
          <cell r="I265">
            <v>151228</v>
          </cell>
          <cell r="J265">
            <v>226187.09</v>
          </cell>
          <cell r="K265">
            <v>88946</v>
          </cell>
          <cell r="L265">
            <v>178215</v>
          </cell>
          <cell r="M265">
            <v>225960.41</v>
          </cell>
          <cell r="N265">
            <v>85118</v>
          </cell>
          <cell r="O265">
            <v>179065</v>
          </cell>
          <cell r="P265">
            <v>0</v>
          </cell>
          <cell r="Q265">
            <v>232829.66715406702</v>
          </cell>
          <cell r="R265">
            <v>86171</v>
          </cell>
          <cell r="S265">
            <v>175484</v>
          </cell>
          <cell r="T265">
            <v>0</v>
          </cell>
          <cell r="U265">
            <v>191599.70616</v>
          </cell>
          <cell r="V265">
            <v>75063</v>
          </cell>
          <cell r="W265">
            <v>168465</v>
          </cell>
          <cell r="X265">
            <v>0</v>
          </cell>
          <cell r="Y265">
            <v>0</v>
          </cell>
          <cell r="Z265">
            <v>207260.47</v>
          </cell>
          <cell r="AA265">
            <v>79133</v>
          </cell>
          <cell r="AB265">
            <v>168465</v>
          </cell>
          <cell r="AC265">
            <v>189431.25</v>
          </cell>
          <cell r="AD265">
            <v>72090</v>
          </cell>
          <cell r="AE265">
            <v>168465</v>
          </cell>
          <cell r="AF265">
            <v>205261.50999999998</v>
          </cell>
          <cell r="AG265">
            <v>81982</v>
          </cell>
          <cell r="AH265">
            <v>168465</v>
          </cell>
          <cell r="AI265">
            <v>220031.55</v>
          </cell>
          <cell r="AJ265">
            <v>83474</v>
          </cell>
          <cell r="AK265">
            <v>168465</v>
          </cell>
          <cell r="AL265">
            <v>210131.86</v>
          </cell>
          <cell r="AM265">
            <v>84199</v>
          </cell>
          <cell r="AN265">
            <v>168465</v>
          </cell>
        </row>
        <row r="266">
          <cell r="A266">
            <v>257</v>
          </cell>
          <cell r="B266" t="str">
            <v xml:space="preserve">Rutland                      </v>
          </cell>
          <cell r="C266">
            <v>56.54</v>
          </cell>
          <cell r="D266">
            <v>9796</v>
          </cell>
          <cell r="E266">
            <v>4598</v>
          </cell>
          <cell r="F266">
            <v>8945.2000000000007</v>
          </cell>
          <cell r="G266">
            <v>10849.66</v>
          </cell>
          <cell r="H266">
            <v>4565</v>
          </cell>
          <cell r="I266">
            <v>9555.2000000000007</v>
          </cell>
          <cell r="J266">
            <v>11355.27</v>
          </cell>
          <cell r="K266">
            <v>4214</v>
          </cell>
          <cell r="L266">
            <v>9848.2000000000007</v>
          </cell>
          <cell r="M266">
            <v>11943.49</v>
          </cell>
          <cell r="N266">
            <v>4379</v>
          </cell>
          <cell r="O266">
            <v>10197.200000000001</v>
          </cell>
          <cell r="P266">
            <v>0</v>
          </cell>
          <cell r="Q266">
            <v>0</v>
          </cell>
          <cell r="R266">
            <v>0</v>
          </cell>
          <cell r="S266">
            <v>9993</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13199.960000000001</v>
          </cell>
          <cell r="AM266">
            <v>5917</v>
          </cell>
          <cell r="AN266">
            <v>7283</v>
          </cell>
        </row>
        <row r="267">
          <cell r="A267">
            <v>258</v>
          </cell>
          <cell r="B267" t="str">
            <v xml:space="preserve">Salem                        </v>
          </cell>
          <cell r="C267">
            <v>40.9</v>
          </cell>
          <cell r="D267">
            <v>39985833</v>
          </cell>
          <cell r="E267">
            <v>29992288</v>
          </cell>
          <cell r="F267">
            <v>10536329.999999998</v>
          </cell>
          <cell r="G267">
            <v>42136154.640000001</v>
          </cell>
          <cell r="H267">
            <v>30487993</v>
          </cell>
          <cell r="I267">
            <v>11648162</v>
          </cell>
          <cell r="J267">
            <v>42852484.075050555</v>
          </cell>
          <cell r="K267">
            <v>30556126</v>
          </cell>
          <cell r="L267">
            <v>12876914</v>
          </cell>
          <cell r="M267">
            <v>44915008.079999983</v>
          </cell>
          <cell r="N267">
            <v>30543822</v>
          </cell>
          <cell r="O267">
            <v>12859851</v>
          </cell>
          <cell r="P267">
            <v>1511335</v>
          </cell>
          <cell r="Q267">
            <v>47512497.335793309</v>
          </cell>
          <cell r="R267">
            <v>30403931</v>
          </cell>
          <cell r="S267">
            <v>14083762</v>
          </cell>
          <cell r="T267">
            <v>3024804</v>
          </cell>
          <cell r="U267">
            <v>47422424.260079995</v>
          </cell>
          <cell r="V267">
            <v>30121364</v>
          </cell>
          <cell r="W267">
            <v>16969097</v>
          </cell>
          <cell r="X267">
            <v>91098</v>
          </cell>
          <cell r="Y267">
            <v>240865</v>
          </cell>
          <cell r="Z267">
            <v>49075889.510000005</v>
          </cell>
          <cell r="AA267">
            <v>30553623</v>
          </cell>
          <cell r="AB267">
            <v>18522267</v>
          </cell>
          <cell r="AC267">
            <v>51691291.730000004</v>
          </cell>
          <cell r="AD267">
            <v>31398532</v>
          </cell>
          <cell r="AE267">
            <v>20759584.19116275</v>
          </cell>
          <cell r="AF267">
            <v>51136476.850000001</v>
          </cell>
          <cell r="AG267">
            <v>31823721</v>
          </cell>
          <cell r="AH267">
            <v>21014211.191162799</v>
          </cell>
          <cell r="AI267">
            <v>52070759.630000003</v>
          </cell>
          <cell r="AJ267">
            <v>31881386</v>
          </cell>
          <cell r="AK267">
            <v>21231627.191162799</v>
          </cell>
          <cell r="AL267">
            <v>52542429.829999998</v>
          </cell>
          <cell r="AM267">
            <v>31669846</v>
          </cell>
          <cell r="AN267">
            <v>21348402.191162799</v>
          </cell>
        </row>
        <row r="268">
          <cell r="A268">
            <v>259</v>
          </cell>
          <cell r="B268" t="str">
            <v xml:space="preserve">Salisbury                    </v>
          </cell>
          <cell r="C268">
            <v>17.5</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33688</v>
          </cell>
          <cell r="AI268">
            <v>52019.6</v>
          </cell>
          <cell r="AJ268">
            <v>44990</v>
          </cell>
          <cell r="AK268">
            <v>33688</v>
          </cell>
          <cell r="AL268">
            <v>79199.760000000009</v>
          </cell>
          <cell r="AM268">
            <v>67740</v>
          </cell>
          <cell r="AN268">
            <v>33688</v>
          </cell>
        </row>
        <row r="269">
          <cell r="A269">
            <v>260</v>
          </cell>
          <cell r="B269" t="str">
            <v xml:space="preserve">Sandisfield                  </v>
          </cell>
          <cell r="C269">
            <v>17.5</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row>
        <row r="270">
          <cell r="A270">
            <v>261</v>
          </cell>
          <cell r="B270" t="str">
            <v xml:space="preserve">Sandwich                     </v>
          </cell>
          <cell r="C270">
            <v>17.5</v>
          </cell>
          <cell r="D270">
            <v>27631550</v>
          </cell>
          <cell r="E270">
            <v>23236639</v>
          </cell>
          <cell r="F270">
            <v>5651356.0000000019</v>
          </cell>
          <cell r="G270">
            <v>28541824.359999999</v>
          </cell>
          <cell r="H270">
            <v>23538127</v>
          </cell>
          <cell r="I270">
            <v>6229598.0000000019</v>
          </cell>
          <cell r="J270">
            <v>29371842.072332684</v>
          </cell>
          <cell r="K270">
            <v>23681935</v>
          </cell>
          <cell r="L270">
            <v>6694018.0000000019</v>
          </cell>
          <cell r="M270">
            <v>29341477.619999997</v>
          </cell>
          <cell r="N270">
            <v>23800113</v>
          </cell>
          <cell r="O270">
            <v>6150491.0000000019</v>
          </cell>
          <cell r="P270">
            <v>722827</v>
          </cell>
          <cell r="Q270">
            <v>30244193.036922485</v>
          </cell>
          <cell r="R270">
            <v>24197825</v>
          </cell>
          <cell r="S270">
            <v>6735852</v>
          </cell>
          <cell r="T270">
            <v>0</v>
          </cell>
          <cell r="U270">
            <v>29670856.676279996</v>
          </cell>
          <cell r="V270">
            <v>24024554</v>
          </cell>
          <cell r="W270">
            <v>6342344</v>
          </cell>
          <cell r="X270">
            <v>34049</v>
          </cell>
          <cell r="Y270">
            <v>449184</v>
          </cell>
          <cell r="Z270">
            <v>28621462.630000006</v>
          </cell>
          <cell r="AA270">
            <v>24051894</v>
          </cell>
          <cell r="AB270">
            <v>6376393</v>
          </cell>
          <cell r="AC270">
            <v>29161934.479999997</v>
          </cell>
          <cell r="AD270">
            <v>24620229</v>
          </cell>
          <cell r="AE270">
            <v>6508793</v>
          </cell>
          <cell r="AF270">
            <v>28830810.450000003</v>
          </cell>
          <cell r="AG270">
            <v>24951122</v>
          </cell>
          <cell r="AH270">
            <v>6588268</v>
          </cell>
          <cell r="AI270">
            <v>28304004.249999989</v>
          </cell>
          <cell r="AJ270">
            <v>24542435</v>
          </cell>
          <cell r="AK270">
            <v>6665593</v>
          </cell>
          <cell r="AL270">
            <v>27987804.329999994</v>
          </cell>
          <cell r="AM270">
            <v>24211459</v>
          </cell>
          <cell r="AN270">
            <v>6740018</v>
          </cell>
        </row>
        <row r="271">
          <cell r="A271">
            <v>262</v>
          </cell>
          <cell r="B271" t="str">
            <v xml:space="preserve">Saugus                       </v>
          </cell>
          <cell r="C271">
            <v>18.39</v>
          </cell>
          <cell r="D271">
            <v>22412040</v>
          </cell>
          <cell r="E271">
            <v>22359654</v>
          </cell>
          <cell r="F271">
            <v>3538314.4</v>
          </cell>
          <cell r="G271">
            <v>24160470.339740004</v>
          </cell>
          <cell r="H271">
            <v>22578923</v>
          </cell>
          <cell r="I271">
            <v>3844289.4</v>
          </cell>
          <cell r="J271">
            <v>24646309.885408901</v>
          </cell>
          <cell r="K271">
            <v>22714754</v>
          </cell>
          <cell r="L271">
            <v>3997139.4</v>
          </cell>
          <cell r="M271">
            <v>25756505.726459999</v>
          </cell>
          <cell r="N271">
            <v>22756006</v>
          </cell>
          <cell r="O271">
            <v>3750635.4</v>
          </cell>
          <cell r="P271">
            <v>440788</v>
          </cell>
          <cell r="Q271">
            <v>26465118.450756904</v>
          </cell>
          <cell r="R271">
            <v>22613204</v>
          </cell>
          <cell r="S271">
            <v>4107595</v>
          </cell>
          <cell r="T271">
            <v>0</v>
          </cell>
          <cell r="U271">
            <v>25120399.373848077</v>
          </cell>
          <cell r="V271">
            <v>22610471</v>
          </cell>
          <cell r="W271">
            <v>3867629</v>
          </cell>
          <cell r="X271">
            <v>20763</v>
          </cell>
          <cell r="Y271">
            <v>290803</v>
          </cell>
          <cell r="Z271">
            <v>25149470.265000004</v>
          </cell>
          <cell r="AA271">
            <v>22560247</v>
          </cell>
          <cell r="AB271">
            <v>3888392</v>
          </cell>
          <cell r="AC271">
            <v>26683232.319300003</v>
          </cell>
          <cell r="AD271">
            <v>22948688</v>
          </cell>
          <cell r="AE271">
            <v>4144389.7674957826</v>
          </cell>
          <cell r="AF271">
            <v>28162538.90636</v>
          </cell>
          <cell r="AG271">
            <v>23659244</v>
          </cell>
          <cell r="AH271">
            <v>5085592.0180176003</v>
          </cell>
          <cell r="AI271">
            <v>28469688.994549997</v>
          </cell>
          <cell r="AJ271">
            <v>23886601</v>
          </cell>
          <cell r="AK271">
            <v>5266627.0180176003</v>
          </cell>
          <cell r="AL271">
            <v>28704386.50144</v>
          </cell>
          <cell r="AM271">
            <v>24111062</v>
          </cell>
          <cell r="AN271">
            <v>5338002.0180176003</v>
          </cell>
        </row>
        <row r="272">
          <cell r="A272">
            <v>263</v>
          </cell>
          <cell r="B272" t="str">
            <v xml:space="preserve">Savoy                        </v>
          </cell>
          <cell r="C272">
            <v>46.84</v>
          </cell>
          <cell r="D272">
            <v>759317</v>
          </cell>
          <cell r="E272">
            <v>298094</v>
          </cell>
          <cell r="F272">
            <v>461223</v>
          </cell>
          <cell r="G272">
            <v>819788.07</v>
          </cell>
          <cell r="H272">
            <v>322710</v>
          </cell>
          <cell r="I272">
            <v>499459</v>
          </cell>
          <cell r="J272">
            <v>805305.56435198744</v>
          </cell>
          <cell r="K272">
            <v>325832</v>
          </cell>
          <cell r="L272">
            <v>504459</v>
          </cell>
          <cell r="M272">
            <v>842480.55</v>
          </cell>
          <cell r="N272">
            <v>336900</v>
          </cell>
          <cell r="O272">
            <v>471826</v>
          </cell>
          <cell r="P272">
            <v>55451</v>
          </cell>
          <cell r="Q272">
            <v>868256.36446315795</v>
          </cell>
          <cell r="R272">
            <v>341085</v>
          </cell>
          <cell r="S272">
            <v>516731</v>
          </cell>
          <cell r="T272">
            <v>10440</v>
          </cell>
          <cell r="U272">
            <v>771221.57736</v>
          </cell>
          <cell r="V272">
            <v>360142</v>
          </cell>
          <cell r="W272">
            <v>496374</v>
          </cell>
          <cell r="X272">
            <v>2665</v>
          </cell>
          <cell r="Y272">
            <v>30432</v>
          </cell>
          <cell r="Z272">
            <v>690277.05</v>
          </cell>
          <cell r="AA272">
            <v>333540</v>
          </cell>
          <cell r="AB272">
            <v>499039</v>
          </cell>
          <cell r="AC272">
            <v>695640.89999999991</v>
          </cell>
          <cell r="AD272">
            <v>312586</v>
          </cell>
          <cell r="AE272">
            <v>502079</v>
          </cell>
          <cell r="AF272">
            <v>593525.96</v>
          </cell>
          <cell r="AG272">
            <v>291675</v>
          </cell>
          <cell r="AH272">
            <v>503704</v>
          </cell>
          <cell r="AI272">
            <v>600300.83000000007</v>
          </cell>
          <cell r="AJ272">
            <v>298627</v>
          </cell>
          <cell r="AK272">
            <v>505329</v>
          </cell>
          <cell r="AL272">
            <v>592852.67000000004</v>
          </cell>
          <cell r="AM272">
            <v>321122</v>
          </cell>
          <cell r="AN272">
            <v>506879</v>
          </cell>
        </row>
        <row r="273">
          <cell r="A273">
            <v>264</v>
          </cell>
          <cell r="B273" t="str">
            <v xml:space="preserve">Scituate                     </v>
          </cell>
          <cell r="C273">
            <v>17.5</v>
          </cell>
          <cell r="D273">
            <v>21888018</v>
          </cell>
          <cell r="E273">
            <v>18307200</v>
          </cell>
          <cell r="F273">
            <v>3580818</v>
          </cell>
          <cell r="G273">
            <v>23195983.650910005</v>
          </cell>
          <cell r="H273">
            <v>19230638</v>
          </cell>
          <cell r="I273">
            <v>3965346</v>
          </cell>
          <cell r="J273">
            <v>24538930.345499434</v>
          </cell>
          <cell r="K273">
            <v>20008979</v>
          </cell>
          <cell r="L273">
            <v>4529951</v>
          </cell>
          <cell r="M273">
            <v>26018135.560409993</v>
          </cell>
          <cell r="N273">
            <v>20809421</v>
          </cell>
          <cell r="O273">
            <v>4660944</v>
          </cell>
          <cell r="P273">
            <v>547771</v>
          </cell>
          <cell r="Q273">
            <v>26573232.383127034</v>
          </cell>
          <cell r="R273">
            <v>21922917</v>
          </cell>
          <cell r="S273">
            <v>5104541</v>
          </cell>
          <cell r="T273">
            <v>0</v>
          </cell>
          <cell r="U273">
            <v>26489575.520701922</v>
          </cell>
          <cell r="V273">
            <v>22264352</v>
          </cell>
          <cell r="W273">
            <v>4806334</v>
          </cell>
          <cell r="X273">
            <v>25802</v>
          </cell>
          <cell r="Y273">
            <v>351455</v>
          </cell>
          <cell r="Z273">
            <v>26874930.164800003</v>
          </cell>
          <cell r="AA273">
            <v>22799362</v>
          </cell>
          <cell r="AB273">
            <v>4832136</v>
          </cell>
          <cell r="AC273">
            <v>27918935.093200006</v>
          </cell>
          <cell r="AD273">
            <v>23462809</v>
          </cell>
          <cell r="AE273">
            <v>4957576</v>
          </cell>
          <cell r="AF273">
            <v>28025063.522399995</v>
          </cell>
          <cell r="AG273">
            <v>24028869</v>
          </cell>
          <cell r="AH273">
            <v>5034826</v>
          </cell>
          <cell r="AI273">
            <v>27783603.550999999</v>
          </cell>
          <cell r="AJ273">
            <v>23886438</v>
          </cell>
          <cell r="AK273">
            <v>5110701</v>
          </cell>
          <cell r="AL273">
            <v>28197733.99712</v>
          </cell>
          <cell r="AM273">
            <v>24057987</v>
          </cell>
          <cell r="AN273">
            <v>5185901</v>
          </cell>
        </row>
        <row r="274">
          <cell r="A274">
            <v>265</v>
          </cell>
          <cell r="B274" t="str">
            <v xml:space="preserve">Seekonk                      </v>
          </cell>
          <cell r="C274">
            <v>25.18</v>
          </cell>
          <cell r="D274">
            <v>16068884</v>
          </cell>
          <cell r="E274">
            <v>14714809</v>
          </cell>
          <cell r="F274">
            <v>3044575.2</v>
          </cell>
          <cell r="G274">
            <v>16695154.580000002</v>
          </cell>
          <cell r="H274">
            <v>14553529</v>
          </cell>
          <cell r="I274">
            <v>3620014.2</v>
          </cell>
          <cell r="J274">
            <v>17298382.43925048</v>
          </cell>
          <cell r="K274">
            <v>14521219</v>
          </cell>
          <cell r="L274">
            <v>4210223.2</v>
          </cell>
          <cell r="M274">
            <v>17542753.499999996</v>
          </cell>
          <cell r="N274">
            <v>14157726</v>
          </cell>
          <cell r="O274">
            <v>4120766.2</v>
          </cell>
          <cell r="P274">
            <v>484287</v>
          </cell>
          <cell r="Q274">
            <v>18026023.068662196</v>
          </cell>
          <cell r="R274">
            <v>14305874</v>
          </cell>
          <cell r="S274">
            <v>4512952</v>
          </cell>
          <cell r="T274">
            <v>0</v>
          </cell>
          <cell r="U274">
            <v>17708321.343119998</v>
          </cell>
          <cell r="V274">
            <v>14225007</v>
          </cell>
          <cell r="W274">
            <v>4249306</v>
          </cell>
          <cell r="X274">
            <v>22812</v>
          </cell>
          <cell r="Y274">
            <v>293384</v>
          </cell>
          <cell r="Z274">
            <v>18141473.569999997</v>
          </cell>
          <cell r="AA274">
            <v>14541315</v>
          </cell>
          <cell r="AB274">
            <v>4272118</v>
          </cell>
          <cell r="AC274">
            <v>18781878.59</v>
          </cell>
          <cell r="AD274">
            <v>14551240</v>
          </cell>
          <cell r="AE274">
            <v>4595356.15655425</v>
          </cell>
          <cell r="AF274">
            <v>18801442.079999998</v>
          </cell>
          <cell r="AG274">
            <v>14822067</v>
          </cell>
          <cell r="AH274">
            <v>4787529.9737716876</v>
          </cell>
          <cell r="AI274">
            <v>18854298.620000001</v>
          </cell>
          <cell r="AJ274">
            <v>14466350</v>
          </cell>
          <cell r="AK274">
            <v>4931239.9737716876</v>
          </cell>
          <cell r="AL274">
            <v>18460114.679999996</v>
          </cell>
          <cell r="AM274">
            <v>14348947</v>
          </cell>
          <cell r="AN274">
            <v>4979514.9737716876</v>
          </cell>
        </row>
        <row r="275">
          <cell r="A275">
            <v>266</v>
          </cell>
          <cell r="B275" t="str">
            <v xml:space="preserve">Sharon                       </v>
          </cell>
          <cell r="C275">
            <v>17.5</v>
          </cell>
          <cell r="D275">
            <v>24896987</v>
          </cell>
          <cell r="E275">
            <v>18670749</v>
          </cell>
          <cell r="F275">
            <v>6270630.0000000009</v>
          </cell>
          <cell r="G275">
            <v>26202037.429339994</v>
          </cell>
          <cell r="H275">
            <v>19586419</v>
          </cell>
          <cell r="I275">
            <v>6615618</v>
          </cell>
          <cell r="J275">
            <v>27015017.202182684</v>
          </cell>
          <cell r="K275">
            <v>20567259</v>
          </cell>
          <cell r="L275">
            <v>6785118</v>
          </cell>
          <cell r="M275">
            <v>28024961.712149993</v>
          </cell>
          <cell r="N275">
            <v>21309075</v>
          </cell>
          <cell r="O275">
            <v>6231888</v>
          </cell>
          <cell r="P275">
            <v>732394</v>
          </cell>
          <cell r="Q275">
            <v>28860669.078239046</v>
          </cell>
          <cell r="R275">
            <v>22028864</v>
          </cell>
          <cell r="S275">
            <v>6824996</v>
          </cell>
          <cell r="T275">
            <v>6809</v>
          </cell>
          <cell r="U275">
            <v>28790563.702690437</v>
          </cell>
          <cell r="V275">
            <v>22591942</v>
          </cell>
          <cell r="W275">
            <v>6432692</v>
          </cell>
          <cell r="X275">
            <v>34533</v>
          </cell>
          <cell r="Y275">
            <v>448580</v>
          </cell>
          <cell r="Z275">
            <v>29804844.627760001</v>
          </cell>
          <cell r="AA275">
            <v>23242013</v>
          </cell>
          <cell r="AB275">
            <v>6562832</v>
          </cell>
          <cell r="AC275">
            <v>30203331.846320003</v>
          </cell>
          <cell r="AD275">
            <v>24076220</v>
          </cell>
          <cell r="AE275">
            <v>6695952</v>
          </cell>
          <cell r="AF275">
            <v>31456583.212149996</v>
          </cell>
          <cell r="AG275">
            <v>24940038</v>
          </cell>
          <cell r="AH275">
            <v>6780652</v>
          </cell>
          <cell r="AI275">
            <v>31433647.07305</v>
          </cell>
          <cell r="AJ275">
            <v>25641123</v>
          </cell>
          <cell r="AK275">
            <v>6865177</v>
          </cell>
          <cell r="AL275">
            <v>32275546.17168</v>
          </cell>
          <cell r="AM275">
            <v>26573303</v>
          </cell>
          <cell r="AN275">
            <v>6950527</v>
          </cell>
        </row>
        <row r="276">
          <cell r="A276">
            <v>267</v>
          </cell>
          <cell r="B276" t="str">
            <v xml:space="preserve">Sheffield                    </v>
          </cell>
          <cell r="C276">
            <v>17.5</v>
          </cell>
          <cell r="D276">
            <v>19593</v>
          </cell>
          <cell r="E276">
            <v>10223</v>
          </cell>
          <cell r="F276">
            <v>9370</v>
          </cell>
          <cell r="G276">
            <v>43398.64</v>
          </cell>
          <cell r="H276">
            <v>32920</v>
          </cell>
          <cell r="I276">
            <v>14036</v>
          </cell>
          <cell r="J276">
            <v>45421.08</v>
          </cell>
          <cell r="K276">
            <v>40042</v>
          </cell>
          <cell r="L276">
            <v>14610</v>
          </cell>
          <cell r="M276">
            <v>35830.47</v>
          </cell>
          <cell r="N276">
            <v>28711</v>
          </cell>
          <cell r="O276">
            <v>14760</v>
          </cell>
          <cell r="P276">
            <v>0</v>
          </cell>
          <cell r="Q276">
            <v>36919.725014354073</v>
          </cell>
          <cell r="R276">
            <v>30951</v>
          </cell>
          <cell r="S276">
            <v>14465</v>
          </cell>
          <cell r="T276">
            <v>0</v>
          </cell>
          <cell r="U276">
            <v>24071.631359999999</v>
          </cell>
          <cell r="V276">
            <v>20857</v>
          </cell>
          <cell r="W276">
            <v>13886</v>
          </cell>
          <cell r="X276">
            <v>0</v>
          </cell>
          <cell r="Y276">
            <v>0</v>
          </cell>
          <cell r="Z276">
            <v>24500.14</v>
          </cell>
          <cell r="AA276">
            <v>21717</v>
          </cell>
          <cell r="AB276">
            <v>13886</v>
          </cell>
          <cell r="AC276">
            <v>50788.840000000004</v>
          </cell>
          <cell r="AD276">
            <v>46205</v>
          </cell>
          <cell r="AE276">
            <v>13886</v>
          </cell>
          <cell r="AF276">
            <v>64470.1</v>
          </cell>
          <cell r="AG276">
            <v>62545</v>
          </cell>
          <cell r="AH276">
            <v>13886</v>
          </cell>
          <cell r="AI276">
            <v>78029.39999999998</v>
          </cell>
          <cell r="AJ276">
            <v>70226</v>
          </cell>
          <cell r="AK276">
            <v>13886</v>
          </cell>
          <cell r="AL276">
            <v>92399.719999999987</v>
          </cell>
          <cell r="AM276">
            <v>80706</v>
          </cell>
          <cell r="AN276">
            <v>13886</v>
          </cell>
        </row>
        <row r="277">
          <cell r="A277">
            <v>268</v>
          </cell>
          <cell r="B277" t="str">
            <v xml:space="preserve">Shelburne                    </v>
          </cell>
          <cell r="C277">
            <v>24.59</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12035.81568</v>
          </cell>
          <cell r="V277">
            <v>7620</v>
          </cell>
          <cell r="W277">
            <v>4416</v>
          </cell>
          <cell r="X277">
            <v>0</v>
          </cell>
          <cell r="Y277">
            <v>0</v>
          </cell>
          <cell r="Z277">
            <v>12250.07</v>
          </cell>
          <cell r="AA277">
            <v>7587</v>
          </cell>
          <cell r="AB277">
            <v>4663</v>
          </cell>
          <cell r="AC277">
            <v>12697.210000000001</v>
          </cell>
          <cell r="AD277">
            <v>8809</v>
          </cell>
          <cell r="AE277">
            <v>4663</v>
          </cell>
          <cell r="AF277">
            <v>12894.02</v>
          </cell>
          <cell r="AG277">
            <v>9180</v>
          </cell>
          <cell r="AH277">
            <v>4663</v>
          </cell>
          <cell r="AI277">
            <v>13004.9</v>
          </cell>
          <cell r="AJ277">
            <v>10008</v>
          </cell>
          <cell r="AK277">
            <v>4663</v>
          </cell>
          <cell r="AL277">
            <v>0</v>
          </cell>
          <cell r="AM277">
            <v>0</v>
          </cell>
          <cell r="AN277">
            <v>0</v>
          </cell>
        </row>
        <row r="278">
          <cell r="A278">
            <v>269</v>
          </cell>
          <cell r="B278" t="str">
            <v xml:space="preserve">Sherborn                     </v>
          </cell>
          <cell r="C278">
            <v>17.5</v>
          </cell>
          <cell r="D278">
            <v>3380552</v>
          </cell>
          <cell r="E278">
            <v>3318579</v>
          </cell>
          <cell r="F278">
            <v>340731.2</v>
          </cell>
          <cell r="G278">
            <v>3421487.44172</v>
          </cell>
          <cell r="H278">
            <v>3345012</v>
          </cell>
          <cell r="I278">
            <v>392337.2</v>
          </cell>
          <cell r="J278">
            <v>3609943.9431416788</v>
          </cell>
          <cell r="K278">
            <v>3395988</v>
          </cell>
          <cell r="L278">
            <v>464158.2</v>
          </cell>
          <cell r="M278">
            <v>3944872.97248</v>
          </cell>
          <cell r="N278">
            <v>3531728</v>
          </cell>
          <cell r="O278">
            <v>482139.2</v>
          </cell>
          <cell r="P278">
            <v>56663</v>
          </cell>
          <cell r="Q278">
            <v>4018165.4634094238</v>
          </cell>
          <cell r="R278">
            <v>3568870</v>
          </cell>
          <cell r="S278">
            <v>528026</v>
          </cell>
          <cell r="T278">
            <v>0</v>
          </cell>
          <cell r="U278">
            <v>3616285.1801423398</v>
          </cell>
          <cell r="V278">
            <v>3274399</v>
          </cell>
          <cell r="W278">
            <v>497179</v>
          </cell>
          <cell r="X278">
            <v>2669</v>
          </cell>
          <cell r="Y278">
            <v>39428</v>
          </cell>
          <cell r="Z278">
            <v>3544554.8176799999</v>
          </cell>
          <cell r="AA278">
            <v>3168291</v>
          </cell>
          <cell r="AB278">
            <v>499848</v>
          </cell>
          <cell r="AC278">
            <v>3322207.8539100001</v>
          </cell>
          <cell r="AD278">
            <v>3024786</v>
          </cell>
          <cell r="AE278">
            <v>515408</v>
          </cell>
          <cell r="AF278">
            <v>3446195.4454399999</v>
          </cell>
          <cell r="AG278">
            <v>3128611</v>
          </cell>
          <cell r="AH278">
            <v>525258</v>
          </cell>
          <cell r="AI278">
            <v>3327431.3505500001</v>
          </cell>
          <cell r="AJ278">
            <v>2944257</v>
          </cell>
          <cell r="AK278">
            <v>545223</v>
          </cell>
          <cell r="AL278">
            <v>3380505.0839999993</v>
          </cell>
          <cell r="AM278">
            <v>2917753</v>
          </cell>
          <cell r="AN278">
            <v>554673</v>
          </cell>
        </row>
        <row r="279">
          <cell r="A279">
            <v>270</v>
          </cell>
          <cell r="B279" t="str">
            <v xml:space="preserve">Shirley                      </v>
          </cell>
          <cell r="C279">
            <v>45.08</v>
          </cell>
          <cell r="D279">
            <v>6819383</v>
          </cell>
          <cell r="E279">
            <v>2858481</v>
          </cell>
          <cell r="F279">
            <v>3995219</v>
          </cell>
          <cell r="G279">
            <v>7141364.7989100004</v>
          </cell>
          <cell r="H279">
            <v>3138806</v>
          </cell>
          <cell r="I279">
            <v>4154632</v>
          </cell>
          <cell r="J279">
            <v>7495917.7602271345</v>
          </cell>
          <cell r="K279">
            <v>3284354</v>
          </cell>
          <cell r="L279">
            <v>4330455</v>
          </cell>
          <cell r="M279">
            <v>7800802.5329999998</v>
          </cell>
          <cell r="N279">
            <v>3435489</v>
          </cell>
          <cell r="O279">
            <v>4012957</v>
          </cell>
          <cell r="P279">
            <v>471617</v>
          </cell>
          <cell r="Q279">
            <v>7655204.9791285908</v>
          </cell>
          <cell r="R279">
            <v>3754395</v>
          </cell>
          <cell r="S279">
            <v>4394883</v>
          </cell>
          <cell r="T279">
            <v>0</v>
          </cell>
          <cell r="U279">
            <v>12461</v>
          </cell>
          <cell r="V279">
            <v>6250.1276655997626</v>
          </cell>
          <cell r="W279">
            <v>6812</v>
          </cell>
          <cell r="X279">
            <v>37</v>
          </cell>
          <cell r="Y279">
            <v>420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row>
        <row r="280">
          <cell r="A280">
            <v>271</v>
          </cell>
          <cell r="B280" t="str">
            <v xml:space="preserve">Shrewsbury                   </v>
          </cell>
          <cell r="C280">
            <v>22.56</v>
          </cell>
          <cell r="D280">
            <v>39662058</v>
          </cell>
          <cell r="E280">
            <v>25861451</v>
          </cell>
          <cell r="F280">
            <v>13800607</v>
          </cell>
          <cell r="G280">
            <v>43006922.329999998</v>
          </cell>
          <cell r="H280">
            <v>27107973</v>
          </cell>
          <cell r="I280">
            <v>15898949</v>
          </cell>
          <cell r="J280">
            <v>46216469.143160932</v>
          </cell>
          <cell r="K280">
            <v>28796799</v>
          </cell>
          <cell r="L280">
            <v>17419670</v>
          </cell>
          <cell r="M280">
            <v>49163922.700000003</v>
          </cell>
          <cell r="N280">
            <v>30297112</v>
          </cell>
          <cell r="O280">
            <v>16882697</v>
          </cell>
          <cell r="P280">
            <v>1984114</v>
          </cell>
          <cell r="Q280">
            <v>50640024.753362693</v>
          </cell>
          <cell r="R280">
            <v>31084837</v>
          </cell>
          <cell r="S280">
            <v>18489475</v>
          </cell>
          <cell r="T280">
            <v>1065713</v>
          </cell>
          <cell r="U280">
            <v>49767093.421020001</v>
          </cell>
          <cell r="V280">
            <v>32455678</v>
          </cell>
          <cell r="W280">
            <v>18412775</v>
          </cell>
          <cell r="X280">
            <v>98848</v>
          </cell>
          <cell r="Y280">
            <v>1189765</v>
          </cell>
          <cell r="Z280">
            <v>51780005.259999998</v>
          </cell>
          <cell r="AA280">
            <v>33692240</v>
          </cell>
          <cell r="AB280">
            <v>18511623</v>
          </cell>
          <cell r="AC280">
            <v>53574891.730000004</v>
          </cell>
          <cell r="AD280">
            <v>35083729</v>
          </cell>
          <cell r="AE280">
            <v>18748463</v>
          </cell>
          <cell r="AF280">
            <v>55072809.080000006</v>
          </cell>
          <cell r="AG280">
            <v>36553737</v>
          </cell>
          <cell r="AH280">
            <v>18897238</v>
          </cell>
          <cell r="AI280">
            <v>55423621.549999997</v>
          </cell>
          <cell r="AJ280">
            <v>38578814</v>
          </cell>
          <cell r="AK280">
            <v>19045813</v>
          </cell>
          <cell r="AL280">
            <v>57096131.690000013</v>
          </cell>
          <cell r="AM280">
            <v>40658212</v>
          </cell>
          <cell r="AN280">
            <v>19195638</v>
          </cell>
        </row>
        <row r="281">
          <cell r="A281">
            <v>272</v>
          </cell>
          <cell r="B281" t="str">
            <v xml:space="preserve">Shutesbury                   </v>
          </cell>
          <cell r="C281">
            <v>46.41</v>
          </cell>
          <cell r="D281">
            <v>980949</v>
          </cell>
          <cell r="E281">
            <v>744787</v>
          </cell>
          <cell r="F281">
            <v>465653.2</v>
          </cell>
          <cell r="G281">
            <v>1097675.33</v>
          </cell>
          <cell r="H281">
            <v>693858</v>
          </cell>
          <cell r="I281">
            <v>532129.19999999995</v>
          </cell>
          <cell r="J281">
            <v>1087472.3443519874</v>
          </cell>
          <cell r="K281">
            <v>671283</v>
          </cell>
          <cell r="L281">
            <v>540635.19999999995</v>
          </cell>
          <cell r="M281">
            <v>1238144.68</v>
          </cell>
          <cell r="N281">
            <v>732474</v>
          </cell>
          <cell r="O281">
            <v>551624.19999999995</v>
          </cell>
          <cell r="P281">
            <v>64829</v>
          </cell>
          <cell r="Q281">
            <v>1224192.060937799</v>
          </cell>
          <cell r="R281">
            <v>728091</v>
          </cell>
          <cell r="S281">
            <v>604124</v>
          </cell>
          <cell r="T281">
            <v>0</v>
          </cell>
          <cell r="U281">
            <v>1121281.2738600001</v>
          </cell>
          <cell r="V281">
            <v>660237</v>
          </cell>
          <cell r="W281">
            <v>568831</v>
          </cell>
          <cell r="X281">
            <v>3054</v>
          </cell>
          <cell r="Y281">
            <v>35764</v>
          </cell>
          <cell r="Z281">
            <v>1133132.5</v>
          </cell>
          <cell r="AA281">
            <v>652599</v>
          </cell>
          <cell r="AB281">
            <v>571885</v>
          </cell>
          <cell r="AC281">
            <v>1250486.46</v>
          </cell>
          <cell r="AD281">
            <v>696787</v>
          </cell>
          <cell r="AE281">
            <v>584974.46020800003</v>
          </cell>
          <cell r="AF281">
            <v>1178320.1300000001</v>
          </cell>
          <cell r="AG281">
            <v>657620</v>
          </cell>
          <cell r="AH281">
            <v>588274.46020800003</v>
          </cell>
          <cell r="AI281">
            <v>1268845.75</v>
          </cell>
          <cell r="AJ281">
            <v>689268</v>
          </cell>
          <cell r="AK281">
            <v>593590.46020800003</v>
          </cell>
          <cell r="AL281">
            <v>1336733.0899999999</v>
          </cell>
          <cell r="AM281">
            <v>723367</v>
          </cell>
          <cell r="AN281">
            <v>613366</v>
          </cell>
        </row>
        <row r="282">
          <cell r="A282">
            <v>273</v>
          </cell>
          <cell r="B282" t="str">
            <v xml:space="preserve">Somerset                     </v>
          </cell>
          <cell r="C282">
            <v>34.33</v>
          </cell>
          <cell r="D282">
            <v>18801260</v>
          </cell>
          <cell r="E282">
            <v>18110659</v>
          </cell>
          <cell r="F282">
            <v>2685723.2</v>
          </cell>
          <cell r="G282">
            <v>19720957.539999995</v>
          </cell>
          <cell r="H282">
            <v>17515386</v>
          </cell>
          <cell r="I282">
            <v>3559416.2</v>
          </cell>
          <cell r="J282">
            <v>20657264.747334611</v>
          </cell>
          <cell r="K282">
            <v>16992794</v>
          </cell>
          <cell r="L282">
            <v>4521167.2</v>
          </cell>
          <cell r="M282">
            <v>21503415.919999998</v>
          </cell>
          <cell r="N282">
            <v>16475983</v>
          </cell>
          <cell r="O282">
            <v>4807347.2</v>
          </cell>
          <cell r="P282">
            <v>564976</v>
          </cell>
          <cell r="Q282">
            <v>21570952.204983734</v>
          </cell>
          <cell r="R282">
            <v>16298338</v>
          </cell>
          <cell r="S282">
            <v>5264877</v>
          </cell>
          <cell r="T282">
            <v>7737</v>
          </cell>
          <cell r="U282">
            <v>14275069</v>
          </cell>
          <cell r="V282">
            <v>10715794.64921918</v>
          </cell>
          <cell r="W282">
            <v>3499899</v>
          </cell>
          <cell r="X282">
            <v>19110</v>
          </cell>
          <cell r="Y282">
            <v>75402</v>
          </cell>
          <cell r="Z282">
            <v>14571529.510000002</v>
          </cell>
          <cell r="AA282">
            <v>10467269</v>
          </cell>
          <cell r="AB282">
            <v>4104261</v>
          </cell>
          <cell r="AC282">
            <v>15524516.379999997</v>
          </cell>
          <cell r="AD282">
            <v>10738045</v>
          </cell>
          <cell r="AE282">
            <v>5022377.9989644997</v>
          </cell>
          <cell r="AF282">
            <v>15769354.82</v>
          </cell>
          <cell r="AG282">
            <v>11107578</v>
          </cell>
          <cell r="AH282">
            <v>5109544.062146375</v>
          </cell>
          <cell r="AI282">
            <v>16069095.370000001</v>
          </cell>
          <cell r="AJ282">
            <v>11192906</v>
          </cell>
          <cell r="AK282">
            <v>5217678.062146375</v>
          </cell>
          <cell r="AL282">
            <v>16337259.259999998</v>
          </cell>
          <cell r="AM282">
            <v>11103046</v>
          </cell>
          <cell r="AN282">
            <v>5262728.062146375</v>
          </cell>
        </row>
        <row r="283">
          <cell r="A283">
            <v>274</v>
          </cell>
          <cell r="B283" t="str">
            <v xml:space="preserve">Somerville                   </v>
          </cell>
          <cell r="C283">
            <v>17.5</v>
          </cell>
          <cell r="D283">
            <v>51199725</v>
          </cell>
          <cell r="E283">
            <v>35731948</v>
          </cell>
          <cell r="F283">
            <v>19725438.800000001</v>
          </cell>
          <cell r="G283">
            <v>52325941.29772</v>
          </cell>
          <cell r="H283">
            <v>38065244</v>
          </cell>
          <cell r="I283">
            <v>19994838.800000001</v>
          </cell>
          <cell r="J283">
            <v>53650930.251636975</v>
          </cell>
          <cell r="K283">
            <v>40215930</v>
          </cell>
          <cell r="L283">
            <v>20255638.800000001</v>
          </cell>
          <cell r="M283">
            <v>55603076.77403</v>
          </cell>
          <cell r="N283">
            <v>42134230</v>
          </cell>
          <cell r="O283">
            <v>18431168.800000001</v>
          </cell>
          <cell r="P283">
            <v>2166096</v>
          </cell>
          <cell r="Q283">
            <v>57459406.133968234</v>
          </cell>
          <cell r="R283">
            <v>47404010</v>
          </cell>
          <cell r="S283">
            <v>20185320</v>
          </cell>
          <cell r="T283">
            <v>0</v>
          </cell>
          <cell r="U283">
            <v>56711003.467927195</v>
          </cell>
          <cell r="V283">
            <v>48121353</v>
          </cell>
          <cell r="W283">
            <v>19006095</v>
          </cell>
          <cell r="X283">
            <v>102033</v>
          </cell>
          <cell r="Y283">
            <v>1205842</v>
          </cell>
          <cell r="Z283">
            <v>58313543.709569983</v>
          </cell>
          <cell r="AA283">
            <v>48819464</v>
          </cell>
          <cell r="AB283">
            <v>19108128</v>
          </cell>
          <cell r="AC283">
            <v>60645451.388249993</v>
          </cell>
          <cell r="AD283">
            <v>50545090</v>
          </cell>
          <cell r="AE283">
            <v>19316888</v>
          </cell>
          <cell r="AF283">
            <v>61833356.366640002</v>
          </cell>
          <cell r="AG283">
            <v>51800992</v>
          </cell>
          <cell r="AH283">
            <v>19448713</v>
          </cell>
          <cell r="AI283">
            <v>62767269.546019986</v>
          </cell>
          <cell r="AJ283">
            <v>52703692</v>
          </cell>
          <cell r="AK283">
            <v>19582488</v>
          </cell>
          <cell r="AL283">
            <v>64208758.285060003</v>
          </cell>
          <cell r="AM283">
            <v>54026428</v>
          </cell>
          <cell r="AN283">
            <v>19717388</v>
          </cell>
        </row>
        <row r="284">
          <cell r="A284">
            <v>275</v>
          </cell>
          <cell r="B284" t="str">
            <v xml:space="preserve">Southampton                  </v>
          </cell>
          <cell r="C284">
            <v>36.46</v>
          </cell>
          <cell r="D284">
            <v>3817595</v>
          </cell>
          <cell r="E284">
            <v>1937134</v>
          </cell>
          <cell r="F284">
            <v>2294612</v>
          </cell>
          <cell r="G284">
            <v>4033879.67</v>
          </cell>
          <cell r="H284">
            <v>2117278</v>
          </cell>
          <cell r="I284">
            <v>2404074</v>
          </cell>
          <cell r="J284">
            <v>4219769.7429432645</v>
          </cell>
          <cell r="K284">
            <v>2252330</v>
          </cell>
          <cell r="L284">
            <v>2496629</v>
          </cell>
          <cell r="M284">
            <v>4454454.5199999996</v>
          </cell>
          <cell r="N284">
            <v>2332152</v>
          </cell>
          <cell r="O284">
            <v>2339180</v>
          </cell>
          <cell r="P284">
            <v>274909</v>
          </cell>
          <cell r="Q284">
            <v>4552925.5780440187</v>
          </cell>
          <cell r="R284">
            <v>2372375</v>
          </cell>
          <cell r="S284">
            <v>2561807</v>
          </cell>
          <cell r="T284">
            <v>0</v>
          </cell>
          <cell r="U284">
            <v>4426092.5655599991</v>
          </cell>
          <cell r="V284">
            <v>2463679</v>
          </cell>
          <cell r="W284">
            <v>2412147</v>
          </cell>
          <cell r="X284">
            <v>12949</v>
          </cell>
          <cell r="Y284">
            <v>149736</v>
          </cell>
          <cell r="Z284">
            <v>4394778.41</v>
          </cell>
          <cell r="AA284">
            <v>2552882</v>
          </cell>
          <cell r="AB284">
            <v>2425096</v>
          </cell>
          <cell r="AC284">
            <v>4300263.7899999991</v>
          </cell>
          <cell r="AD284">
            <v>2555321</v>
          </cell>
          <cell r="AE284">
            <v>2444176</v>
          </cell>
          <cell r="AF284">
            <v>4418126.47</v>
          </cell>
          <cell r="AG284">
            <v>2686385</v>
          </cell>
          <cell r="AH284">
            <v>2456276</v>
          </cell>
          <cell r="AI284">
            <v>4598039.57</v>
          </cell>
          <cell r="AJ284">
            <v>2840365</v>
          </cell>
          <cell r="AK284">
            <v>2468676</v>
          </cell>
          <cell r="AL284">
            <v>4683286.6400000006</v>
          </cell>
          <cell r="AM284">
            <v>2974492</v>
          </cell>
          <cell r="AN284">
            <v>2480926</v>
          </cell>
        </row>
        <row r="285">
          <cell r="A285">
            <v>276</v>
          </cell>
          <cell r="B285" t="str">
            <v xml:space="preserve">Southborough                 </v>
          </cell>
          <cell r="C285">
            <v>17.5</v>
          </cell>
          <cell r="D285">
            <v>10775916</v>
          </cell>
          <cell r="E285">
            <v>8618521</v>
          </cell>
          <cell r="F285">
            <v>2581627</v>
          </cell>
          <cell r="G285">
            <v>11112363.866560001</v>
          </cell>
          <cell r="H285">
            <v>8827786</v>
          </cell>
          <cell r="I285">
            <v>2657427</v>
          </cell>
          <cell r="J285">
            <v>11560282.354900939</v>
          </cell>
          <cell r="K285">
            <v>9325599</v>
          </cell>
          <cell r="L285">
            <v>2735813</v>
          </cell>
          <cell r="M285">
            <v>12278597.972959999</v>
          </cell>
          <cell r="N285">
            <v>9676623</v>
          </cell>
          <cell r="O285">
            <v>2560589</v>
          </cell>
          <cell r="P285">
            <v>300929</v>
          </cell>
          <cell r="Q285">
            <v>12791303.833687706</v>
          </cell>
          <cell r="R285">
            <v>10552826</v>
          </cell>
          <cell r="S285">
            <v>2804288</v>
          </cell>
          <cell r="T285">
            <v>0</v>
          </cell>
          <cell r="U285">
            <v>12125426.22289644</v>
          </cell>
          <cell r="V285">
            <v>10423982</v>
          </cell>
          <cell r="W285">
            <v>2640461</v>
          </cell>
          <cell r="X285">
            <v>14175</v>
          </cell>
          <cell r="Y285">
            <v>186952</v>
          </cell>
          <cell r="Z285">
            <v>12100378.3814</v>
          </cell>
          <cell r="AA285">
            <v>10488914</v>
          </cell>
          <cell r="AB285">
            <v>2654636</v>
          </cell>
          <cell r="AC285">
            <v>12191121.0648</v>
          </cell>
          <cell r="AD285">
            <v>10539005</v>
          </cell>
          <cell r="AE285">
            <v>2710636</v>
          </cell>
          <cell r="AF285">
            <v>12056861.715160001</v>
          </cell>
          <cell r="AG285">
            <v>10683506</v>
          </cell>
          <cell r="AH285">
            <v>2744686</v>
          </cell>
          <cell r="AI285">
            <v>11801364.191059999</v>
          </cell>
          <cell r="AJ285">
            <v>10384154</v>
          </cell>
          <cell r="AK285">
            <v>2777761</v>
          </cell>
          <cell r="AL285">
            <v>11574099.806239998</v>
          </cell>
          <cell r="AM285">
            <v>10152043</v>
          </cell>
          <cell r="AN285">
            <v>2809611</v>
          </cell>
        </row>
        <row r="286">
          <cell r="A286">
            <v>277</v>
          </cell>
          <cell r="B286" t="str">
            <v xml:space="preserve">Southbridge                  </v>
          </cell>
          <cell r="C286">
            <v>72.16</v>
          </cell>
          <cell r="D286">
            <v>20428362</v>
          </cell>
          <cell r="E286">
            <v>5691750</v>
          </cell>
          <cell r="F286">
            <v>14736612</v>
          </cell>
          <cell r="G286">
            <v>20103131.259999998</v>
          </cell>
          <cell r="H286">
            <v>5866161</v>
          </cell>
          <cell r="I286">
            <v>14851612</v>
          </cell>
          <cell r="J286">
            <v>21509239.16868699</v>
          </cell>
          <cell r="K286">
            <v>5955255</v>
          </cell>
          <cell r="L286">
            <v>15829982</v>
          </cell>
          <cell r="M286">
            <v>22155409.049999997</v>
          </cell>
          <cell r="N286">
            <v>6064486</v>
          </cell>
          <cell r="O286">
            <v>14570274</v>
          </cell>
          <cell r="P286">
            <v>1712350</v>
          </cell>
          <cell r="Q286">
            <v>22728459.686706219</v>
          </cell>
          <cell r="R286">
            <v>6844242</v>
          </cell>
          <cell r="S286">
            <v>15956972</v>
          </cell>
          <cell r="T286">
            <v>0</v>
          </cell>
          <cell r="U286">
            <v>22931317.140119996</v>
          </cell>
          <cell r="V286">
            <v>6910142</v>
          </cell>
          <cell r="W286">
            <v>15713770</v>
          </cell>
          <cell r="X286">
            <v>84358</v>
          </cell>
          <cell r="Y286">
            <v>223047</v>
          </cell>
          <cell r="Z286">
            <v>24396090.530000005</v>
          </cell>
          <cell r="AA286">
            <v>7165928</v>
          </cell>
          <cell r="AB286">
            <v>17230163</v>
          </cell>
          <cell r="AC286">
            <v>25154189.23</v>
          </cell>
          <cell r="AD286">
            <v>7503317</v>
          </cell>
          <cell r="AE286">
            <v>17682899.236941002</v>
          </cell>
          <cell r="AF286">
            <v>26268571.68</v>
          </cell>
          <cell r="AG286">
            <v>7736324</v>
          </cell>
          <cell r="AH286">
            <v>18620961.75948</v>
          </cell>
          <cell r="AI286">
            <v>26907889.430000003</v>
          </cell>
          <cell r="AJ286">
            <v>7788520</v>
          </cell>
          <cell r="AK286">
            <v>19119369</v>
          </cell>
          <cell r="AL286">
            <v>27590853.959999993</v>
          </cell>
          <cell r="AM286">
            <v>7902804</v>
          </cell>
          <cell r="AN286">
            <v>19688050</v>
          </cell>
        </row>
        <row r="287">
          <cell r="A287">
            <v>278</v>
          </cell>
          <cell r="B287" t="str">
            <v xml:space="preserve">South Hadley                 </v>
          </cell>
          <cell r="C287">
            <v>33.950000000000003</v>
          </cell>
          <cell r="D287">
            <v>16765667</v>
          </cell>
          <cell r="E287">
            <v>11233847</v>
          </cell>
          <cell r="F287">
            <v>5531820</v>
          </cell>
          <cell r="G287">
            <v>17331909.950000003</v>
          </cell>
          <cell r="H287">
            <v>11613713</v>
          </cell>
          <cell r="I287">
            <v>5867471</v>
          </cell>
          <cell r="J287">
            <v>18060956.990095712</v>
          </cell>
          <cell r="K287">
            <v>11637991</v>
          </cell>
          <cell r="L287">
            <v>6422966</v>
          </cell>
          <cell r="M287">
            <v>19336375.739999998</v>
          </cell>
          <cell r="N287">
            <v>11671079</v>
          </cell>
          <cell r="O287">
            <v>6859182</v>
          </cell>
          <cell r="P287">
            <v>806115</v>
          </cell>
          <cell r="Q287">
            <v>19536753.464956939</v>
          </cell>
          <cell r="R287">
            <v>11564704</v>
          </cell>
          <cell r="S287">
            <v>7511991</v>
          </cell>
          <cell r="T287">
            <v>460058</v>
          </cell>
          <cell r="U287">
            <v>18934829.861939996</v>
          </cell>
          <cell r="V287">
            <v>11597234</v>
          </cell>
          <cell r="W287">
            <v>7506322</v>
          </cell>
          <cell r="X287">
            <v>40297</v>
          </cell>
          <cell r="Y287">
            <v>478280</v>
          </cell>
          <cell r="Z287">
            <v>18784553.009999998</v>
          </cell>
          <cell r="AA287">
            <v>11810114</v>
          </cell>
          <cell r="AB287">
            <v>7546619</v>
          </cell>
          <cell r="AC287">
            <v>19235881.489999998</v>
          </cell>
          <cell r="AD287">
            <v>12212647</v>
          </cell>
          <cell r="AE287">
            <v>7627179</v>
          </cell>
          <cell r="AF287">
            <v>19156845.539999999</v>
          </cell>
          <cell r="AG287">
            <v>12497985</v>
          </cell>
          <cell r="AH287">
            <v>7676404</v>
          </cell>
          <cell r="AI287">
            <v>19070528.080000002</v>
          </cell>
          <cell r="AJ287">
            <v>12680992</v>
          </cell>
          <cell r="AK287">
            <v>7724754</v>
          </cell>
          <cell r="AL287">
            <v>19296183.16</v>
          </cell>
          <cell r="AM287">
            <v>12948752</v>
          </cell>
          <cell r="AN287">
            <v>7772779</v>
          </cell>
        </row>
        <row r="288">
          <cell r="A288">
            <v>279</v>
          </cell>
          <cell r="B288" t="str">
            <v xml:space="preserve">Southwick                    </v>
          </cell>
          <cell r="C288">
            <v>37.270000000000003</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row>
        <row r="289">
          <cell r="A289">
            <v>280</v>
          </cell>
          <cell r="B289" t="str">
            <v xml:space="preserve">Spencer                      </v>
          </cell>
          <cell r="C289">
            <v>56.94</v>
          </cell>
          <cell r="D289">
            <v>637001</v>
          </cell>
          <cell r="E289">
            <v>478936</v>
          </cell>
          <cell r="F289">
            <v>10778.186440677964</v>
          </cell>
          <cell r="G289">
            <v>54248.3</v>
          </cell>
          <cell r="H289">
            <v>12811</v>
          </cell>
          <cell r="I289">
            <v>41437</v>
          </cell>
          <cell r="J289">
            <v>45421.08</v>
          </cell>
          <cell r="K289">
            <v>12291</v>
          </cell>
          <cell r="L289">
            <v>41637</v>
          </cell>
          <cell r="M289">
            <v>0</v>
          </cell>
          <cell r="N289">
            <v>0</v>
          </cell>
          <cell r="O289">
            <v>0</v>
          </cell>
          <cell r="P289">
            <v>0</v>
          </cell>
          <cell r="Q289">
            <v>0</v>
          </cell>
          <cell r="R289">
            <v>0</v>
          </cell>
          <cell r="S289">
            <v>0</v>
          </cell>
          <cell r="T289">
            <v>0</v>
          </cell>
          <cell r="U289">
            <v>12035.81568</v>
          </cell>
          <cell r="V289">
            <v>3941</v>
          </cell>
          <cell r="W289">
            <v>8095</v>
          </cell>
          <cell r="X289">
            <v>0</v>
          </cell>
          <cell r="Y289">
            <v>0</v>
          </cell>
          <cell r="Z289">
            <v>12250.07</v>
          </cell>
          <cell r="AA289">
            <v>4119</v>
          </cell>
          <cell r="AB289">
            <v>8131</v>
          </cell>
          <cell r="AC289">
            <v>12697.210000000001</v>
          </cell>
          <cell r="AD289">
            <v>4307</v>
          </cell>
          <cell r="AE289">
            <v>8390</v>
          </cell>
          <cell r="AF289">
            <v>25788.04</v>
          </cell>
          <cell r="AG289">
            <v>8782</v>
          </cell>
          <cell r="AH289">
            <v>17006</v>
          </cell>
          <cell r="AI289">
            <v>52019.6</v>
          </cell>
          <cell r="AJ289">
            <v>18303</v>
          </cell>
          <cell r="AK289">
            <v>33717</v>
          </cell>
          <cell r="AL289">
            <v>79199.760000000009</v>
          </cell>
          <cell r="AM289">
            <v>29599</v>
          </cell>
          <cell r="AN289">
            <v>49601</v>
          </cell>
        </row>
        <row r="290">
          <cell r="A290">
            <v>281</v>
          </cell>
          <cell r="B290" t="str">
            <v xml:space="preserve">Springfield                  </v>
          </cell>
          <cell r="C290">
            <v>83.2</v>
          </cell>
          <cell r="D290">
            <v>253464385</v>
          </cell>
          <cell r="E290">
            <v>28100362</v>
          </cell>
          <cell r="F290">
            <v>225364023</v>
          </cell>
          <cell r="G290">
            <v>262628553.05000001</v>
          </cell>
          <cell r="H290">
            <v>30283760</v>
          </cell>
          <cell r="I290">
            <v>232799829</v>
          </cell>
          <cell r="J290">
            <v>286041159.20882511</v>
          </cell>
          <cell r="K290">
            <v>31670757</v>
          </cell>
          <cell r="L290">
            <v>254370402</v>
          </cell>
          <cell r="M290">
            <v>296198428.4600001</v>
          </cell>
          <cell r="N290">
            <v>33567836</v>
          </cell>
          <cell r="O290">
            <v>235104590</v>
          </cell>
          <cell r="P290">
            <v>27630323</v>
          </cell>
          <cell r="Q290">
            <v>305615195.21157515</v>
          </cell>
          <cell r="R290">
            <v>33218730</v>
          </cell>
          <cell r="S290">
            <v>257480215</v>
          </cell>
          <cell r="T290">
            <v>14916250</v>
          </cell>
          <cell r="U290">
            <v>302574194.31083989</v>
          </cell>
          <cell r="V290">
            <v>34730182</v>
          </cell>
          <cell r="W290">
            <v>262704775</v>
          </cell>
          <cell r="X290">
            <v>1410316</v>
          </cell>
          <cell r="Y290">
            <v>8988999</v>
          </cell>
          <cell r="Z290">
            <v>309609750.70000011</v>
          </cell>
          <cell r="AA290">
            <v>34205756</v>
          </cell>
          <cell r="AB290">
            <v>275403995</v>
          </cell>
          <cell r="AC290">
            <v>320618386.81000006</v>
          </cell>
          <cell r="AD290">
            <v>34766731</v>
          </cell>
          <cell r="AE290">
            <v>285851656</v>
          </cell>
          <cell r="AF290">
            <v>330986295.45999998</v>
          </cell>
          <cell r="AG290">
            <v>35173501</v>
          </cell>
          <cell r="AH290">
            <v>295812794</v>
          </cell>
          <cell r="AI290">
            <v>337653427.27999997</v>
          </cell>
          <cell r="AJ290">
            <v>36066908</v>
          </cell>
          <cell r="AK290">
            <v>301586519</v>
          </cell>
          <cell r="AL290">
            <v>345592031.43000001</v>
          </cell>
          <cell r="AM290">
            <v>36405937</v>
          </cell>
          <cell r="AN290">
            <v>309186094</v>
          </cell>
        </row>
        <row r="291">
          <cell r="A291">
            <v>282</v>
          </cell>
          <cell r="B291" t="str">
            <v xml:space="preserve">Sterling                     </v>
          </cell>
          <cell r="C291">
            <v>28.92</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row>
        <row r="292">
          <cell r="A292">
            <v>283</v>
          </cell>
          <cell r="B292" t="str">
            <v xml:space="preserve">Stockbridge                  </v>
          </cell>
          <cell r="C292">
            <v>17.5</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row>
        <row r="293">
          <cell r="A293">
            <v>284</v>
          </cell>
          <cell r="B293" t="str">
            <v xml:space="preserve">Stoneham                     </v>
          </cell>
          <cell r="C293">
            <v>17.5</v>
          </cell>
          <cell r="D293">
            <v>20419437</v>
          </cell>
          <cell r="E293">
            <v>19045680</v>
          </cell>
          <cell r="F293">
            <v>2769263.2</v>
          </cell>
          <cell r="G293">
            <v>21921969.618560001</v>
          </cell>
          <cell r="H293">
            <v>19522076</v>
          </cell>
          <cell r="I293">
            <v>3032206.2</v>
          </cell>
          <cell r="J293">
            <v>22673086.945864055</v>
          </cell>
          <cell r="K293">
            <v>19670018</v>
          </cell>
          <cell r="L293">
            <v>3312881.2</v>
          </cell>
          <cell r="M293">
            <v>22727888.293199997</v>
          </cell>
          <cell r="N293">
            <v>19736135</v>
          </cell>
          <cell r="O293">
            <v>3160708.2</v>
          </cell>
          <cell r="P293">
            <v>371458</v>
          </cell>
          <cell r="Q293">
            <v>23370068.911074977</v>
          </cell>
          <cell r="R293">
            <v>19854576</v>
          </cell>
          <cell r="S293">
            <v>3461523</v>
          </cell>
          <cell r="T293">
            <v>53970</v>
          </cell>
          <cell r="U293">
            <v>22707298.597098894</v>
          </cell>
          <cell r="V293">
            <v>19664269</v>
          </cell>
          <cell r="W293">
            <v>3310118</v>
          </cell>
          <cell r="X293">
            <v>17770</v>
          </cell>
          <cell r="Y293">
            <v>252255</v>
          </cell>
          <cell r="Z293">
            <v>22408566.778700002</v>
          </cell>
          <cell r="AA293">
            <v>19761522</v>
          </cell>
          <cell r="AB293">
            <v>3327888</v>
          </cell>
          <cell r="AC293">
            <v>22578725.166379999</v>
          </cell>
          <cell r="AD293">
            <v>20034480</v>
          </cell>
          <cell r="AE293">
            <v>3483735.226029125</v>
          </cell>
          <cell r="AF293">
            <v>22242673.456560001</v>
          </cell>
          <cell r="AG293">
            <v>20042778</v>
          </cell>
          <cell r="AH293">
            <v>3670138.3832463399</v>
          </cell>
          <cell r="AI293">
            <v>22756236.458160002</v>
          </cell>
          <cell r="AJ293">
            <v>19732979</v>
          </cell>
          <cell r="AK293">
            <v>3779409.3832463399</v>
          </cell>
          <cell r="AL293">
            <v>23623782.041999996</v>
          </cell>
          <cell r="AM293">
            <v>19986407</v>
          </cell>
          <cell r="AN293">
            <v>3838859.3832463399</v>
          </cell>
        </row>
        <row r="294">
          <cell r="A294">
            <v>285</v>
          </cell>
          <cell r="B294" t="str">
            <v xml:space="preserve">Stoughton                    </v>
          </cell>
          <cell r="C294">
            <v>41.19</v>
          </cell>
          <cell r="D294">
            <v>30205157</v>
          </cell>
          <cell r="E294">
            <v>21534491</v>
          </cell>
          <cell r="F294">
            <v>8780857</v>
          </cell>
          <cell r="G294">
            <v>31850504.109099995</v>
          </cell>
          <cell r="H294">
            <v>21895939</v>
          </cell>
          <cell r="I294">
            <v>9954565</v>
          </cell>
          <cell r="J294">
            <v>33770063.061032131</v>
          </cell>
          <cell r="K294">
            <v>22305523</v>
          </cell>
          <cell r="L294">
            <v>11464540</v>
          </cell>
          <cell r="M294">
            <v>35164976.446949996</v>
          </cell>
          <cell r="N294">
            <v>22405193</v>
          </cell>
          <cell r="O294">
            <v>11417910</v>
          </cell>
          <cell r="P294">
            <v>1341873</v>
          </cell>
          <cell r="Q294">
            <v>35727786.25349389</v>
          </cell>
          <cell r="R294">
            <v>22804647</v>
          </cell>
          <cell r="S294">
            <v>12504587</v>
          </cell>
          <cell r="T294">
            <v>418552</v>
          </cell>
          <cell r="U294">
            <v>34710176.447902016</v>
          </cell>
          <cell r="V294">
            <v>22865525</v>
          </cell>
          <cell r="W294">
            <v>12168170</v>
          </cell>
          <cell r="X294">
            <v>65324</v>
          </cell>
          <cell r="Y294">
            <v>784845</v>
          </cell>
          <cell r="Z294">
            <v>35682635.053249992</v>
          </cell>
          <cell r="AA294">
            <v>22821888</v>
          </cell>
          <cell r="AB294">
            <v>12860747</v>
          </cell>
          <cell r="AC294">
            <v>37103273.115960002</v>
          </cell>
          <cell r="AD294">
            <v>23411556</v>
          </cell>
          <cell r="AE294">
            <v>14019928.662023555</v>
          </cell>
          <cell r="AF294">
            <v>37422637.886239998</v>
          </cell>
          <cell r="AG294">
            <v>23911700</v>
          </cell>
          <cell r="AH294">
            <v>14304924.148446621</v>
          </cell>
          <cell r="AI294">
            <v>37491590.603239998</v>
          </cell>
          <cell r="AJ294">
            <v>23503750</v>
          </cell>
          <cell r="AK294">
            <v>14600824.148446621</v>
          </cell>
          <cell r="AL294">
            <v>38474628.719349995</v>
          </cell>
          <cell r="AM294">
            <v>23660828</v>
          </cell>
          <cell r="AN294">
            <v>14813801</v>
          </cell>
        </row>
        <row r="295">
          <cell r="A295">
            <v>286</v>
          </cell>
          <cell r="B295" t="str">
            <v xml:space="preserve">Stow                         </v>
          </cell>
          <cell r="C295">
            <v>17.5</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13655.815820000002</v>
          </cell>
          <cell r="AM295">
            <v>11465</v>
          </cell>
          <cell r="AN295">
            <v>2191</v>
          </cell>
        </row>
        <row r="296">
          <cell r="A296">
            <v>287</v>
          </cell>
          <cell r="B296" t="str">
            <v xml:space="preserve">Sturbridge                   </v>
          </cell>
          <cell r="C296">
            <v>43.46</v>
          </cell>
          <cell r="D296">
            <v>5388381</v>
          </cell>
          <cell r="E296">
            <v>4493704</v>
          </cell>
          <cell r="F296">
            <v>1078308.3999999999</v>
          </cell>
          <cell r="G296">
            <v>5516983.2500000009</v>
          </cell>
          <cell r="H296">
            <v>4220516</v>
          </cell>
          <cell r="I296">
            <v>1296467</v>
          </cell>
          <cell r="J296">
            <v>5996978.0763373207</v>
          </cell>
          <cell r="K296">
            <v>4176875</v>
          </cell>
          <cell r="L296">
            <v>1820103</v>
          </cell>
          <cell r="M296">
            <v>6345206.4400000004</v>
          </cell>
          <cell r="N296">
            <v>4283593</v>
          </cell>
          <cell r="O296">
            <v>1844805</v>
          </cell>
          <cell r="P296">
            <v>216808</v>
          </cell>
          <cell r="Q296">
            <v>6820126.4317856468</v>
          </cell>
          <cell r="R296">
            <v>4456964</v>
          </cell>
          <cell r="S296">
            <v>2020381</v>
          </cell>
          <cell r="T296">
            <v>342781</v>
          </cell>
          <cell r="U296">
            <v>6646558.3768799985</v>
          </cell>
          <cell r="V296">
            <v>4437863</v>
          </cell>
          <cell r="W296">
            <v>2225107</v>
          </cell>
          <cell r="X296">
            <v>11945</v>
          </cell>
          <cell r="Y296">
            <v>146635</v>
          </cell>
          <cell r="Z296">
            <v>6992372.2599999998</v>
          </cell>
          <cell r="AA296">
            <v>4640856</v>
          </cell>
          <cell r="AB296">
            <v>2351516</v>
          </cell>
          <cell r="AC296">
            <v>7793154.3099999987</v>
          </cell>
          <cell r="AD296">
            <v>5063140</v>
          </cell>
          <cell r="AE296">
            <v>2770520.3911102498</v>
          </cell>
          <cell r="AF296">
            <v>7764309.5599999996</v>
          </cell>
          <cell r="AG296">
            <v>4966483</v>
          </cell>
          <cell r="AH296">
            <v>2865678.1422669999</v>
          </cell>
          <cell r="AI296">
            <v>8029576.1899999995</v>
          </cell>
          <cell r="AJ296">
            <v>4960281</v>
          </cell>
          <cell r="AK296">
            <v>3069295</v>
          </cell>
          <cell r="AL296">
            <v>8483866.0799999982</v>
          </cell>
          <cell r="AM296">
            <v>4983525</v>
          </cell>
          <cell r="AN296">
            <v>3500341</v>
          </cell>
        </row>
        <row r="297">
          <cell r="A297">
            <v>288</v>
          </cell>
          <cell r="B297" t="str">
            <v xml:space="preserve">Sudbury                      </v>
          </cell>
          <cell r="C297">
            <v>17.5</v>
          </cell>
          <cell r="D297">
            <v>21263672</v>
          </cell>
          <cell r="E297">
            <v>18207063</v>
          </cell>
          <cell r="F297">
            <v>3502825</v>
          </cell>
          <cell r="G297">
            <v>22258494.250949997</v>
          </cell>
          <cell r="H297">
            <v>18693151</v>
          </cell>
          <cell r="I297">
            <v>3676919</v>
          </cell>
          <cell r="J297">
            <v>23679206.276443515</v>
          </cell>
          <cell r="K297">
            <v>19595273</v>
          </cell>
          <cell r="L297">
            <v>4083933</v>
          </cell>
          <cell r="M297">
            <v>24596035.436999999</v>
          </cell>
          <cell r="N297">
            <v>20228054</v>
          </cell>
          <cell r="O297">
            <v>3908626</v>
          </cell>
          <cell r="P297">
            <v>459355</v>
          </cell>
          <cell r="Q297">
            <v>25394888.37452016</v>
          </cell>
          <cell r="R297">
            <v>20950783</v>
          </cell>
          <cell r="S297">
            <v>4280621</v>
          </cell>
          <cell r="T297">
            <v>163484</v>
          </cell>
          <cell r="U297">
            <v>24480270.235956777</v>
          </cell>
          <cell r="V297">
            <v>21160359</v>
          </cell>
          <cell r="W297">
            <v>4184481</v>
          </cell>
          <cell r="X297">
            <v>22464</v>
          </cell>
          <cell r="Y297">
            <v>312735</v>
          </cell>
          <cell r="Z297">
            <v>24225298.832720004</v>
          </cell>
          <cell r="AA297">
            <v>21111921</v>
          </cell>
          <cell r="AB297">
            <v>4206945</v>
          </cell>
          <cell r="AC297">
            <v>25075914.117840003</v>
          </cell>
          <cell r="AD297">
            <v>21703788</v>
          </cell>
          <cell r="AE297">
            <v>4325145</v>
          </cell>
          <cell r="AF297">
            <v>24959360.853349999</v>
          </cell>
          <cell r="AG297">
            <v>21986344</v>
          </cell>
          <cell r="AH297">
            <v>4397070</v>
          </cell>
          <cell r="AI297">
            <v>24443508.479559995</v>
          </cell>
          <cell r="AJ297">
            <v>21216573</v>
          </cell>
          <cell r="AK297">
            <v>4466220</v>
          </cell>
          <cell r="AL297">
            <v>24450575.494369991</v>
          </cell>
          <cell r="AM297">
            <v>21153252</v>
          </cell>
          <cell r="AN297">
            <v>4534395</v>
          </cell>
        </row>
        <row r="298">
          <cell r="A298">
            <v>289</v>
          </cell>
          <cell r="B298" t="str">
            <v xml:space="preserve">Sunderland                   </v>
          </cell>
          <cell r="C298">
            <v>18.86</v>
          </cell>
          <cell r="D298">
            <v>1491367</v>
          </cell>
          <cell r="E298">
            <v>811746</v>
          </cell>
          <cell r="F298">
            <v>843699</v>
          </cell>
          <cell r="G298">
            <v>1434832.39</v>
          </cell>
          <cell r="H298">
            <v>731500</v>
          </cell>
          <cell r="I298">
            <v>853199</v>
          </cell>
          <cell r="J298">
            <v>1506338.8093238133</v>
          </cell>
          <cell r="K298">
            <v>728448</v>
          </cell>
          <cell r="L298">
            <v>877325</v>
          </cell>
          <cell r="M298">
            <v>1550511.91</v>
          </cell>
          <cell r="N298">
            <v>767335</v>
          </cell>
          <cell r="O298">
            <v>797608</v>
          </cell>
          <cell r="P298">
            <v>93738</v>
          </cell>
          <cell r="Q298">
            <v>1651251.6745186604</v>
          </cell>
          <cell r="R298">
            <v>1124871</v>
          </cell>
          <cell r="S298">
            <v>873519</v>
          </cell>
          <cell r="T298">
            <v>0</v>
          </cell>
          <cell r="U298">
            <v>1426674.3802799999</v>
          </cell>
          <cell r="V298">
            <v>1068529</v>
          </cell>
          <cell r="W298">
            <v>822488</v>
          </cell>
          <cell r="X298">
            <v>4415</v>
          </cell>
          <cell r="Y298">
            <v>50791</v>
          </cell>
          <cell r="Z298">
            <v>1427166.29</v>
          </cell>
          <cell r="AA298">
            <v>1106475</v>
          </cell>
          <cell r="AB298">
            <v>826903</v>
          </cell>
          <cell r="AC298">
            <v>1450167.1600000001</v>
          </cell>
          <cell r="AD298">
            <v>1171657</v>
          </cell>
          <cell r="AE298">
            <v>833063</v>
          </cell>
          <cell r="AF298">
            <v>1488182.91</v>
          </cell>
          <cell r="AG298">
            <v>1281235</v>
          </cell>
          <cell r="AH298">
            <v>836963</v>
          </cell>
          <cell r="AI298">
            <v>1659835.8300000003</v>
          </cell>
          <cell r="AJ298">
            <v>1346071</v>
          </cell>
          <cell r="AK298">
            <v>841288</v>
          </cell>
          <cell r="AL298">
            <v>1744222.4</v>
          </cell>
          <cell r="AM298">
            <v>1440699</v>
          </cell>
          <cell r="AN298">
            <v>845663</v>
          </cell>
        </row>
        <row r="299">
          <cell r="A299">
            <v>290</v>
          </cell>
          <cell r="B299" t="str">
            <v xml:space="preserve">Sutton                       </v>
          </cell>
          <cell r="C299">
            <v>29.35</v>
          </cell>
          <cell r="D299">
            <v>11351923</v>
          </cell>
          <cell r="E299">
            <v>6730648</v>
          </cell>
          <cell r="F299">
            <v>4751948</v>
          </cell>
          <cell r="G299">
            <v>12029949.919999998</v>
          </cell>
          <cell r="H299">
            <v>7218489</v>
          </cell>
          <cell r="I299">
            <v>5011361</v>
          </cell>
          <cell r="J299">
            <v>12654100.683758389</v>
          </cell>
          <cell r="K299">
            <v>7579591</v>
          </cell>
          <cell r="L299">
            <v>5245542</v>
          </cell>
          <cell r="M299">
            <v>13334009.530000001</v>
          </cell>
          <cell r="N299">
            <v>8022384</v>
          </cell>
          <cell r="O299">
            <v>4918279</v>
          </cell>
          <cell r="P299">
            <v>578013</v>
          </cell>
          <cell r="Q299">
            <v>13738054.398713876</v>
          </cell>
          <cell r="R299">
            <v>8347934</v>
          </cell>
          <cell r="S299">
            <v>5386366</v>
          </cell>
          <cell r="T299">
            <v>3754</v>
          </cell>
          <cell r="U299">
            <v>13180445.080379996</v>
          </cell>
          <cell r="V299">
            <v>8462731</v>
          </cell>
          <cell r="W299">
            <v>5075229</v>
          </cell>
          <cell r="X299">
            <v>27246</v>
          </cell>
          <cell r="Y299">
            <v>327595</v>
          </cell>
          <cell r="Z299">
            <v>13280919.139999997</v>
          </cell>
          <cell r="AA299">
            <v>8832665</v>
          </cell>
          <cell r="AB299">
            <v>5102475</v>
          </cell>
          <cell r="AC299">
            <v>13287888.290000001</v>
          </cell>
          <cell r="AD299">
            <v>9081755</v>
          </cell>
          <cell r="AE299">
            <v>5163355</v>
          </cell>
          <cell r="AF299">
            <v>13559813.799999999</v>
          </cell>
          <cell r="AG299">
            <v>9456038</v>
          </cell>
          <cell r="AH299">
            <v>5201455</v>
          </cell>
          <cell r="AI299">
            <v>13581958.960000001</v>
          </cell>
          <cell r="AJ299">
            <v>9692460</v>
          </cell>
          <cell r="AK299">
            <v>5239230</v>
          </cell>
          <cell r="AL299">
            <v>13719822.630000001</v>
          </cell>
          <cell r="AM299">
            <v>9853703</v>
          </cell>
          <cell r="AN299">
            <v>5276480</v>
          </cell>
        </row>
        <row r="300">
          <cell r="A300">
            <v>291</v>
          </cell>
          <cell r="B300" t="str">
            <v xml:space="preserve">Swampscott                   </v>
          </cell>
          <cell r="C300">
            <v>17.5</v>
          </cell>
          <cell r="D300">
            <v>15093910</v>
          </cell>
          <cell r="E300">
            <v>15315544</v>
          </cell>
          <cell r="F300">
            <v>2051980.4</v>
          </cell>
          <cell r="G300">
            <v>16210766.109999999</v>
          </cell>
          <cell r="H300">
            <v>15382522</v>
          </cell>
          <cell r="I300">
            <v>2247430.4</v>
          </cell>
          <cell r="J300">
            <v>17414723.955687378</v>
          </cell>
          <cell r="K300">
            <v>15557542</v>
          </cell>
          <cell r="L300">
            <v>2487474.4</v>
          </cell>
          <cell r="M300">
            <v>17927585.210000001</v>
          </cell>
          <cell r="N300">
            <v>15655737</v>
          </cell>
          <cell r="O300">
            <v>2417779.4</v>
          </cell>
          <cell r="P300">
            <v>284146</v>
          </cell>
          <cell r="Q300">
            <v>18487892.611490913</v>
          </cell>
          <cell r="R300">
            <v>15778863</v>
          </cell>
          <cell r="S300">
            <v>2647887</v>
          </cell>
          <cell r="T300">
            <v>61143</v>
          </cell>
          <cell r="U300">
            <v>18190629.378119998</v>
          </cell>
          <cell r="V300">
            <v>16021305</v>
          </cell>
          <cell r="W300">
            <v>2550769</v>
          </cell>
          <cell r="X300">
            <v>13694</v>
          </cell>
          <cell r="Y300">
            <v>198667</v>
          </cell>
          <cell r="Z300">
            <v>18506840.309999999</v>
          </cell>
          <cell r="AA300">
            <v>16211795</v>
          </cell>
          <cell r="AB300">
            <v>2564463</v>
          </cell>
          <cell r="AC300">
            <v>19282648.440000001</v>
          </cell>
          <cell r="AD300">
            <v>16709525</v>
          </cell>
          <cell r="AE300">
            <v>2773458.11925</v>
          </cell>
          <cell r="AF300">
            <v>19665111.27</v>
          </cell>
          <cell r="AG300">
            <v>17029285</v>
          </cell>
          <cell r="AH300">
            <v>2957286.2075</v>
          </cell>
          <cell r="AI300">
            <v>19890269.34</v>
          </cell>
          <cell r="AJ300">
            <v>16959906</v>
          </cell>
          <cell r="AK300">
            <v>3140515.2075</v>
          </cell>
          <cell r="AL300">
            <v>20062283.009999998</v>
          </cell>
          <cell r="AM300">
            <v>17079677</v>
          </cell>
          <cell r="AN300">
            <v>3193515.2075</v>
          </cell>
        </row>
        <row r="301">
          <cell r="A301">
            <v>292</v>
          </cell>
          <cell r="B301" t="str">
            <v xml:space="preserve">Swansea                      </v>
          </cell>
          <cell r="C301">
            <v>36.200000000000003</v>
          </cell>
          <cell r="D301">
            <v>14565457</v>
          </cell>
          <cell r="E301">
            <v>11774730</v>
          </cell>
          <cell r="F301">
            <v>4075230.8</v>
          </cell>
          <cell r="G301">
            <v>15460786.719999999</v>
          </cell>
          <cell r="H301">
            <v>11848674</v>
          </cell>
          <cell r="I301">
            <v>4383582.8</v>
          </cell>
          <cell r="J301">
            <v>16127292.304335002</v>
          </cell>
          <cell r="K301">
            <v>12243842</v>
          </cell>
          <cell r="L301">
            <v>4579268.8</v>
          </cell>
          <cell r="M301">
            <v>16666358.550000001</v>
          </cell>
          <cell r="N301">
            <v>12395050</v>
          </cell>
          <cell r="O301">
            <v>4237389.8</v>
          </cell>
          <cell r="P301">
            <v>497993</v>
          </cell>
          <cell r="Q301">
            <v>17381654.481270812</v>
          </cell>
          <cell r="R301">
            <v>12399806</v>
          </cell>
          <cell r="S301">
            <v>4640675</v>
          </cell>
          <cell r="T301">
            <v>341173</v>
          </cell>
          <cell r="U301">
            <v>17156168.303639997</v>
          </cell>
          <cell r="V301">
            <v>12593443</v>
          </cell>
          <cell r="W301">
            <v>4690809</v>
          </cell>
          <cell r="X301">
            <v>25182</v>
          </cell>
          <cell r="Y301">
            <v>316157</v>
          </cell>
          <cell r="Z301">
            <v>17312134.07</v>
          </cell>
          <cell r="AA301">
            <v>12740418</v>
          </cell>
          <cell r="AB301">
            <v>4715991</v>
          </cell>
          <cell r="AC301">
            <v>18589115.77</v>
          </cell>
          <cell r="AD301">
            <v>13137149</v>
          </cell>
          <cell r="AE301">
            <v>5657431.8930937499</v>
          </cell>
          <cell r="AF301">
            <v>19231862.370000001</v>
          </cell>
          <cell r="AG301">
            <v>13411309</v>
          </cell>
          <cell r="AH301">
            <v>6098205.5495370002</v>
          </cell>
          <cell r="AI301">
            <v>19734625.710000001</v>
          </cell>
          <cell r="AJ301">
            <v>13253165</v>
          </cell>
          <cell r="AK301">
            <v>6481461</v>
          </cell>
          <cell r="AL301">
            <v>20558168.07</v>
          </cell>
          <cell r="AM301">
            <v>13514200</v>
          </cell>
          <cell r="AN301">
            <v>7043968</v>
          </cell>
        </row>
        <row r="302">
          <cell r="A302">
            <v>293</v>
          </cell>
          <cell r="B302" t="str">
            <v xml:space="preserve">Taunton                      </v>
          </cell>
          <cell r="C302">
            <v>62.82</v>
          </cell>
          <cell r="D302">
            <v>64458276</v>
          </cell>
          <cell r="E302">
            <v>23828389</v>
          </cell>
          <cell r="F302">
            <v>40629887</v>
          </cell>
          <cell r="G302">
            <v>66658595.349999994</v>
          </cell>
          <cell r="H302">
            <v>25423363</v>
          </cell>
          <cell r="I302">
            <v>41894411</v>
          </cell>
          <cell r="J302">
            <v>69472944.332918555</v>
          </cell>
          <cell r="K302">
            <v>26621725</v>
          </cell>
          <cell r="L302">
            <v>43477482</v>
          </cell>
          <cell r="M302">
            <v>72404300.269999996</v>
          </cell>
          <cell r="N302">
            <v>27417594</v>
          </cell>
          <cell r="O302">
            <v>40398788</v>
          </cell>
          <cell r="P302">
            <v>4747808</v>
          </cell>
          <cell r="Q302">
            <v>74169525.406621993</v>
          </cell>
          <cell r="R302">
            <v>27604965</v>
          </cell>
          <cell r="S302">
            <v>44243664</v>
          </cell>
          <cell r="T302">
            <v>2320896</v>
          </cell>
          <cell r="U302">
            <v>72854522.334359989</v>
          </cell>
          <cell r="V302">
            <v>28606446</v>
          </cell>
          <cell r="W302">
            <v>43844262</v>
          </cell>
          <cell r="X302">
            <v>235375</v>
          </cell>
          <cell r="Y302">
            <v>2681198</v>
          </cell>
          <cell r="Z302">
            <v>75257775.25999999</v>
          </cell>
          <cell r="AA302">
            <v>29692749</v>
          </cell>
          <cell r="AB302">
            <v>45565026</v>
          </cell>
          <cell r="AC302">
            <v>78583025.370000005</v>
          </cell>
          <cell r="AD302">
            <v>30952805</v>
          </cell>
          <cell r="AE302">
            <v>47630220</v>
          </cell>
          <cell r="AF302">
            <v>79522976.520000011</v>
          </cell>
          <cell r="AG302">
            <v>32366269</v>
          </cell>
          <cell r="AH302">
            <v>47822170</v>
          </cell>
          <cell r="AI302">
            <v>83736224.63000001</v>
          </cell>
          <cell r="AJ302">
            <v>33362611</v>
          </cell>
          <cell r="AK302">
            <v>50373614</v>
          </cell>
          <cell r="AL302">
            <v>86795145.73999998</v>
          </cell>
          <cell r="AM302">
            <v>33623458</v>
          </cell>
          <cell r="AN302">
            <v>53171688</v>
          </cell>
        </row>
        <row r="303">
          <cell r="A303">
            <v>294</v>
          </cell>
          <cell r="B303" t="str">
            <v xml:space="preserve">Templeton                    </v>
          </cell>
          <cell r="C303">
            <v>60.59</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row>
        <row r="304">
          <cell r="A304">
            <v>295</v>
          </cell>
          <cell r="B304" t="str">
            <v xml:space="preserve">Tewksbury                    </v>
          </cell>
          <cell r="C304">
            <v>24.33</v>
          </cell>
          <cell r="D304">
            <v>33347082</v>
          </cell>
          <cell r="E304">
            <v>21518968</v>
          </cell>
          <cell r="F304">
            <v>11930760</v>
          </cell>
          <cell r="G304">
            <v>35015994.193659998</v>
          </cell>
          <cell r="H304">
            <v>22768638</v>
          </cell>
          <cell r="I304">
            <v>12514712</v>
          </cell>
          <cell r="J304">
            <v>36101824.202872381</v>
          </cell>
          <cell r="K304">
            <v>23213156</v>
          </cell>
          <cell r="L304">
            <v>12918858</v>
          </cell>
          <cell r="M304">
            <v>36695412.811939992</v>
          </cell>
          <cell r="N304">
            <v>23595558</v>
          </cell>
          <cell r="O304">
            <v>11758059</v>
          </cell>
          <cell r="P304">
            <v>1381849</v>
          </cell>
          <cell r="Q304">
            <v>36766196.446410596</v>
          </cell>
          <cell r="R304">
            <v>23754317</v>
          </cell>
          <cell r="S304">
            <v>12877110</v>
          </cell>
          <cell r="T304">
            <v>134769</v>
          </cell>
          <cell r="U304">
            <v>34573601.27935721</v>
          </cell>
          <cell r="V304">
            <v>23683428</v>
          </cell>
          <cell r="W304">
            <v>12251726</v>
          </cell>
          <cell r="X304">
            <v>65773</v>
          </cell>
          <cell r="Y304">
            <v>796855</v>
          </cell>
          <cell r="Z304">
            <v>34519814.968239993</v>
          </cell>
          <cell r="AA304">
            <v>23924435</v>
          </cell>
          <cell r="AB304">
            <v>12317499</v>
          </cell>
          <cell r="AC304">
            <v>35261727.251350001</v>
          </cell>
          <cell r="AD304">
            <v>24776381</v>
          </cell>
          <cell r="AE304">
            <v>12472939</v>
          </cell>
          <cell r="AF304">
            <v>34626787.82553</v>
          </cell>
          <cell r="AG304">
            <v>25513488</v>
          </cell>
          <cell r="AH304">
            <v>12633990</v>
          </cell>
          <cell r="AI304">
            <v>35271376.15231999</v>
          </cell>
          <cell r="AJ304">
            <v>26187077</v>
          </cell>
          <cell r="AK304">
            <v>12727415</v>
          </cell>
          <cell r="AL304">
            <v>34761232.521389998</v>
          </cell>
          <cell r="AM304">
            <v>26940200</v>
          </cell>
          <cell r="AN304">
            <v>12818290</v>
          </cell>
        </row>
        <row r="305">
          <cell r="A305">
            <v>296</v>
          </cell>
          <cell r="B305" t="str">
            <v xml:space="preserve">Tisbury                      </v>
          </cell>
          <cell r="C305">
            <v>17.5</v>
          </cell>
          <cell r="D305">
            <v>2394089</v>
          </cell>
          <cell r="E305">
            <v>3644342</v>
          </cell>
          <cell r="F305">
            <v>300736.40000000002</v>
          </cell>
          <cell r="G305">
            <v>2565498.85</v>
          </cell>
          <cell r="H305">
            <v>3203874</v>
          </cell>
          <cell r="I305">
            <v>330733.40000000002</v>
          </cell>
          <cell r="J305">
            <v>2664557.161478193</v>
          </cell>
          <cell r="K305">
            <v>3032752</v>
          </cell>
          <cell r="L305">
            <v>371402.4</v>
          </cell>
          <cell r="M305">
            <v>2795073.49</v>
          </cell>
          <cell r="N305">
            <v>2902213</v>
          </cell>
          <cell r="O305">
            <v>367111.4</v>
          </cell>
          <cell r="P305">
            <v>43144</v>
          </cell>
          <cell r="Q305">
            <v>2952272.706204785</v>
          </cell>
          <cell r="R305">
            <v>2990763</v>
          </cell>
          <cell r="S305">
            <v>402050</v>
          </cell>
          <cell r="T305">
            <v>0</v>
          </cell>
          <cell r="U305">
            <v>2875847.00508</v>
          </cell>
          <cell r="V305">
            <v>2872767</v>
          </cell>
          <cell r="W305">
            <v>378562</v>
          </cell>
          <cell r="X305">
            <v>2032</v>
          </cell>
          <cell r="Y305">
            <v>29731</v>
          </cell>
          <cell r="Z305">
            <v>3137805.37</v>
          </cell>
          <cell r="AA305">
            <v>3040803</v>
          </cell>
          <cell r="AB305">
            <v>380594</v>
          </cell>
          <cell r="AC305">
            <v>3467659.8899999997</v>
          </cell>
          <cell r="AD305">
            <v>3144657</v>
          </cell>
          <cell r="AE305">
            <v>395514</v>
          </cell>
          <cell r="AF305">
            <v>3400472.2900000005</v>
          </cell>
          <cell r="AG305">
            <v>3151771</v>
          </cell>
          <cell r="AH305">
            <v>404664</v>
          </cell>
          <cell r="AI305">
            <v>3448541.2399999993</v>
          </cell>
          <cell r="AJ305">
            <v>3079391</v>
          </cell>
          <cell r="AK305">
            <v>474255</v>
          </cell>
          <cell r="AL305">
            <v>3757350.99</v>
          </cell>
          <cell r="AM305">
            <v>3164190</v>
          </cell>
          <cell r="AN305">
            <v>593161</v>
          </cell>
        </row>
        <row r="306">
          <cell r="A306">
            <v>297</v>
          </cell>
          <cell r="B306" t="str">
            <v xml:space="preserve">Tolland                      </v>
          </cell>
          <cell r="C306">
            <v>17.5</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row>
        <row r="307">
          <cell r="A307">
            <v>298</v>
          </cell>
          <cell r="B307" t="str">
            <v xml:space="preserve">Topsfield                    </v>
          </cell>
          <cell r="C307">
            <v>17.5</v>
          </cell>
          <cell r="D307">
            <v>4607578</v>
          </cell>
          <cell r="E307">
            <v>3944399</v>
          </cell>
          <cell r="F307">
            <v>663179</v>
          </cell>
          <cell r="G307">
            <v>4657195.6704799999</v>
          </cell>
          <cell r="H307">
            <v>3710245</v>
          </cell>
          <cell r="I307">
            <v>946951</v>
          </cell>
          <cell r="J307">
            <v>4725499.3510903148</v>
          </cell>
          <cell r="K307">
            <v>3656031</v>
          </cell>
          <cell r="L307">
            <v>1069468</v>
          </cell>
          <cell r="M307">
            <v>4933644.223199999</v>
          </cell>
          <cell r="N307">
            <v>3831911</v>
          </cell>
          <cell r="O307">
            <v>989593</v>
          </cell>
          <cell r="P307">
            <v>116300</v>
          </cell>
          <cell r="Q307">
            <v>5003494.1629533703</v>
          </cell>
          <cell r="R307">
            <v>4127543</v>
          </cell>
          <cell r="S307">
            <v>1083775</v>
          </cell>
          <cell r="T307">
            <v>0</v>
          </cell>
          <cell r="U307">
            <v>4814774.8945071595</v>
          </cell>
          <cell r="V307">
            <v>4174269</v>
          </cell>
          <cell r="W307">
            <v>1020461</v>
          </cell>
          <cell r="X307">
            <v>5478</v>
          </cell>
          <cell r="Y307">
            <v>72911</v>
          </cell>
          <cell r="Z307">
            <v>4836646.4862000002</v>
          </cell>
          <cell r="AA307">
            <v>4219482</v>
          </cell>
          <cell r="AB307">
            <v>1025939</v>
          </cell>
          <cell r="AC307">
            <v>4821533.5831799991</v>
          </cell>
          <cell r="AD307">
            <v>4339766</v>
          </cell>
          <cell r="AE307">
            <v>1048739</v>
          </cell>
          <cell r="AF307">
            <v>4793485.8869399996</v>
          </cell>
          <cell r="AG307">
            <v>4387064</v>
          </cell>
          <cell r="AH307">
            <v>1079558</v>
          </cell>
          <cell r="AI307">
            <v>4950981.2964300001</v>
          </cell>
          <cell r="AJ307">
            <v>4373961</v>
          </cell>
          <cell r="AK307">
            <v>1093858</v>
          </cell>
          <cell r="AL307">
            <v>4876256.0624799998</v>
          </cell>
          <cell r="AM307">
            <v>4295264</v>
          </cell>
          <cell r="AN307">
            <v>1107808</v>
          </cell>
        </row>
        <row r="308">
          <cell r="A308">
            <v>299</v>
          </cell>
          <cell r="B308" t="str">
            <v xml:space="preserve">Townsend                     </v>
          </cell>
          <cell r="C308">
            <v>50.81</v>
          </cell>
          <cell r="D308">
            <v>9892</v>
          </cell>
          <cell r="E308">
            <v>2331</v>
          </cell>
          <cell r="F308">
            <v>7561</v>
          </cell>
          <cell r="G308">
            <v>10849.66</v>
          </cell>
          <cell r="H308">
            <v>4644</v>
          </cell>
          <cell r="I308">
            <v>8090</v>
          </cell>
          <cell r="J308">
            <v>11355.27</v>
          </cell>
          <cell r="K308">
            <v>5441</v>
          </cell>
          <cell r="L308">
            <v>8370</v>
          </cell>
          <cell r="M308">
            <v>11943.49</v>
          </cell>
          <cell r="N308">
            <v>5490</v>
          </cell>
          <cell r="O308">
            <v>8704</v>
          </cell>
          <cell r="P308">
            <v>0</v>
          </cell>
          <cell r="Q308">
            <v>0</v>
          </cell>
          <cell r="R308">
            <v>0</v>
          </cell>
          <cell r="S308">
            <v>8530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row>
        <row r="309">
          <cell r="A309">
            <v>300</v>
          </cell>
          <cell r="B309" t="str">
            <v xml:space="preserve">Truro                        </v>
          </cell>
          <cell r="C309">
            <v>17.5</v>
          </cell>
          <cell r="D309">
            <v>1704648</v>
          </cell>
          <cell r="E309">
            <v>2280388</v>
          </cell>
          <cell r="F309">
            <v>221476.8</v>
          </cell>
          <cell r="G309">
            <v>1722060.76</v>
          </cell>
          <cell r="H309">
            <v>2234440</v>
          </cell>
          <cell r="I309">
            <v>237453.8</v>
          </cell>
          <cell r="J309">
            <v>1600608.8736194517</v>
          </cell>
          <cell r="K309">
            <v>2062541</v>
          </cell>
          <cell r="L309">
            <v>250249.8</v>
          </cell>
          <cell r="M309">
            <v>1678407.63</v>
          </cell>
          <cell r="N309">
            <v>1925541</v>
          </cell>
          <cell r="O309">
            <v>236768.8</v>
          </cell>
          <cell r="P309">
            <v>27826</v>
          </cell>
          <cell r="Q309">
            <v>1755899.2957244022</v>
          </cell>
          <cell r="R309">
            <v>1970181</v>
          </cell>
          <cell r="S309">
            <v>259303</v>
          </cell>
          <cell r="T309">
            <v>0</v>
          </cell>
          <cell r="U309">
            <v>1611078.6274799998</v>
          </cell>
          <cell r="V309">
            <v>1832624</v>
          </cell>
          <cell r="W309">
            <v>244155</v>
          </cell>
          <cell r="X309">
            <v>1311</v>
          </cell>
          <cell r="Y309">
            <v>18512</v>
          </cell>
          <cell r="Z309">
            <v>1679937.99</v>
          </cell>
          <cell r="AA309">
            <v>1758607</v>
          </cell>
          <cell r="AB309">
            <v>245466</v>
          </cell>
          <cell r="AC309">
            <v>1835519.57</v>
          </cell>
          <cell r="AD309">
            <v>1798100</v>
          </cell>
          <cell r="AE309">
            <v>253586</v>
          </cell>
          <cell r="AF309">
            <v>1792085.3099999998</v>
          </cell>
          <cell r="AG309">
            <v>1792085</v>
          </cell>
          <cell r="AH309">
            <v>258486</v>
          </cell>
          <cell r="AI309">
            <v>1788414.01</v>
          </cell>
          <cell r="AJ309">
            <v>1609573</v>
          </cell>
          <cell r="AK309">
            <v>277556</v>
          </cell>
          <cell r="AL309">
            <v>1879850.1199999996</v>
          </cell>
          <cell r="AM309">
            <v>1621100</v>
          </cell>
          <cell r="AN309">
            <v>282481</v>
          </cell>
        </row>
        <row r="310">
          <cell r="A310">
            <v>301</v>
          </cell>
          <cell r="B310" t="str">
            <v xml:space="preserve">Tyngsborough                 </v>
          </cell>
          <cell r="C310">
            <v>33.380000000000003</v>
          </cell>
          <cell r="D310">
            <v>14979885</v>
          </cell>
          <cell r="E310">
            <v>8412477</v>
          </cell>
          <cell r="F310">
            <v>6567408</v>
          </cell>
          <cell r="G310">
            <v>15541436.869999997</v>
          </cell>
          <cell r="H310">
            <v>8616640</v>
          </cell>
          <cell r="I310">
            <v>6924797</v>
          </cell>
          <cell r="J310">
            <v>16038143.446318682</v>
          </cell>
          <cell r="K310">
            <v>8917341</v>
          </cell>
          <cell r="L310">
            <v>7143646</v>
          </cell>
          <cell r="M310">
            <v>16743697.889999999</v>
          </cell>
          <cell r="N310">
            <v>9241021</v>
          </cell>
          <cell r="O310">
            <v>6713664</v>
          </cell>
          <cell r="P310">
            <v>789013</v>
          </cell>
          <cell r="Q310">
            <v>16627737.4536268</v>
          </cell>
          <cell r="R310">
            <v>9341709</v>
          </cell>
          <cell r="S310">
            <v>7352623</v>
          </cell>
          <cell r="T310">
            <v>0</v>
          </cell>
          <cell r="U310">
            <v>16055926.01182</v>
          </cell>
          <cell r="V310">
            <v>9486124</v>
          </cell>
          <cell r="W310">
            <v>6923083</v>
          </cell>
          <cell r="X310">
            <v>37166</v>
          </cell>
          <cell r="Y310">
            <v>441174</v>
          </cell>
          <cell r="Z310">
            <v>15581685.049999999</v>
          </cell>
          <cell r="AA310">
            <v>9652634</v>
          </cell>
          <cell r="AB310">
            <v>6960249</v>
          </cell>
          <cell r="AC310">
            <v>16365479.893119998</v>
          </cell>
          <cell r="AD310">
            <v>10162808</v>
          </cell>
          <cell r="AE310">
            <v>7034649</v>
          </cell>
          <cell r="AF310">
            <v>16473614.73</v>
          </cell>
          <cell r="AG310">
            <v>10531483</v>
          </cell>
          <cell r="AH310">
            <v>7080574</v>
          </cell>
          <cell r="AI310">
            <v>16424708.550000001</v>
          </cell>
          <cell r="AJ310">
            <v>10954033</v>
          </cell>
          <cell r="AK310">
            <v>7125624</v>
          </cell>
          <cell r="AL310">
            <v>16310112.57</v>
          </cell>
          <cell r="AM310">
            <v>11087277</v>
          </cell>
          <cell r="AN310">
            <v>7169374</v>
          </cell>
        </row>
        <row r="311">
          <cell r="A311">
            <v>302</v>
          </cell>
          <cell r="B311" t="str">
            <v xml:space="preserve">Tyringham                    </v>
          </cell>
          <cell r="C311">
            <v>17.5</v>
          </cell>
          <cell r="D311">
            <v>221575</v>
          </cell>
          <cell r="E311">
            <v>466915</v>
          </cell>
          <cell r="F311">
            <v>30873.599999999999</v>
          </cell>
          <cell r="G311">
            <v>217685.02</v>
          </cell>
          <cell r="H311">
            <v>326528</v>
          </cell>
          <cell r="I311">
            <v>32323.599999999999</v>
          </cell>
          <cell r="J311">
            <v>242227.8797746044</v>
          </cell>
          <cell r="K311">
            <v>303598</v>
          </cell>
          <cell r="L311">
            <v>36618.6</v>
          </cell>
          <cell r="M311">
            <v>211474.7</v>
          </cell>
          <cell r="N311">
            <v>266822</v>
          </cell>
          <cell r="O311">
            <v>37968.6</v>
          </cell>
          <cell r="P311">
            <v>0</v>
          </cell>
          <cell r="Q311">
            <v>221493.48244210528</v>
          </cell>
          <cell r="R311">
            <v>260037</v>
          </cell>
          <cell r="S311">
            <v>37209</v>
          </cell>
          <cell r="T311">
            <v>0</v>
          </cell>
          <cell r="U311">
            <v>250239.19739999998</v>
          </cell>
          <cell r="V311">
            <v>250313</v>
          </cell>
          <cell r="W311">
            <v>35721</v>
          </cell>
          <cell r="X311">
            <v>0</v>
          </cell>
          <cell r="Y311">
            <v>0</v>
          </cell>
          <cell r="Z311">
            <v>241848.72</v>
          </cell>
          <cell r="AA311">
            <v>244240</v>
          </cell>
          <cell r="AB311">
            <v>35721</v>
          </cell>
          <cell r="AC311">
            <v>258128.17</v>
          </cell>
          <cell r="AD311">
            <v>247395</v>
          </cell>
          <cell r="AE311">
            <v>35721</v>
          </cell>
          <cell r="AF311">
            <v>251901.56999999998</v>
          </cell>
          <cell r="AG311">
            <v>248608</v>
          </cell>
          <cell r="AH311">
            <v>35721</v>
          </cell>
          <cell r="AI311">
            <v>249461.65000000002</v>
          </cell>
          <cell r="AJ311">
            <v>224515</v>
          </cell>
          <cell r="AK311">
            <v>38498</v>
          </cell>
          <cell r="AL311">
            <v>249733.64</v>
          </cell>
          <cell r="AM311">
            <v>219336</v>
          </cell>
          <cell r="AN311">
            <v>38498</v>
          </cell>
        </row>
        <row r="312">
          <cell r="A312">
            <v>303</v>
          </cell>
          <cell r="B312" t="str">
            <v xml:space="preserve">Upton                        </v>
          </cell>
          <cell r="C312">
            <v>35.15</v>
          </cell>
          <cell r="D312">
            <v>9988</v>
          </cell>
          <cell r="E312">
            <v>4028</v>
          </cell>
          <cell r="F312">
            <v>6880</v>
          </cell>
          <cell r="G312">
            <v>11197.585239999999</v>
          </cell>
          <cell r="H312">
            <v>4809</v>
          </cell>
          <cell r="I312">
            <v>7349</v>
          </cell>
          <cell r="J312">
            <v>46690.898399999998</v>
          </cell>
          <cell r="K312">
            <v>20600</v>
          </cell>
          <cell r="L312">
            <v>26091</v>
          </cell>
          <cell r="M312">
            <v>24535.137620000001</v>
          </cell>
          <cell r="N312">
            <v>10563</v>
          </cell>
          <cell r="O312">
            <v>24535.137620000001</v>
          </cell>
          <cell r="P312">
            <v>0</v>
          </cell>
          <cell r="Q312">
            <v>25382.203100478469</v>
          </cell>
          <cell r="R312">
            <v>11203</v>
          </cell>
          <cell r="S312">
            <v>24044</v>
          </cell>
          <cell r="T312">
            <v>0</v>
          </cell>
          <cell r="U312">
            <v>49251.668457600004</v>
          </cell>
          <cell r="V312">
            <v>23544</v>
          </cell>
          <cell r="W312">
            <v>25708</v>
          </cell>
          <cell r="X312">
            <v>0</v>
          </cell>
          <cell r="Y312">
            <v>0</v>
          </cell>
          <cell r="Z312">
            <v>12582.467449999998</v>
          </cell>
          <cell r="AA312">
            <v>6272</v>
          </cell>
          <cell r="AB312">
            <v>12582.467449999998</v>
          </cell>
          <cell r="AC312">
            <v>26250.526239999996</v>
          </cell>
          <cell r="AD312">
            <v>13295</v>
          </cell>
          <cell r="AE312">
            <v>12956</v>
          </cell>
          <cell r="AF312">
            <v>39954.317999999999</v>
          </cell>
          <cell r="AG312">
            <v>20706</v>
          </cell>
          <cell r="AH312">
            <v>19248</v>
          </cell>
          <cell r="AI312">
            <v>40041.258719999991</v>
          </cell>
          <cell r="AJ312">
            <v>21792</v>
          </cell>
          <cell r="AK312">
            <v>19248</v>
          </cell>
          <cell r="AL312">
            <v>27007.727760000002</v>
          </cell>
          <cell r="AM312">
            <v>15988</v>
          </cell>
          <cell r="AN312">
            <v>19248</v>
          </cell>
        </row>
        <row r="313">
          <cell r="A313">
            <v>304</v>
          </cell>
          <cell r="B313" t="str">
            <v xml:space="preserve">Uxbridge                     </v>
          </cell>
          <cell r="C313">
            <v>42.14</v>
          </cell>
          <cell r="D313">
            <v>15694459</v>
          </cell>
          <cell r="E313">
            <v>7254008</v>
          </cell>
          <cell r="F313">
            <v>8978422</v>
          </cell>
          <cell r="G313">
            <v>16305919.27</v>
          </cell>
          <cell r="H313">
            <v>7699224</v>
          </cell>
          <cell r="I313">
            <v>9271984</v>
          </cell>
          <cell r="J313">
            <v>16540051.93015206</v>
          </cell>
          <cell r="K313">
            <v>8083909</v>
          </cell>
          <cell r="L313">
            <v>9377789</v>
          </cell>
          <cell r="M313">
            <v>17120711.660000004</v>
          </cell>
          <cell r="N313">
            <v>8646597</v>
          </cell>
          <cell r="O313">
            <v>8631945</v>
          </cell>
          <cell r="P313">
            <v>1014457</v>
          </cell>
          <cell r="Q313">
            <v>17477190.309787564</v>
          </cell>
          <cell r="R313">
            <v>9596633</v>
          </cell>
          <cell r="S313">
            <v>9453474</v>
          </cell>
          <cell r="T313">
            <v>0</v>
          </cell>
          <cell r="U313">
            <v>17147339.203259997</v>
          </cell>
          <cell r="V313">
            <v>9663507</v>
          </cell>
          <cell r="W313">
            <v>8901203</v>
          </cell>
          <cell r="X313">
            <v>47786</v>
          </cell>
          <cell r="Y313">
            <v>554635</v>
          </cell>
          <cell r="Z313">
            <v>16877042.539999999</v>
          </cell>
          <cell r="AA313">
            <v>9962236</v>
          </cell>
          <cell r="AB313">
            <v>8948989</v>
          </cell>
          <cell r="AC313">
            <v>17330083.23</v>
          </cell>
          <cell r="AD313">
            <v>10285734</v>
          </cell>
          <cell r="AE313">
            <v>9025989</v>
          </cell>
          <cell r="AF313">
            <v>17729556.77</v>
          </cell>
          <cell r="AG313">
            <v>10515859</v>
          </cell>
          <cell r="AH313">
            <v>9074414</v>
          </cell>
          <cell r="AI313">
            <v>18066543.430000003</v>
          </cell>
          <cell r="AJ313">
            <v>10926419</v>
          </cell>
          <cell r="AK313">
            <v>9122764</v>
          </cell>
          <cell r="AL313">
            <v>18526071.940000001</v>
          </cell>
          <cell r="AM313">
            <v>11067180</v>
          </cell>
          <cell r="AN313">
            <v>9171114</v>
          </cell>
        </row>
        <row r="314">
          <cell r="A314">
            <v>305</v>
          </cell>
          <cell r="B314" t="str">
            <v xml:space="preserve">Wakefield                    </v>
          </cell>
          <cell r="C314">
            <v>17.5</v>
          </cell>
          <cell r="D314">
            <v>24912170</v>
          </cell>
          <cell r="E314">
            <v>24531402</v>
          </cell>
          <cell r="F314">
            <v>4066920</v>
          </cell>
          <cell r="G314">
            <v>26617789.348280001</v>
          </cell>
          <cell r="H314">
            <v>24791745</v>
          </cell>
          <cell r="I314">
            <v>4365403</v>
          </cell>
          <cell r="J314">
            <v>28230853.006573763</v>
          </cell>
          <cell r="K314">
            <v>24914208</v>
          </cell>
          <cell r="L314">
            <v>4647689</v>
          </cell>
          <cell r="M314">
            <v>29490621.523280002</v>
          </cell>
          <cell r="N314">
            <v>25175571</v>
          </cell>
          <cell r="O314">
            <v>4356193</v>
          </cell>
          <cell r="P314">
            <v>511955</v>
          </cell>
          <cell r="Q314">
            <v>30299105.328824647</v>
          </cell>
          <cell r="R314">
            <v>25233915</v>
          </cell>
          <cell r="S314">
            <v>4770785</v>
          </cell>
          <cell r="T314">
            <v>294405</v>
          </cell>
          <cell r="U314">
            <v>29492136.843027599</v>
          </cell>
          <cell r="V314">
            <v>25278570</v>
          </cell>
          <cell r="W314">
            <v>4769282</v>
          </cell>
          <cell r="X314">
            <v>25604</v>
          </cell>
          <cell r="Y314">
            <v>354054</v>
          </cell>
          <cell r="Z314">
            <v>30243376.094500005</v>
          </cell>
          <cell r="AA314">
            <v>25690110</v>
          </cell>
          <cell r="AB314">
            <v>4794886</v>
          </cell>
          <cell r="AC314">
            <v>31226177.075480007</v>
          </cell>
          <cell r="AD314">
            <v>26692542</v>
          </cell>
          <cell r="AE314">
            <v>4962309.7470522504</v>
          </cell>
          <cell r="AF314">
            <v>31777096.588499997</v>
          </cell>
          <cell r="AG314">
            <v>27531423</v>
          </cell>
          <cell r="AH314">
            <v>5170934.2860360602</v>
          </cell>
          <cell r="AI314">
            <v>31933215.629270006</v>
          </cell>
          <cell r="AJ314">
            <v>27532408</v>
          </cell>
          <cell r="AK314">
            <v>5317017.2860360602</v>
          </cell>
          <cell r="AL314">
            <v>32600249.418120001</v>
          </cell>
          <cell r="AM314">
            <v>27898292</v>
          </cell>
          <cell r="AN314">
            <v>5401367.2860360602</v>
          </cell>
        </row>
        <row r="315">
          <cell r="A315">
            <v>306</v>
          </cell>
          <cell r="B315" t="str">
            <v xml:space="preserve">Wales                        </v>
          </cell>
          <cell r="C315">
            <v>56.3</v>
          </cell>
          <cell r="D315">
            <v>1057649</v>
          </cell>
          <cell r="E315">
            <v>551254</v>
          </cell>
          <cell r="F315">
            <v>600096.4</v>
          </cell>
          <cell r="G315">
            <v>1097738.68</v>
          </cell>
          <cell r="H315">
            <v>542623</v>
          </cell>
          <cell r="I315">
            <v>623689.4</v>
          </cell>
          <cell r="J315">
            <v>1214081.5491547664</v>
          </cell>
          <cell r="K315">
            <v>568369</v>
          </cell>
          <cell r="L315">
            <v>692029.4</v>
          </cell>
          <cell r="M315">
            <v>1083615.01</v>
          </cell>
          <cell r="N315">
            <v>511611</v>
          </cell>
          <cell r="O315">
            <v>625113.4</v>
          </cell>
          <cell r="P315">
            <v>73466</v>
          </cell>
          <cell r="Q315">
            <v>1237788.8446468899</v>
          </cell>
          <cell r="R315">
            <v>562473</v>
          </cell>
          <cell r="S315">
            <v>684608</v>
          </cell>
          <cell r="T315">
            <v>0</v>
          </cell>
          <cell r="U315">
            <v>1290629.74896</v>
          </cell>
          <cell r="V315">
            <v>586443</v>
          </cell>
          <cell r="W315">
            <v>690675</v>
          </cell>
          <cell r="X315">
            <v>3708</v>
          </cell>
          <cell r="Y315">
            <v>9804</v>
          </cell>
          <cell r="Z315">
            <v>1324350.96</v>
          </cell>
          <cell r="AA315">
            <v>599347</v>
          </cell>
          <cell r="AB315">
            <v>725004</v>
          </cell>
          <cell r="AC315">
            <v>1325356.92</v>
          </cell>
          <cell r="AD315">
            <v>604836</v>
          </cell>
          <cell r="AE315">
            <v>730684</v>
          </cell>
          <cell r="AF315">
            <v>1277849.4100000001</v>
          </cell>
          <cell r="AG315">
            <v>602399</v>
          </cell>
          <cell r="AH315">
            <v>734009</v>
          </cell>
          <cell r="AI315">
            <v>1356194.98</v>
          </cell>
          <cell r="AJ315">
            <v>645271</v>
          </cell>
          <cell r="AK315">
            <v>737534</v>
          </cell>
          <cell r="AL315">
            <v>1467392.6599999997</v>
          </cell>
          <cell r="AM315">
            <v>661118</v>
          </cell>
          <cell r="AN315">
            <v>806275</v>
          </cell>
        </row>
        <row r="316">
          <cell r="A316">
            <v>307</v>
          </cell>
          <cell r="B316" t="str">
            <v xml:space="preserve">Walpole                      </v>
          </cell>
          <cell r="C316">
            <v>18.88</v>
          </cell>
          <cell r="D316">
            <v>26410304</v>
          </cell>
          <cell r="E316">
            <v>22394550</v>
          </cell>
          <cell r="F316">
            <v>4500224.4000000004</v>
          </cell>
          <cell r="G316">
            <v>28924699.423300002</v>
          </cell>
          <cell r="H316">
            <v>23409707</v>
          </cell>
          <cell r="I316">
            <v>5514992</v>
          </cell>
          <cell r="J316">
            <v>31050181.709740832</v>
          </cell>
          <cell r="K316">
            <v>24570828</v>
          </cell>
          <cell r="L316">
            <v>6479354</v>
          </cell>
          <cell r="M316">
            <v>32983538.436549999</v>
          </cell>
          <cell r="N316">
            <v>25479114</v>
          </cell>
          <cell r="O316">
            <v>6715227</v>
          </cell>
          <cell r="P316">
            <v>789197</v>
          </cell>
          <cell r="Q316">
            <v>33992625.661692321</v>
          </cell>
          <cell r="R316">
            <v>26485132</v>
          </cell>
          <cell r="S316">
            <v>7354336</v>
          </cell>
          <cell r="T316">
            <v>153158</v>
          </cell>
          <cell r="U316">
            <v>32863427.944973391</v>
          </cell>
          <cell r="V316">
            <v>26734779</v>
          </cell>
          <cell r="W316">
            <v>7068906</v>
          </cell>
          <cell r="X316">
            <v>37949</v>
          </cell>
          <cell r="Y316">
            <v>496139</v>
          </cell>
          <cell r="Z316">
            <v>33583986.553500004</v>
          </cell>
          <cell r="AA316">
            <v>27739862</v>
          </cell>
          <cell r="AB316">
            <v>7106855</v>
          </cell>
          <cell r="AC316">
            <v>35385662.980499998</v>
          </cell>
          <cell r="AD316">
            <v>28681277</v>
          </cell>
          <cell r="AE316">
            <v>7325008.0005256878</v>
          </cell>
          <cell r="AF316">
            <v>36597932.707249992</v>
          </cell>
          <cell r="AG316">
            <v>29680601</v>
          </cell>
          <cell r="AH316">
            <v>7446255.7103260532</v>
          </cell>
          <cell r="AI316">
            <v>36833859.746200003</v>
          </cell>
          <cell r="AJ316">
            <v>30016055</v>
          </cell>
          <cell r="AK316">
            <v>7542980.7103260532</v>
          </cell>
          <cell r="AL316">
            <v>37317617.441239998</v>
          </cell>
          <cell r="AM316">
            <v>30729479</v>
          </cell>
          <cell r="AN316">
            <v>7638830.7103260532</v>
          </cell>
        </row>
        <row r="317">
          <cell r="A317">
            <v>308</v>
          </cell>
          <cell r="B317" t="str">
            <v xml:space="preserve">Waltham                      </v>
          </cell>
          <cell r="C317">
            <v>17.5</v>
          </cell>
          <cell r="D317">
            <v>38879439</v>
          </cell>
          <cell r="E317">
            <v>61572349</v>
          </cell>
          <cell r="F317">
            <v>5965643.2000000002</v>
          </cell>
          <cell r="G317">
            <v>42761499.772249997</v>
          </cell>
          <cell r="H317">
            <v>59697543</v>
          </cell>
          <cell r="I317">
            <v>6645004.2000000002</v>
          </cell>
          <cell r="J317">
            <v>46074539.537751034</v>
          </cell>
          <cell r="K317">
            <v>56268437</v>
          </cell>
          <cell r="L317">
            <v>7224786.2000000002</v>
          </cell>
          <cell r="M317">
            <v>48110738.181689993</v>
          </cell>
          <cell r="N317">
            <v>52317305</v>
          </cell>
          <cell r="O317">
            <v>6817755.2000000002</v>
          </cell>
          <cell r="P317">
            <v>801247</v>
          </cell>
          <cell r="Q317">
            <v>49403220.555879377</v>
          </cell>
          <cell r="R317">
            <v>50761236</v>
          </cell>
          <cell r="S317">
            <v>7466622</v>
          </cell>
          <cell r="T317">
            <v>0</v>
          </cell>
          <cell r="U317">
            <v>47912898.078373261</v>
          </cell>
          <cell r="V317">
            <v>48460847</v>
          </cell>
          <cell r="W317">
            <v>7030422</v>
          </cell>
          <cell r="X317">
            <v>37743</v>
          </cell>
          <cell r="Y317">
            <v>519232</v>
          </cell>
          <cell r="Z317">
            <v>50081563.292000003</v>
          </cell>
          <cell r="AA317">
            <v>48664297</v>
          </cell>
          <cell r="AB317">
            <v>7068165</v>
          </cell>
          <cell r="AC317">
            <v>54877131.504830003</v>
          </cell>
          <cell r="AD317">
            <v>50008834</v>
          </cell>
          <cell r="AE317">
            <v>7701998.2533363122</v>
          </cell>
          <cell r="AF317">
            <v>57878574.668200001</v>
          </cell>
          <cell r="AG317">
            <v>51531811</v>
          </cell>
          <cell r="AH317">
            <v>8308686.3317359835</v>
          </cell>
          <cell r="AI317">
            <v>58974377.85684</v>
          </cell>
          <cell r="AJ317">
            <v>51151815</v>
          </cell>
          <cell r="AK317">
            <v>9012826.3317359835</v>
          </cell>
          <cell r="AL317">
            <v>62218743.565559998</v>
          </cell>
          <cell r="AM317">
            <v>52507147</v>
          </cell>
          <cell r="AN317">
            <v>9711597</v>
          </cell>
        </row>
        <row r="318">
          <cell r="A318">
            <v>309</v>
          </cell>
          <cell r="B318" t="str">
            <v xml:space="preserve">Ware                         </v>
          </cell>
          <cell r="C318">
            <v>62.96</v>
          </cell>
          <cell r="D318">
            <v>10543852</v>
          </cell>
          <cell r="E318">
            <v>4213722</v>
          </cell>
          <cell r="F318">
            <v>7097968</v>
          </cell>
          <cell r="G318">
            <v>11341610.789999999</v>
          </cell>
          <cell r="H318">
            <v>4490738</v>
          </cell>
          <cell r="I318">
            <v>7590105</v>
          </cell>
          <cell r="J318">
            <v>11984338.616012348</v>
          </cell>
          <cell r="K318">
            <v>4670870</v>
          </cell>
          <cell r="L318">
            <v>7988468</v>
          </cell>
          <cell r="M318">
            <v>12279413.380000001</v>
          </cell>
          <cell r="N318">
            <v>4853748</v>
          </cell>
          <cell r="O318">
            <v>7307532</v>
          </cell>
          <cell r="P318">
            <v>858807</v>
          </cell>
          <cell r="Q318">
            <v>12947330.615364594</v>
          </cell>
          <cell r="R318">
            <v>4961196</v>
          </cell>
          <cell r="S318">
            <v>8003012</v>
          </cell>
          <cell r="T318">
            <v>0</v>
          </cell>
          <cell r="U318">
            <v>13334594.007599998</v>
          </cell>
          <cell r="V318">
            <v>5116642</v>
          </cell>
          <cell r="W318">
            <v>8060271</v>
          </cell>
          <cell r="X318">
            <v>43271</v>
          </cell>
          <cell r="Y318">
            <v>114410</v>
          </cell>
          <cell r="Z318">
            <v>13217323.799999999</v>
          </cell>
          <cell r="AA318">
            <v>5226096</v>
          </cell>
          <cell r="AB318">
            <v>8103542</v>
          </cell>
          <cell r="AC318">
            <v>13610889.48</v>
          </cell>
          <cell r="AD318">
            <v>5398699</v>
          </cell>
          <cell r="AE318">
            <v>8212190</v>
          </cell>
          <cell r="AF318">
            <v>14182968.479999997</v>
          </cell>
          <cell r="AG318">
            <v>5508648</v>
          </cell>
          <cell r="AH318">
            <v>8674320</v>
          </cell>
          <cell r="AI318">
            <v>14311776.950000001</v>
          </cell>
          <cell r="AJ318">
            <v>5575059</v>
          </cell>
          <cell r="AK318">
            <v>8736718</v>
          </cell>
          <cell r="AL318">
            <v>14379106.989999996</v>
          </cell>
          <cell r="AM318">
            <v>5507809</v>
          </cell>
          <cell r="AN318">
            <v>8871298</v>
          </cell>
        </row>
        <row r="319">
          <cell r="A319">
            <v>310</v>
          </cell>
          <cell r="B319" t="str">
            <v xml:space="preserve">Wareham                      </v>
          </cell>
          <cell r="C319">
            <v>42.99</v>
          </cell>
          <cell r="D319">
            <v>26787120</v>
          </cell>
          <cell r="E319">
            <v>16030344</v>
          </cell>
          <cell r="F319">
            <v>11226580.000000002</v>
          </cell>
          <cell r="G319">
            <v>27620251.569999997</v>
          </cell>
          <cell r="H319">
            <v>16502182</v>
          </cell>
          <cell r="I319">
            <v>11620568.000000002</v>
          </cell>
          <cell r="J319">
            <v>28330642.11136163</v>
          </cell>
          <cell r="K319">
            <v>17161382</v>
          </cell>
          <cell r="L319">
            <v>11916801.000000002</v>
          </cell>
          <cell r="M319">
            <v>29713674.899999999</v>
          </cell>
          <cell r="N319">
            <v>17701346</v>
          </cell>
          <cell r="O319">
            <v>11178168.000000002</v>
          </cell>
          <cell r="P319">
            <v>1313698</v>
          </cell>
          <cell r="Q319">
            <v>30323433.981795222</v>
          </cell>
          <cell r="R319">
            <v>17409106</v>
          </cell>
          <cell r="S319">
            <v>12242029</v>
          </cell>
          <cell r="T319">
            <v>672299</v>
          </cell>
          <cell r="U319">
            <v>29157976.018979996</v>
          </cell>
          <cell r="V319">
            <v>17518457</v>
          </cell>
          <cell r="W319">
            <v>12159874</v>
          </cell>
          <cell r="X319">
            <v>65280</v>
          </cell>
          <cell r="Y319">
            <v>765499</v>
          </cell>
          <cell r="Z319">
            <v>28986212.199999999</v>
          </cell>
          <cell r="AA319">
            <v>17900064</v>
          </cell>
          <cell r="AB319">
            <v>12225154</v>
          </cell>
          <cell r="AC319">
            <v>30086115.449999996</v>
          </cell>
          <cell r="AD319">
            <v>18383155</v>
          </cell>
          <cell r="AE319">
            <v>12345207.138633749</v>
          </cell>
          <cell r="AF319">
            <v>29686081.27</v>
          </cell>
          <cell r="AG319">
            <v>18523807</v>
          </cell>
          <cell r="AH319">
            <v>12416757.138633749</v>
          </cell>
          <cell r="AI319">
            <v>29801464.629999995</v>
          </cell>
          <cell r="AJ319">
            <v>18563068</v>
          </cell>
          <cell r="AK319">
            <v>12488232.138633749</v>
          </cell>
          <cell r="AL319">
            <v>30579432.949999999</v>
          </cell>
          <cell r="AM319">
            <v>18285648</v>
          </cell>
          <cell r="AN319">
            <v>12558607.138633749</v>
          </cell>
        </row>
        <row r="320">
          <cell r="A320">
            <v>311</v>
          </cell>
          <cell r="B320" t="str">
            <v xml:space="preserve">Warren                       </v>
          </cell>
          <cell r="C320">
            <v>71.64</v>
          </cell>
          <cell r="D320">
            <v>538960</v>
          </cell>
          <cell r="E320">
            <v>185240</v>
          </cell>
          <cell r="F320">
            <v>353720</v>
          </cell>
          <cell r="G320">
            <v>702595.73</v>
          </cell>
          <cell r="H320">
            <v>196083</v>
          </cell>
          <cell r="I320">
            <v>506513</v>
          </cell>
          <cell r="J320">
            <v>158055.47</v>
          </cell>
          <cell r="K320">
            <v>44646</v>
          </cell>
          <cell r="L320">
            <v>137959</v>
          </cell>
          <cell r="M320">
            <v>71660.94</v>
          </cell>
          <cell r="N320">
            <v>20366</v>
          </cell>
          <cell r="O320">
            <v>71660.94</v>
          </cell>
          <cell r="P320">
            <v>0</v>
          </cell>
          <cell r="Q320">
            <v>24613.150009569381</v>
          </cell>
          <cell r="R320">
            <v>7172</v>
          </cell>
          <cell r="S320">
            <v>70228</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row>
        <row r="321">
          <cell r="A321">
            <v>312</v>
          </cell>
          <cell r="B321" t="str">
            <v xml:space="preserve">Warwick                      </v>
          </cell>
          <cell r="C321">
            <v>32.130000000000003</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row>
        <row r="322">
          <cell r="A322">
            <v>313</v>
          </cell>
          <cell r="B322" t="str">
            <v xml:space="preserve">Washington                   </v>
          </cell>
          <cell r="C322">
            <v>18.11</v>
          </cell>
          <cell r="D322">
            <v>29389</v>
          </cell>
          <cell r="E322">
            <v>10836</v>
          </cell>
          <cell r="F322">
            <v>18553</v>
          </cell>
          <cell r="G322">
            <v>32548.98</v>
          </cell>
          <cell r="H322">
            <v>18105</v>
          </cell>
          <cell r="I322">
            <v>20004</v>
          </cell>
          <cell r="J322">
            <v>34065.81</v>
          </cell>
          <cell r="K322">
            <v>20948</v>
          </cell>
          <cell r="L322">
            <v>20700</v>
          </cell>
          <cell r="M322">
            <v>11943.49</v>
          </cell>
          <cell r="N322">
            <v>6978</v>
          </cell>
          <cell r="O322">
            <v>11943.49</v>
          </cell>
          <cell r="P322">
            <v>0</v>
          </cell>
          <cell r="Q322">
            <v>24613.150009569381</v>
          </cell>
          <cell r="R322">
            <v>16085</v>
          </cell>
          <cell r="S322">
            <v>11705</v>
          </cell>
          <cell r="T322">
            <v>0</v>
          </cell>
          <cell r="U322">
            <v>24071.631359999999</v>
          </cell>
          <cell r="V322">
            <v>16378</v>
          </cell>
          <cell r="W322">
            <v>11237</v>
          </cell>
          <cell r="X322">
            <v>0</v>
          </cell>
          <cell r="Y322">
            <v>0</v>
          </cell>
          <cell r="Z322">
            <v>12250.07</v>
          </cell>
          <cell r="AA322">
            <v>9358</v>
          </cell>
          <cell r="AB322">
            <v>11237</v>
          </cell>
          <cell r="AC322">
            <v>25394.420000000002</v>
          </cell>
          <cell r="AD322">
            <v>19302</v>
          </cell>
          <cell r="AE322">
            <v>11237</v>
          </cell>
          <cell r="AF322">
            <v>0</v>
          </cell>
          <cell r="AG322">
            <v>0</v>
          </cell>
          <cell r="AH322">
            <v>0</v>
          </cell>
          <cell r="AI322">
            <v>13004.9</v>
          </cell>
          <cell r="AJ322">
            <v>10244</v>
          </cell>
          <cell r="AK322">
            <v>2761</v>
          </cell>
          <cell r="AL322">
            <v>13199.960000000001</v>
          </cell>
          <cell r="AM322">
            <v>10149</v>
          </cell>
          <cell r="AN322">
            <v>3051</v>
          </cell>
        </row>
        <row r="323">
          <cell r="A323">
            <v>314</v>
          </cell>
          <cell r="B323" t="str">
            <v xml:space="preserve">Watertown                    </v>
          </cell>
          <cell r="C323">
            <v>17.5</v>
          </cell>
          <cell r="D323">
            <v>19464616</v>
          </cell>
          <cell r="E323">
            <v>27494743</v>
          </cell>
          <cell r="F323">
            <v>2500103.6</v>
          </cell>
          <cell r="G323">
            <v>21408022.994499996</v>
          </cell>
          <cell r="H323">
            <v>26660901</v>
          </cell>
          <cell r="I323">
            <v>2840199.6</v>
          </cell>
          <cell r="J323">
            <v>22755172.082941681</v>
          </cell>
          <cell r="K323">
            <v>25584736</v>
          </cell>
          <cell r="L323">
            <v>3182786.6</v>
          </cell>
          <cell r="M323">
            <v>23442917.806000002</v>
          </cell>
          <cell r="N323">
            <v>24228635</v>
          </cell>
          <cell r="O323">
            <v>3119661.6</v>
          </cell>
          <cell r="P323">
            <v>366634</v>
          </cell>
          <cell r="Q323">
            <v>24506187.214984823</v>
          </cell>
          <cell r="R323">
            <v>24010035</v>
          </cell>
          <cell r="S323">
            <v>3416570</v>
          </cell>
          <cell r="T323">
            <v>0</v>
          </cell>
          <cell r="U323">
            <v>24666914.422698718</v>
          </cell>
          <cell r="V323">
            <v>23332261</v>
          </cell>
          <cell r="W323">
            <v>3216974</v>
          </cell>
          <cell r="X323">
            <v>17270</v>
          </cell>
          <cell r="Y323">
            <v>246976</v>
          </cell>
          <cell r="Z323">
            <v>25827066.428560004</v>
          </cell>
          <cell r="AA323">
            <v>23433118</v>
          </cell>
          <cell r="AB323">
            <v>3234244</v>
          </cell>
          <cell r="AC323">
            <v>26990163.684909999</v>
          </cell>
          <cell r="AD323">
            <v>23875646</v>
          </cell>
          <cell r="AE323">
            <v>3341524</v>
          </cell>
          <cell r="AF323">
            <v>28042729.455369998</v>
          </cell>
          <cell r="AG323">
            <v>24440387</v>
          </cell>
          <cell r="AH323">
            <v>3928625.9136724374</v>
          </cell>
          <cell r="AI323">
            <v>28744449.526519999</v>
          </cell>
          <cell r="AJ323">
            <v>24409669</v>
          </cell>
          <cell r="AK323">
            <v>4334781</v>
          </cell>
          <cell r="AL323">
            <v>26987815.659180008</v>
          </cell>
          <cell r="AM323">
            <v>23909715</v>
          </cell>
          <cell r="AN323">
            <v>4399531</v>
          </cell>
        </row>
        <row r="324">
          <cell r="A324">
            <v>315</v>
          </cell>
          <cell r="B324" t="str">
            <v xml:space="preserve">Wayland                      </v>
          </cell>
          <cell r="C324">
            <v>17.5</v>
          </cell>
          <cell r="D324">
            <v>20528254</v>
          </cell>
          <cell r="E324">
            <v>22426179</v>
          </cell>
          <cell r="F324">
            <v>2433825.2000000002</v>
          </cell>
          <cell r="G324">
            <v>21706401.2687</v>
          </cell>
          <cell r="H324">
            <v>22177863</v>
          </cell>
          <cell r="I324">
            <v>2706784.2</v>
          </cell>
          <cell r="J324">
            <v>22348945.189632639</v>
          </cell>
          <cell r="K324">
            <v>21508290</v>
          </cell>
          <cell r="L324">
            <v>3068068.2</v>
          </cell>
          <cell r="M324">
            <v>23105602.879149996</v>
          </cell>
          <cell r="N324">
            <v>21557416</v>
          </cell>
          <cell r="O324">
            <v>3033452.2</v>
          </cell>
          <cell r="P324">
            <v>356502</v>
          </cell>
          <cell r="Q324">
            <v>23487595.690153036</v>
          </cell>
          <cell r="R324">
            <v>21787470</v>
          </cell>
          <cell r="S324">
            <v>3322155</v>
          </cell>
          <cell r="T324">
            <v>0</v>
          </cell>
          <cell r="U324">
            <v>22901223.710748963</v>
          </cell>
          <cell r="V324">
            <v>21497031</v>
          </cell>
          <cell r="W324">
            <v>3128075</v>
          </cell>
          <cell r="X324">
            <v>16793</v>
          </cell>
          <cell r="Y324">
            <v>244512</v>
          </cell>
          <cell r="Z324">
            <v>22873243.606079999</v>
          </cell>
          <cell r="AA324">
            <v>21683970</v>
          </cell>
          <cell r="AB324">
            <v>3144868</v>
          </cell>
          <cell r="AC324">
            <v>23638559.356320001</v>
          </cell>
          <cell r="AD324">
            <v>22212916</v>
          </cell>
          <cell r="AE324">
            <v>3250268</v>
          </cell>
          <cell r="AF324">
            <v>24223145.583800003</v>
          </cell>
          <cell r="AG324">
            <v>22634976</v>
          </cell>
          <cell r="AH324">
            <v>3316668</v>
          </cell>
          <cell r="AI324">
            <v>24309849.451349992</v>
          </cell>
          <cell r="AJ324">
            <v>21783923</v>
          </cell>
          <cell r="AK324">
            <v>3644813</v>
          </cell>
          <cell r="AL324">
            <v>24601190.323630001</v>
          </cell>
          <cell r="AM324">
            <v>21539908</v>
          </cell>
          <cell r="AN324">
            <v>3710313</v>
          </cell>
        </row>
        <row r="325">
          <cell r="A325">
            <v>316</v>
          </cell>
          <cell r="B325" t="str">
            <v xml:space="preserve">Webster                      </v>
          </cell>
          <cell r="C325">
            <v>52.99</v>
          </cell>
          <cell r="D325">
            <v>15041385</v>
          </cell>
          <cell r="E325">
            <v>7642041</v>
          </cell>
          <cell r="F325">
            <v>7399344</v>
          </cell>
          <cell r="G325">
            <v>16432266.58</v>
          </cell>
          <cell r="H325">
            <v>8269809</v>
          </cell>
          <cell r="I325">
            <v>8162458</v>
          </cell>
          <cell r="J325">
            <v>17755144.59782863</v>
          </cell>
          <cell r="K325">
            <v>8781928</v>
          </cell>
          <cell r="L325">
            <v>8973217</v>
          </cell>
          <cell r="M325">
            <v>18280915.910000004</v>
          </cell>
          <cell r="N325">
            <v>9216413</v>
          </cell>
          <cell r="O325">
            <v>8231908</v>
          </cell>
          <cell r="P325">
            <v>967443</v>
          </cell>
          <cell r="Q325">
            <v>19369599.058311965</v>
          </cell>
          <cell r="R325">
            <v>9323234</v>
          </cell>
          <cell r="S325">
            <v>9015364</v>
          </cell>
          <cell r="T325">
            <v>1031001</v>
          </cell>
          <cell r="U325">
            <v>19122110.4267</v>
          </cell>
          <cell r="V325">
            <v>9432847</v>
          </cell>
          <cell r="W325">
            <v>9503351</v>
          </cell>
          <cell r="X325">
            <v>51018</v>
          </cell>
          <cell r="Y325">
            <v>541696</v>
          </cell>
          <cell r="Z325">
            <v>19221499.239999998</v>
          </cell>
          <cell r="AA325">
            <v>9741513</v>
          </cell>
          <cell r="AB325">
            <v>9554369</v>
          </cell>
          <cell r="AC325">
            <v>19780303.73</v>
          </cell>
          <cell r="AD325">
            <v>9875242</v>
          </cell>
          <cell r="AE325">
            <v>9905062</v>
          </cell>
          <cell r="AF325">
            <v>20497532.719999999</v>
          </cell>
          <cell r="AG325">
            <v>10176657</v>
          </cell>
          <cell r="AH325">
            <v>10320876</v>
          </cell>
          <cell r="AI325">
            <v>20776506.130000003</v>
          </cell>
          <cell r="AJ325">
            <v>10261282</v>
          </cell>
          <cell r="AK325">
            <v>10515224</v>
          </cell>
          <cell r="AL325">
            <v>21401884.859999996</v>
          </cell>
          <cell r="AM325">
            <v>10346397</v>
          </cell>
          <cell r="AN325">
            <v>11055488</v>
          </cell>
        </row>
        <row r="326">
          <cell r="A326">
            <v>317</v>
          </cell>
          <cell r="B326" t="str">
            <v xml:space="preserve">Wellesley                    </v>
          </cell>
          <cell r="C326">
            <v>17.5</v>
          </cell>
          <cell r="D326">
            <v>31887905</v>
          </cell>
          <cell r="E326">
            <v>31509960</v>
          </cell>
          <cell r="F326">
            <v>3170547.2</v>
          </cell>
          <cell r="G326">
            <v>35128683.6228</v>
          </cell>
          <cell r="H326">
            <v>32249496</v>
          </cell>
          <cell r="I326">
            <v>3765942.2</v>
          </cell>
          <cell r="J326">
            <v>37728351.069279179</v>
          </cell>
          <cell r="K326">
            <v>33113521</v>
          </cell>
          <cell r="L326">
            <v>4616898.2</v>
          </cell>
          <cell r="M326">
            <v>41021667.78360001</v>
          </cell>
          <cell r="N326">
            <v>34503446</v>
          </cell>
          <cell r="O326">
            <v>5832738</v>
          </cell>
          <cell r="P326">
            <v>685484</v>
          </cell>
          <cell r="Q326">
            <v>43474466.332122765</v>
          </cell>
          <cell r="R326">
            <v>35866435</v>
          </cell>
          <cell r="S326">
            <v>6387858</v>
          </cell>
          <cell r="T326">
            <v>1220173</v>
          </cell>
          <cell r="U326">
            <v>42176324.226688981</v>
          </cell>
          <cell r="V326">
            <v>36405114</v>
          </cell>
          <cell r="W326">
            <v>7163571</v>
          </cell>
          <cell r="X326">
            <v>38457</v>
          </cell>
          <cell r="Y326">
            <v>528228</v>
          </cell>
          <cell r="Z326">
            <v>42989228.138499998</v>
          </cell>
          <cell r="AA326">
            <v>37498680</v>
          </cell>
          <cell r="AB326">
            <v>7202028</v>
          </cell>
          <cell r="AC326">
            <v>45335499.620400004</v>
          </cell>
          <cell r="AD326">
            <v>38747883</v>
          </cell>
          <cell r="AE326">
            <v>7402108</v>
          </cell>
          <cell r="AF326">
            <v>46194904.987919994</v>
          </cell>
          <cell r="AG326">
            <v>39997992</v>
          </cell>
          <cell r="AH326">
            <v>7526408</v>
          </cell>
          <cell r="AI326">
            <v>47297420.926149994</v>
          </cell>
          <cell r="AJ326">
            <v>40402136</v>
          </cell>
          <cell r="AK326">
            <v>7789132</v>
          </cell>
          <cell r="AL326">
            <v>48641677.772080004</v>
          </cell>
          <cell r="AM326">
            <v>41171516</v>
          </cell>
          <cell r="AN326">
            <v>7916157</v>
          </cell>
        </row>
        <row r="327">
          <cell r="A327">
            <v>318</v>
          </cell>
          <cell r="B327" t="str">
            <v xml:space="preserve">Wellfleet                    </v>
          </cell>
          <cell r="C327">
            <v>17.5</v>
          </cell>
          <cell r="D327">
            <v>1043179</v>
          </cell>
          <cell r="E327">
            <v>1587533</v>
          </cell>
          <cell r="F327">
            <v>123912.4</v>
          </cell>
          <cell r="G327">
            <v>1024829.69</v>
          </cell>
          <cell r="H327">
            <v>1362731</v>
          </cell>
          <cell r="I327">
            <v>134999.4</v>
          </cell>
          <cell r="J327">
            <v>1014001.08</v>
          </cell>
          <cell r="K327">
            <v>1199684</v>
          </cell>
          <cell r="L327">
            <v>147734.39999999999</v>
          </cell>
          <cell r="M327">
            <v>1017218.98</v>
          </cell>
          <cell r="N327">
            <v>1111542</v>
          </cell>
          <cell r="O327">
            <v>141139.4</v>
          </cell>
          <cell r="P327">
            <v>16587</v>
          </cell>
          <cell r="Q327">
            <v>1114134.5932248805</v>
          </cell>
          <cell r="R327">
            <v>1172923</v>
          </cell>
          <cell r="S327">
            <v>154572</v>
          </cell>
          <cell r="T327">
            <v>0</v>
          </cell>
          <cell r="U327">
            <v>1206261.3075600001</v>
          </cell>
          <cell r="V327">
            <v>1220593</v>
          </cell>
          <cell r="W327">
            <v>145542</v>
          </cell>
          <cell r="X327">
            <v>781</v>
          </cell>
          <cell r="Y327">
            <v>11899</v>
          </cell>
          <cell r="Z327">
            <v>1181905.93</v>
          </cell>
          <cell r="AA327">
            <v>1149462</v>
          </cell>
          <cell r="AB327">
            <v>146323</v>
          </cell>
          <cell r="AC327">
            <v>1149133.73</v>
          </cell>
          <cell r="AD327">
            <v>1123089</v>
          </cell>
          <cell r="AE327">
            <v>151483</v>
          </cell>
          <cell r="AF327">
            <v>1232950.69</v>
          </cell>
          <cell r="AG327">
            <v>1194924</v>
          </cell>
          <cell r="AH327">
            <v>154808</v>
          </cell>
          <cell r="AI327">
            <v>1240792.6900000002</v>
          </cell>
          <cell r="AJ327">
            <v>1116713</v>
          </cell>
          <cell r="AK327">
            <v>176624</v>
          </cell>
          <cell r="AL327">
            <v>1150249.74</v>
          </cell>
          <cell r="AM327">
            <v>993135</v>
          </cell>
          <cell r="AN327">
            <v>179724</v>
          </cell>
        </row>
        <row r="328">
          <cell r="A328">
            <v>319</v>
          </cell>
          <cell r="B328" t="str">
            <v xml:space="preserve">Wendell                      </v>
          </cell>
          <cell r="C328">
            <v>39.54</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row>
        <row r="329">
          <cell r="A329">
            <v>320</v>
          </cell>
          <cell r="B329" t="str">
            <v xml:space="preserve">Wenham                       </v>
          </cell>
          <cell r="C329">
            <v>17.5</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8422</v>
          </cell>
          <cell r="AI329">
            <v>13282.92632</v>
          </cell>
          <cell r="AJ329">
            <v>11679</v>
          </cell>
          <cell r="AK329">
            <v>8422</v>
          </cell>
          <cell r="AL329">
            <v>0</v>
          </cell>
          <cell r="AM329">
            <v>0</v>
          </cell>
          <cell r="AN329">
            <v>0</v>
          </cell>
        </row>
        <row r="330">
          <cell r="A330">
            <v>321</v>
          </cell>
          <cell r="B330" t="str">
            <v xml:space="preserve">Westborough                  </v>
          </cell>
          <cell r="C330">
            <v>17.5</v>
          </cell>
          <cell r="D330">
            <v>24595216</v>
          </cell>
          <cell r="E330">
            <v>23154460</v>
          </cell>
          <cell r="F330">
            <v>2766040.8</v>
          </cell>
          <cell r="G330">
            <v>26156767.179999996</v>
          </cell>
          <cell r="H330">
            <v>24071950</v>
          </cell>
          <cell r="I330">
            <v>3129365.8</v>
          </cell>
          <cell r="J330">
            <v>27284907.908756465</v>
          </cell>
          <cell r="K330">
            <v>24682401</v>
          </cell>
          <cell r="L330">
            <v>3731061.8</v>
          </cell>
          <cell r="M330">
            <v>28924388.270000003</v>
          </cell>
          <cell r="N330">
            <v>24976329</v>
          </cell>
          <cell r="O330">
            <v>3966523.8</v>
          </cell>
          <cell r="P330">
            <v>466160</v>
          </cell>
          <cell r="Q330">
            <v>29970816.824099522</v>
          </cell>
          <cell r="R330">
            <v>25527660</v>
          </cell>
          <cell r="S330">
            <v>4344030</v>
          </cell>
          <cell r="T330">
            <v>99127</v>
          </cell>
          <cell r="U330">
            <v>29700461.313299999</v>
          </cell>
          <cell r="V330">
            <v>25642790</v>
          </cell>
          <cell r="W330">
            <v>4183588</v>
          </cell>
          <cell r="X330">
            <v>22459</v>
          </cell>
          <cell r="Y330">
            <v>325510</v>
          </cell>
          <cell r="Z330">
            <v>29045979.329999998</v>
          </cell>
          <cell r="AA330">
            <v>26179724</v>
          </cell>
          <cell r="AB330">
            <v>4206047</v>
          </cell>
          <cell r="AC330">
            <v>30072174.120000001</v>
          </cell>
          <cell r="AD330">
            <v>26844072</v>
          </cell>
          <cell r="AE330">
            <v>4475455.4982209997</v>
          </cell>
          <cell r="AF330">
            <v>31092026.789999999</v>
          </cell>
          <cell r="AG330">
            <v>27788304</v>
          </cell>
          <cell r="AH330">
            <v>4736300.3124719998</v>
          </cell>
          <cell r="AI330">
            <v>31788292.559999999</v>
          </cell>
          <cell r="AJ330">
            <v>27852628</v>
          </cell>
          <cell r="AK330">
            <v>5025628.3124719998</v>
          </cell>
          <cell r="AL330">
            <v>32643542.910000004</v>
          </cell>
          <cell r="AM330">
            <v>27945222</v>
          </cell>
          <cell r="AN330">
            <v>5113078.3124719998</v>
          </cell>
        </row>
        <row r="331">
          <cell r="A331">
            <v>322</v>
          </cell>
          <cell r="B331" t="str">
            <v xml:space="preserve">West Boylston                </v>
          </cell>
          <cell r="C331">
            <v>25.18</v>
          </cell>
          <cell r="D331">
            <v>7463040</v>
          </cell>
          <cell r="E331">
            <v>5272275</v>
          </cell>
          <cell r="F331">
            <v>2604355</v>
          </cell>
          <cell r="G331">
            <v>7862835.5099999998</v>
          </cell>
          <cell r="H331">
            <v>5529064</v>
          </cell>
          <cell r="I331">
            <v>2737047</v>
          </cell>
          <cell r="J331">
            <v>8303886.0469139311</v>
          </cell>
          <cell r="K331">
            <v>5698232</v>
          </cell>
          <cell r="L331">
            <v>2880036</v>
          </cell>
          <cell r="M331">
            <v>8764535.4300000016</v>
          </cell>
          <cell r="N331">
            <v>6056904</v>
          </cell>
          <cell r="O331">
            <v>2705190</v>
          </cell>
          <cell r="P331">
            <v>317924</v>
          </cell>
          <cell r="Q331">
            <v>8721965.5391540695</v>
          </cell>
          <cell r="R331">
            <v>6143068</v>
          </cell>
          <cell r="S331">
            <v>2962652</v>
          </cell>
          <cell r="T331">
            <v>0</v>
          </cell>
          <cell r="U331">
            <v>8556984.7309199981</v>
          </cell>
          <cell r="V331">
            <v>6224632</v>
          </cell>
          <cell r="W331">
            <v>2789574</v>
          </cell>
          <cell r="X331">
            <v>14976</v>
          </cell>
          <cell r="Y331">
            <v>182302</v>
          </cell>
          <cell r="Z331">
            <v>8200894.7400000002</v>
          </cell>
          <cell r="AA331">
            <v>6360524</v>
          </cell>
          <cell r="AB331">
            <v>2804550</v>
          </cell>
          <cell r="AC331">
            <v>8653273.7799999993</v>
          </cell>
          <cell r="AD331">
            <v>6565606</v>
          </cell>
          <cell r="AE331">
            <v>2841510</v>
          </cell>
          <cell r="AF331">
            <v>8616496.2100000009</v>
          </cell>
          <cell r="AG331">
            <v>6706677</v>
          </cell>
          <cell r="AH331">
            <v>2864560</v>
          </cell>
          <cell r="AI331">
            <v>8413020.9400000013</v>
          </cell>
          <cell r="AJ331">
            <v>6777592</v>
          </cell>
          <cell r="AK331">
            <v>2886885</v>
          </cell>
          <cell r="AL331">
            <v>8930152.6600000001</v>
          </cell>
          <cell r="AM331">
            <v>6857750</v>
          </cell>
          <cell r="AN331">
            <v>2909285</v>
          </cell>
        </row>
        <row r="332">
          <cell r="A332">
            <v>323</v>
          </cell>
          <cell r="B332" t="str">
            <v xml:space="preserve">West Bridgewater             </v>
          </cell>
          <cell r="C332">
            <v>33.409999999999997</v>
          </cell>
          <cell r="D332">
            <v>7087351</v>
          </cell>
          <cell r="E332">
            <v>6483027</v>
          </cell>
          <cell r="F332">
            <v>1620335.6</v>
          </cell>
          <cell r="G332">
            <v>7481921.1700000018</v>
          </cell>
          <cell r="H332">
            <v>6519525</v>
          </cell>
          <cell r="I332">
            <v>1739646.6</v>
          </cell>
          <cell r="J332">
            <v>8080095.9730690857</v>
          </cell>
          <cell r="K332">
            <v>6637938</v>
          </cell>
          <cell r="L332">
            <v>1930659.6</v>
          </cell>
          <cell r="M332">
            <v>8849560.0699999984</v>
          </cell>
          <cell r="N332">
            <v>6740361</v>
          </cell>
          <cell r="O332">
            <v>1992175.6</v>
          </cell>
          <cell r="P332">
            <v>234128</v>
          </cell>
          <cell r="Q332">
            <v>9332740.0692976061</v>
          </cell>
          <cell r="R332">
            <v>6973221</v>
          </cell>
          <cell r="S332">
            <v>2181778</v>
          </cell>
          <cell r="T332">
            <v>177741</v>
          </cell>
          <cell r="U332">
            <v>9121055.2676399983</v>
          </cell>
          <cell r="V332">
            <v>6925166</v>
          </cell>
          <cell r="W332">
            <v>2221676</v>
          </cell>
          <cell r="X332">
            <v>11927</v>
          </cell>
          <cell r="Y332">
            <v>152991</v>
          </cell>
          <cell r="Z332">
            <v>9407934.3300000001</v>
          </cell>
          <cell r="AA332">
            <v>6966042</v>
          </cell>
          <cell r="AB332">
            <v>2441892</v>
          </cell>
          <cell r="AC332">
            <v>9384522.75</v>
          </cell>
          <cell r="AD332">
            <v>7101110</v>
          </cell>
          <cell r="AE332">
            <v>2550273.4426500001</v>
          </cell>
          <cell r="AF332">
            <v>9746407.75</v>
          </cell>
          <cell r="AG332">
            <v>7107926</v>
          </cell>
          <cell r="AH332">
            <v>2817296.2266937499</v>
          </cell>
          <cell r="AI332">
            <v>9789063.1500000022</v>
          </cell>
          <cell r="AJ332">
            <v>6918340</v>
          </cell>
          <cell r="AK332">
            <v>3006077.2266937499</v>
          </cell>
          <cell r="AL332">
            <v>9864782.7299999986</v>
          </cell>
          <cell r="AM332">
            <v>6849766</v>
          </cell>
          <cell r="AN332">
            <v>3031677.2266937499</v>
          </cell>
        </row>
        <row r="333">
          <cell r="A333">
            <v>324</v>
          </cell>
          <cell r="B333" t="str">
            <v xml:space="preserve">West Brookfield              </v>
          </cell>
          <cell r="C333">
            <v>44.28</v>
          </cell>
          <cell r="D333">
            <v>254785</v>
          </cell>
          <cell r="E333">
            <v>111031</v>
          </cell>
          <cell r="F333">
            <v>143754</v>
          </cell>
          <cell r="G333">
            <v>388832.98</v>
          </cell>
          <cell r="H333">
            <v>151067</v>
          </cell>
          <cell r="I333">
            <v>237766</v>
          </cell>
          <cell r="J333">
            <v>328384.52</v>
          </cell>
          <cell r="K333">
            <v>139713</v>
          </cell>
          <cell r="L333">
            <v>239116</v>
          </cell>
          <cell r="M333">
            <v>214016.92</v>
          </cell>
          <cell r="N333">
            <v>95359</v>
          </cell>
          <cell r="O333">
            <v>214016.92</v>
          </cell>
          <cell r="P333">
            <v>0</v>
          </cell>
          <cell r="Q333">
            <v>245136.2421588517</v>
          </cell>
          <cell r="R333">
            <v>105919</v>
          </cell>
          <cell r="S333">
            <v>209737</v>
          </cell>
          <cell r="T333">
            <v>0</v>
          </cell>
          <cell r="U333">
            <v>251778.78455999997</v>
          </cell>
          <cell r="V333">
            <v>114004</v>
          </cell>
          <cell r="W333">
            <v>201348</v>
          </cell>
          <cell r="X333">
            <v>0</v>
          </cell>
          <cell r="Y333">
            <v>0</v>
          </cell>
          <cell r="Z333">
            <v>231760.61</v>
          </cell>
          <cell r="AA333">
            <v>101090</v>
          </cell>
          <cell r="AB333">
            <v>201348</v>
          </cell>
          <cell r="AC333">
            <v>303706.14</v>
          </cell>
          <cell r="AD333">
            <v>139106</v>
          </cell>
          <cell r="AE333">
            <v>201348</v>
          </cell>
          <cell r="AF333">
            <v>321307.69</v>
          </cell>
          <cell r="AG333">
            <v>147913</v>
          </cell>
          <cell r="AH333">
            <v>201348</v>
          </cell>
          <cell r="AI333">
            <v>233036.45</v>
          </cell>
          <cell r="AJ333">
            <v>115505</v>
          </cell>
          <cell r="AK333">
            <v>201348</v>
          </cell>
          <cell r="AL333">
            <v>355331.41999999993</v>
          </cell>
          <cell r="AM333">
            <v>184172</v>
          </cell>
          <cell r="AN333">
            <v>201348</v>
          </cell>
        </row>
        <row r="334">
          <cell r="A334">
            <v>325</v>
          </cell>
          <cell r="B334" t="str">
            <v xml:space="preserve">Westfield                    </v>
          </cell>
          <cell r="C334">
            <v>54.81</v>
          </cell>
          <cell r="D334">
            <v>49973231</v>
          </cell>
          <cell r="E334">
            <v>20368440</v>
          </cell>
          <cell r="F334">
            <v>29644636</v>
          </cell>
          <cell r="G334">
            <v>53649787.230000004</v>
          </cell>
          <cell r="H334">
            <v>21748478</v>
          </cell>
          <cell r="I334">
            <v>31901309</v>
          </cell>
          <cell r="J334">
            <v>55203857.608358152</v>
          </cell>
          <cell r="K334">
            <v>22572618</v>
          </cell>
          <cell r="L334">
            <v>32840745</v>
          </cell>
          <cell r="M334">
            <v>57201000.020000011</v>
          </cell>
          <cell r="N334">
            <v>23301263</v>
          </cell>
          <cell r="O334">
            <v>30462915</v>
          </cell>
          <cell r="P334">
            <v>3580110</v>
          </cell>
          <cell r="Q334">
            <v>58064880.787414365</v>
          </cell>
          <cell r="R334">
            <v>23683434</v>
          </cell>
          <cell r="S334">
            <v>33362165</v>
          </cell>
          <cell r="T334">
            <v>1019282</v>
          </cell>
          <cell r="U334">
            <v>56542890.625020012</v>
          </cell>
          <cell r="V334">
            <v>24024402</v>
          </cell>
          <cell r="W334">
            <v>32372885</v>
          </cell>
          <cell r="X334">
            <v>173792</v>
          </cell>
          <cell r="Y334">
            <v>1986845</v>
          </cell>
          <cell r="Z334">
            <v>56348311.590000004</v>
          </cell>
          <cell r="AA334">
            <v>24659576</v>
          </cell>
          <cell r="AB334">
            <v>32546677</v>
          </cell>
          <cell r="AC334">
            <v>58680126.160000004</v>
          </cell>
          <cell r="AD334">
            <v>25776861</v>
          </cell>
          <cell r="AE334">
            <v>32927874.488096002</v>
          </cell>
          <cell r="AF334">
            <v>59626032.379999988</v>
          </cell>
          <cell r="AG334">
            <v>26817278</v>
          </cell>
          <cell r="AH334">
            <v>33072499.488096002</v>
          </cell>
          <cell r="AI334">
            <v>59091820.839999996</v>
          </cell>
          <cell r="AJ334">
            <v>27452394</v>
          </cell>
          <cell r="AK334">
            <v>33214624.488096002</v>
          </cell>
          <cell r="AL334">
            <v>59194723.68</v>
          </cell>
          <cell r="AM334">
            <v>27572737</v>
          </cell>
          <cell r="AN334">
            <v>33353974.488096002</v>
          </cell>
        </row>
        <row r="335">
          <cell r="A335">
            <v>326</v>
          </cell>
          <cell r="B335" t="str">
            <v xml:space="preserve">Westford                     </v>
          </cell>
          <cell r="C335">
            <v>26.68</v>
          </cell>
          <cell r="D335">
            <v>35723685</v>
          </cell>
          <cell r="E335">
            <v>24675698</v>
          </cell>
          <cell r="F335">
            <v>11305202</v>
          </cell>
          <cell r="G335">
            <v>38818431.875120007</v>
          </cell>
          <cell r="H335">
            <v>25842739</v>
          </cell>
          <cell r="I335">
            <v>12975693</v>
          </cell>
          <cell r="J335">
            <v>40555313.116589576</v>
          </cell>
          <cell r="K335">
            <v>26531707</v>
          </cell>
          <cell r="L335">
            <v>14023606</v>
          </cell>
          <cell r="M335">
            <v>42911329.967289984</v>
          </cell>
          <cell r="N335">
            <v>27280805</v>
          </cell>
          <cell r="O335">
            <v>13986752</v>
          </cell>
          <cell r="P335">
            <v>1643773</v>
          </cell>
          <cell r="Q335">
            <v>44563082.297898509</v>
          </cell>
          <cell r="R335">
            <v>27807520</v>
          </cell>
          <cell r="S335">
            <v>15317915</v>
          </cell>
          <cell r="T335">
            <v>1437647</v>
          </cell>
          <cell r="U335">
            <v>42723467.157275043</v>
          </cell>
          <cell r="V335">
            <v>28681127</v>
          </cell>
          <cell r="W335">
            <v>15776704</v>
          </cell>
          <cell r="X335">
            <v>84696</v>
          </cell>
          <cell r="Y335">
            <v>1021312</v>
          </cell>
          <cell r="Z335">
            <v>43881686.305879995</v>
          </cell>
          <cell r="AA335">
            <v>29241053</v>
          </cell>
          <cell r="AB335">
            <v>15861400</v>
          </cell>
          <cell r="AC335">
            <v>45585175.226279989</v>
          </cell>
          <cell r="AD335">
            <v>30308996</v>
          </cell>
          <cell r="AE335">
            <v>16064000</v>
          </cell>
          <cell r="AF335">
            <v>45685221.157399982</v>
          </cell>
          <cell r="AG335">
            <v>31603683</v>
          </cell>
          <cell r="AH335">
            <v>16189875</v>
          </cell>
          <cell r="AI335">
            <v>45600413.679659985</v>
          </cell>
          <cell r="AJ335">
            <v>32229875</v>
          </cell>
          <cell r="AK335">
            <v>16313850</v>
          </cell>
          <cell r="AL335">
            <v>45124999.36552</v>
          </cell>
          <cell r="AM335">
            <v>33597365</v>
          </cell>
          <cell r="AN335">
            <v>16436625</v>
          </cell>
        </row>
        <row r="336">
          <cell r="A336">
            <v>327</v>
          </cell>
          <cell r="B336" t="str">
            <v xml:space="preserve">Westhampton                  </v>
          </cell>
          <cell r="C336">
            <v>28.72</v>
          </cell>
          <cell r="D336">
            <v>1143015</v>
          </cell>
          <cell r="E336">
            <v>871506</v>
          </cell>
          <cell r="F336">
            <v>286065.2</v>
          </cell>
          <cell r="G336">
            <v>1161647.67</v>
          </cell>
          <cell r="H336">
            <v>830817</v>
          </cell>
          <cell r="I336">
            <v>341741.2</v>
          </cell>
          <cell r="J336">
            <v>1170704.509380162</v>
          </cell>
          <cell r="K336">
            <v>836402</v>
          </cell>
          <cell r="L336">
            <v>392663.2</v>
          </cell>
          <cell r="M336">
            <v>1157514.8700000001</v>
          </cell>
          <cell r="N336">
            <v>778624</v>
          </cell>
          <cell r="O336">
            <v>376209.2</v>
          </cell>
          <cell r="P336">
            <v>44213</v>
          </cell>
          <cell r="Q336">
            <v>1296948.5063349283</v>
          </cell>
          <cell r="R336">
            <v>829588</v>
          </cell>
          <cell r="S336">
            <v>412014</v>
          </cell>
          <cell r="T336">
            <v>55347</v>
          </cell>
          <cell r="U336">
            <v>1232065.9646999999</v>
          </cell>
          <cell r="V336">
            <v>806088</v>
          </cell>
          <cell r="W336">
            <v>440058</v>
          </cell>
          <cell r="X336">
            <v>2362</v>
          </cell>
          <cell r="Y336">
            <v>28516</v>
          </cell>
          <cell r="Z336">
            <v>1193876.6000000001</v>
          </cell>
          <cell r="AA336">
            <v>823754</v>
          </cell>
          <cell r="AB336">
            <v>442420</v>
          </cell>
          <cell r="AC336">
            <v>1195530.31</v>
          </cell>
          <cell r="AD336">
            <v>868868</v>
          </cell>
          <cell r="AE336">
            <v>447620</v>
          </cell>
          <cell r="AF336">
            <v>1215188.8099999998</v>
          </cell>
          <cell r="AG336">
            <v>921372</v>
          </cell>
          <cell r="AH336">
            <v>450895</v>
          </cell>
          <cell r="AI336">
            <v>1314694.2799999998</v>
          </cell>
          <cell r="AJ336">
            <v>956723</v>
          </cell>
          <cell r="AK336">
            <v>454345</v>
          </cell>
          <cell r="AL336">
            <v>1294416.6200000001</v>
          </cell>
          <cell r="AM336">
            <v>964619</v>
          </cell>
          <cell r="AN336">
            <v>457770</v>
          </cell>
        </row>
        <row r="337">
          <cell r="A337">
            <v>328</v>
          </cell>
          <cell r="B337" t="str">
            <v xml:space="preserve">Westminster                  </v>
          </cell>
          <cell r="C337">
            <v>45.24</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row>
        <row r="338">
          <cell r="A338">
            <v>329</v>
          </cell>
          <cell r="B338" t="str">
            <v xml:space="preserve">West Newbury                 </v>
          </cell>
          <cell r="C338">
            <v>17.5</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33688</v>
          </cell>
          <cell r="AI338">
            <v>13004.9</v>
          </cell>
          <cell r="AJ338">
            <v>10405</v>
          </cell>
          <cell r="AK338">
            <v>13004.900000000001</v>
          </cell>
          <cell r="AL338">
            <v>13199.960000000001</v>
          </cell>
          <cell r="AM338">
            <v>11094</v>
          </cell>
          <cell r="AN338">
            <v>13004.900000000001</v>
          </cell>
        </row>
        <row r="339">
          <cell r="A339">
            <v>330</v>
          </cell>
          <cell r="B339" t="str">
            <v xml:space="preserve">Weston                       </v>
          </cell>
          <cell r="C339">
            <v>17.5</v>
          </cell>
          <cell r="D339">
            <v>16162814</v>
          </cell>
          <cell r="E339">
            <v>20181705</v>
          </cell>
          <cell r="F339">
            <v>1480949.6</v>
          </cell>
          <cell r="G339">
            <v>17307605.129800003</v>
          </cell>
          <cell r="H339">
            <v>19912849</v>
          </cell>
          <cell r="I339">
            <v>1790525.6</v>
          </cell>
          <cell r="J339">
            <v>18370485.452483337</v>
          </cell>
          <cell r="K339">
            <v>19288255</v>
          </cell>
          <cell r="L339">
            <v>2217818.6</v>
          </cell>
          <cell r="M339">
            <v>19437327.17588</v>
          </cell>
          <cell r="N339">
            <v>18964744</v>
          </cell>
          <cell r="O339">
            <v>2334128.6</v>
          </cell>
          <cell r="P339">
            <v>274315</v>
          </cell>
          <cell r="Q339">
            <v>20595641.906424958</v>
          </cell>
          <cell r="R339">
            <v>19452416</v>
          </cell>
          <cell r="S339">
            <v>2556275</v>
          </cell>
          <cell r="T339">
            <v>0</v>
          </cell>
          <cell r="U339">
            <v>20090660.412545517</v>
          </cell>
          <cell r="V339">
            <v>19197587</v>
          </cell>
          <cell r="W339">
            <v>2406938</v>
          </cell>
          <cell r="X339">
            <v>12921</v>
          </cell>
          <cell r="Y339">
            <v>195391</v>
          </cell>
          <cell r="Z339">
            <v>20217500.017579999</v>
          </cell>
          <cell r="AA339">
            <v>19394331</v>
          </cell>
          <cell r="AB339">
            <v>2419859</v>
          </cell>
          <cell r="AC339">
            <v>21125018.31106</v>
          </cell>
          <cell r="AD339">
            <v>19897050</v>
          </cell>
          <cell r="AE339">
            <v>2512979</v>
          </cell>
          <cell r="AF339">
            <v>21575268.311200004</v>
          </cell>
          <cell r="AG339">
            <v>20375359</v>
          </cell>
          <cell r="AH339">
            <v>2571779</v>
          </cell>
          <cell r="AI339">
            <v>21506483.175400004</v>
          </cell>
          <cell r="AJ339">
            <v>19355835</v>
          </cell>
          <cell r="AK339">
            <v>2988929</v>
          </cell>
          <cell r="AL339">
            <v>21219806.953260001</v>
          </cell>
          <cell r="AM339">
            <v>18857119</v>
          </cell>
          <cell r="AN339">
            <v>3045154</v>
          </cell>
        </row>
        <row r="340">
          <cell r="A340">
            <v>331</v>
          </cell>
          <cell r="B340" t="str">
            <v xml:space="preserve">Westport                     </v>
          </cell>
          <cell r="C340">
            <v>17.5</v>
          </cell>
          <cell r="D340">
            <v>12968630</v>
          </cell>
          <cell r="E340">
            <v>9738097</v>
          </cell>
          <cell r="F340">
            <v>4035010</v>
          </cell>
          <cell r="G340">
            <v>13865149.07</v>
          </cell>
          <cell r="H340">
            <v>10429878</v>
          </cell>
          <cell r="I340">
            <v>4191901</v>
          </cell>
          <cell r="J340">
            <v>14462425.445800073</v>
          </cell>
          <cell r="K340">
            <v>11075177</v>
          </cell>
          <cell r="L340">
            <v>4296424</v>
          </cell>
          <cell r="M340">
            <v>15502132.710000001</v>
          </cell>
          <cell r="N340">
            <v>11580866</v>
          </cell>
          <cell r="O340">
            <v>4007408</v>
          </cell>
          <cell r="P340">
            <v>470965</v>
          </cell>
          <cell r="Q340">
            <v>15990008.832857417</v>
          </cell>
          <cell r="R340">
            <v>11793167</v>
          </cell>
          <cell r="S340">
            <v>4388806</v>
          </cell>
          <cell r="T340">
            <v>0</v>
          </cell>
          <cell r="U340">
            <v>15747912.792959997</v>
          </cell>
          <cell r="V340">
            <v>12196747</v>
          </cell>
          <cell r="W340">
            <v>4132413</v>
          </cell>
          <cell r="X340">
            <v>22184</v>
          </cell>
          <cell r="Y340">
            <v>279609</v>
          </cell>
          <cell r="Z340">
            <v>15633780.250000004</v>
          </cell>
          <cell r="AA340">
            <v>12313381</v>
          </cell>
          <cell r="AB340">
            <v>4154597</v>
          </cell>
          <cell r="AC340">
            <v>15649507.84</v>
          </cell>
          <cell r="AD340">
            <v>12625582</v>
          </cell>
          <cell r="AE340">
            <v>4221997</v>
          </cell>
          <cell r="AF340">
            <v>15457275.029999999</v>
          </cell>
          <cell r="AG340">
            <v>12949560</v>
          </cell>
          <cell r="AH340">
            <v>4262947</v>
          </cell>
          <cell r="AI340">
            <v>15286780.110000001</v>
          </cell>
          <cell r="AJ340">
            <v>12928118</v>
          </cell>
          <cell r="AK340">
            <v>4303047</v>
          </cell>
          <cell r="AL340">
            <v>14995933.330000002</v>
          </cell>
          <cell r="AM340">
            <v>12876991</v>
          </cell>
          <cell r="AN340">
            <v>4341772</v>
          </cell>
        </row>
        <row r="341">
          <cell r="A341">
            <v>332</v>
          </cell>
          <cell r="B341" t="str">
            <v xml:space="preserve">West Springfield             </v>
          </cell>
          <cell r="C341">
            <v>51.91</v>
          </cell>
          <cell r="D341">
            <v>31130339</v>
          </cell>
          <cell r="E341">
            <v>18106441</v>
          </cell>
          <cell r="F341">
            <v>13445170</v>
          </cell>
          <cell r="G341">
            <v>33870575.43</v>
          </cell>
          <cell r="H341">
            <v>18598514</v>
          </cell>
          <cell r="I341">
            <v>15272061</v>
          </cell>
          <cell r="J341">
            <v>35265587.219952904</v>
          </cell>
          <cell r="K341">
            <v>18707901</v>
          </cell>
          <cell r="L341">
            <v>16557686</v>
          </cell>
          <cell r="M341">
            <v>36643826.119999997</v>
          </cell>
          <cell r="N341">
            <v>18919840</v>
          </cell>
          <cell r="O341">
            <v>15860056</v>
          </cell>
          <cell r="P341">
            <v>1863930</v>
          </cell>
          <cell r="Q341">
            <v>38205385.345714822</v>
          </cell>
          <cell r="R341">
            <v>19265177</v>
          </cell>
          <cell r="S341">
            <v>17369506</v>
          </cell>
          <cell r="T341">
            <v>1570702</v>
          </cell>
          <cell r="U341">
            <v>37738816.076999992</v>
          </cell>
          <cell r="V341">
            <v>19240559</v>
          </cell>
          <cell r="W341">
            <v>18143323</v>
          </cell>
          <cell r="X341">
            <v>97401</v>
          </cell>
          <cell r="Y341">
            <v>797859</v>
          </cell>
          <cell r="Z341">
            <v>38457480.989999995</v>
          </cell>
          <cell r="AA341">
            <v>19599705</v>
          </cell>
          <cell r="AB341">
            <v>18857776</v>
          </cell>
          <cell r="AC341">
            <v>39534882.329999998</v>
          </cell>
          <cell r="AD341">
            <v>20240555</v>
          </cell>
          <cell r="AE341">
            <v>19563826.466162249</v>
          </cell>
          <cell r="AF341">
            <v>40948666.769999996</v>
          </cell>
          <cell r="AG341">
            <v>20335136</v>
          </cell>
          <cell r="AH341">
            <v>20717957.063267998</v>
          </cell>
          <cell r="AI341">
            <v>41551686.519999996</v>
          </cell>
          <cell r="AJ341">
            <v>20188627</v>
          </cell>
          <cell r="AK341">
            <v>21363060</v>
          </cell>
          <cell r="AL341">
            <v>42891023.810000002</v>
          </cell>
          <cell r="AM341">
            <v>20277457</v>
          </cell>
          <cell r="AN341">
            <v>22613567</v>
          </cell>
        </row>
        <row r="342">
          <cell r="A342">
            <v>333</v>
          </cell>
          <cell r="B342" t="str">
            <v xml:space="preserve">West Stockbridge             </v>
          </cell>
          <cell r="C342">
            <v>17.5</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row>
        <row r="343">
          <cell r="A343">
            <v>334</v>
          </cell>
          <cell r="B343" t="str">
            <v xml:space="preserve">West Tisbury                 </v>
          </cell>
          <cell r="C343">
            <v>17.5</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row>
        <row r="344">
          <cell r="A344">
            <v>335</v>
          </cell>
          <cell r="B344" t="str">
            <v xml:space="preserve">Westwood                     </v>
          </cell>
          <cell r="C344">
            <v>17.5</v>
          </cell>
          <cell r="D344">
            <v>20567480</v>
          </cell>
          <cell r="E344">
            <v>21740599</v>
          </cell>
          <cell r="F344">
            <v>2250702.4</v>
          </cell>
          <cell r="G344">
            <v>22498088.821120001</v>
          </cell>
          <cell r="H344">
            <v>21936416</v>
          </cell>
          <cell r="I344">
            <v>2588559.4</v>
          </cell>
          <cell r="J344">
            <v>24472148.293146249</v>
          </cell>
          <cell r="K344">
            <v>22175336</v>
          </cell>
          <cell r="L344">
            <v>3096779.4</v>
          </cell>
          <cell r="M344">
            <v>25508214.087440003</v>
          </cell>
          <cell r="N344">
            <v>22412158</v>
          </cell>
          <cell r="O344">
            <v>3174824.4</v>
          </cell>
          <cell r="P344">
            <v>373117</v>
          </cell>
          <cell r="Q344">
            <v>26986270.471055556</v>
          </cell>
          <cell r="R344">
            <v>22996257</v>
          </cell>
          <cell r="S344">
            <v>3476983</v>
          </cell>
          <cell r="T344">
            <v>513030</v>
          </cell>
          <cell r="U344">
            <v>25931255.131285079</v>
          </cell>
          <cell r="V344">
            <v>23233856</v>
          </cell>
          <cell r="W344">
            <v>3756916</v>
          </cell>
          <cell r="X344">
            <v>20169</v>
          </cell>
          <cell r="Y344">
            <v>287878</v>
          </cell>
          <cell r="Z344">
            <v>26758357.153839998</v>
          </cell>
          <cell r="AA344">
            <v>23390650</v>
          </cell>
          <cell r="AB344">
            <v>3777085</v>
          </cell>
          <cell r="AC344">
            <v>28328703.767000001</v>
          </cell>
          <cell r="AD344">
            <v>24138538</v>
          </cell>
          <cell r="AE344">
            <v>4382005.2898062505</v>
          </cell>
          <cell r="AF344">
            <v>28396775.81552</v>
          </cell>
          <cell r="AG344">
            <v>24768521</v>
          </cell>
          <cell r="AH344">
            <v>4528862.9092836883</v>
          </cell>
          <cell r="AI344">
            <v>29096356.715499997</v>
          </cell>
          <cell r="AJ344">
            <v>24830260</v>
          </cell>
          <cell r="AK344">
            <v>4725912.9092836883</v>
          </cell>
          <cell r="AL344">
            <v>29539997.822689999</v>
          </cell>
          <cell r="AM344">
            <v>25123982</v>
          </cell>
          <cell r="AN344">
            <v>4803412.9092836883</v>
          </cell>
        </row>
        <row r="345">
          <cell r="A345">
            <v>336</v>
          </cell>
          <cell r="B345" t="str">
            <v xml:space="preserve">Weymouth                     </v>
          </cell>
          <cell r="C345">
            <v>31.93</v>
          </cell>
          <cell r="D345">
            <v>51107904</v>
          </cell>
          <cell r="E345">
            <v>31463668</v>
          </cell>
          <cell r="F345">
            <v>19644236</v>
          </cell>
          <cell r="G345">
            <v>54069183.504560001</v>
          </cell>
          <cell r="H345">
            <v>33009395</v>
          </cell>
          <cell r="I345">
            <v>21059789</v>
          </cell>
          <cell r="J345">
            <v>57436766.066748992</v>
          </cell>
          <cell r="K345">
            <v>35313488</v>
          </cell>
          <cell r="L345">
            <v>22123278</v>
          </cell>
          <cell r="M345">
            <v>61362559.405040011</v>
          </cell>
          <cell r="N345">
            <v>37036094</v>
          </cell>
          <cell r="O345">
            <v>21768190</v>
          </cell>
          <cell r="P345">
            <v>2558275</v>
          </cell>
          <cell r="Q345">
            <v>62237990.731232964</v>
          </cell>
          <cell r="R345">
            <v>37337725</v>
          </cell>
          <cell r="S345">
            <v>23839936</v>
          </cell>
          <cell r="T345">
            <v>1060330</v>
          </cell>
          <cell r="U345">
            <v>62823242.56985008</v>
          </cell>
          <cell r="V345">
            <v>38124103</v>
          </cell>
          <cell r="W345">
            <v>22447209</v>
          </cell>
          <cell r="X345">
            <v>130052</v>
          </cell>
          <cell r="Y345">
            <v>2523813</v>
          </cell>
          <cell r="Z345">
            <v>64565174.840659991</v>
          </cell>
          <cell r="AA345">
            <v>39054922</v>
          </cell>
          <cell r="AB345">
            <v>25510253</v>
          </cell>
          <cell r="AC345">
            <v>67376255.928720012</v>
          </cell>
          <cell r="AD345">
            <v>40341671</v>
          </cell>
          <cell r="AE345">
            <v>27034585</v>
          </cell>
          <cell r="AF345">
            <v>68036042.431139991</v>
          </cell>
          <cell r="AG345">
            <v>41955039</v>
          </cell>
          <cell r="AH345">
            <v>27200610</v>
          </cell>
          <cell r="AI345">
            <v>68999976.990219995</v>
          </cell>
          <cell r="AJ345">
            <v>43802418</v>
          </cell>
          <cell r="AK345">
            <v>27366185</v>
          </cell>
          <cell r="AL345">
            <v>69769188.724899977</v>
          </cell>
          <cell r="AM345">
            <v>45695271</v>
          </cell>
          <cell r="AN345">
            <v>27530085</v>
          </cell>
        </row>
        <row r="346">
          <cell r="A346">
            <v>337</v>
          </cell>
          <cell r="B346" t="str">
            <v xml:space="preserve">Whately                      </v>
          </cell>
          <cell r="C346">
            <v>17.5</v>
          </cell>
          <cell r="D346">
            <v>905765</v>
          </cell>
          <cell r="E346">
            <v>834822</v>
          </cell>
          <cell r="F346">
            <v>131052.8</v>
          </cell>
          <cell r="G346">
            <v>847599.61</v>
          </cell>
          <cell r="H346">
            <v>747909</v>
          </cell>
          <cell r="I346">
            <v>172887.8</v>
          </cell>
          <cell r="J346">
            <v>801658.09440833644</v>
          </cell>
          <cell r="K346">
            <v>665132</v>
          </cell>
          <cell r="L346">
            <v>207744.8</v>
          </cell>
          <cell r="M346">
            <v>828878.44</v>
          </cell>
          <cell r="N346">
            <v>601232</v>
          </cell>
          <cell r="O346">
            <v>220473.8</v>
          </cell>
          <cell r="P346">
            <v>25911</v>
          </cell>
          <cell r="Q346">
            <v>831398.74939712929</v>
          </cell>
          <cell r="R346">
            <v>581336</v>
          </cell>
          <cell r="S346">
            <v>241457</v>
          </cell>
          <cell r="T346">
            <v>8606</v>
          </cell>
          <cell r="U346">
            <v>770958.84743999992</v>
          </cell>
          <cell r="V346">
            <v>548156</v>
          </cell>
          <cell r="W346">
            <v>235454</v>
          </cell>
          <cell r="X346">
            <v>1264</v>
          </cell>
          <cell r="Y346">
            <v>15670</v>
          </cell>
          <cell r="Z346">
            <v>778131.94</v>
          </cell>
          <cell r="AA346">
            <v>571400</v>
          </cell>
          <cell r="AB346">
            <v>236718</v>
          </cell>
          <cell r="AC346">
            <v>871685.15</v>
          </cell>
          <cell r="AD346">
            <v>643358</v>
          </cell>
          <cell r="AE346">
            <v>240518</v>
          </cell>
          <cell r="AF346">
            <v>1002641.6199999999</v>
          </cell>
          <cell r="AG346">
            <v>761189</v>
          </cell>
          <cell r="AH346">
            <v>247640.0875275</v>
          </cell>
          <cell r="AI346">
            <v>973888.2100000002</v>
          </cell>
          <cell r="AJ346">
            <v>773751</v>
          </cell>
          <cell r="AK346">
            <v>250115.0875275</v>
          </cell>
          <cell r="AL346">
            <v>877253.83999999985</v>
          </cell>
          <cell r="AM346">
            <v>745655</v>
          </cell>
          <cell r="AN346">
            <v>252340.0875275</v>
          </cell>
        </row>
        <row r="347">
          <cell r="A347">
            <v>338</v>
          </cell>
          <cell r="B347" t="str">
            <v xml:space="preserve">Whitman                      </v>
          </cell>
          <cell r="C347">
            <v>54.91</v>
          </cell>
          <cell r="D347">
            <v>97965</v>
          </cell>
          <cell r="E347">
            <v>35557</v>
          </cell>
          <cell r="F347">
            <v>87102</v>
          </cell>
          <cell r="G347">
            <v>172717.17</v>
          </cell>
          <cell r="H347">
            <v>52188</v>
          </cell>
          <cell r="I347">
            <v>126825</v>
          </cell>
          <cell r="J347">
            <v>180766.01</v>
          </cell>
          <cell r="K347">
            <v>61318</v>
          </cell>
          <cell r="L347">
            <v>131107</v>
          </cell>
          <cell r="M347">
            <v>119434.9</v>
          </cell>
          <cell r="N347">
            <v>40958</v>
          </cell>
          <cell r="O347">
            <v>119434.9</v>
          </cell>
          <cell r="P347">
            <v>0</v>
          </cell>
          <cell r="Q347">
            <v>110759.17504306222</v>
          </cell>
          <cell r="R347">
            <v>40065</v>
          </cell>
          <cell r="S347">
            <v>117046</v>
          </cell>
          <cell r="T347">
            <v>0</v>
          </cell>
          <cell r="U347">
            <v>167528.0748</v>
          </cell>
          <cell r="V347">
            <v>60734</v>
          </cell>
          <cell r="W347">
            <v>112364</v>
          </cell>
          <cell r="X347">
            <v>0</v>
          </cell>
          <cell r="Y347">
            <v>0</v>
          </cell>
          <cell r="Z347">
            <v>158260.19</v>
          </cell>
          <cell r="AA347">
            <v>58829</v>
          </cell>
          <cell r="AB347">
            <v>112364</v>
          </cell>
          <cell r="AC347">
            <v>189431.25</v>
          </cell>
          <cell r="AD347">
            <v>70715</v>
          </cell>
          <cell r="AE347">
            <v>118716</v>
          </cell>
          <cell r="AF347">
            <v>192367.49000000002</v>
          </cell>
          <cell r="AG347">
            <v>71155</v>
          </cell>
          <cell r="AH347">
            <v>121212</v>
          </cell>
          <cell r="AI347">
            <v>78029.39999999998</v>
          </cell>
          <cell r="AJ347">
            <v>29915</v>
          </cell>
          <cell r="AK347">
            <v>78029.39999999998</v>
          </cell>
          <cell r="AL347">
            <v>118799.64000000001</v>
          </cell>
          <cell r="AM347">
            <v>47836</v>
          </cell>
          <cell r="AN347">
            <v>78029.39999999998</v>
          </cell>
        </row>
        <row r="348">
          <cell r="A348">
            <v>339</v>
          </cell>
          <cell r="B348" t="str">
            <v xml:space="preserve">Wilbraham                    </v>
          </cell>
          <cell r="C348">
            <v>32.18</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row>
        <row r="349">
          <cell r="A349">
            <v>340</v>
          </cell>
          <cell r="B349" t="str">
            <v xml:space="preserve">Williamsburg                 </v>
          </cell>
          <cell r="C349">
            <v>20.63</v>
          </cell>
          <cell r="D349">
            <v>1353554</v>
          </cell>
          <cell r="E349">
            <v>1305103</v>
          </cell>
          <cell r="F349">
            <v>359184.4</v>
          </cell>
          <cell r="G349">
            <v>1431625.05</v>
          </cell>
          <cell r="H349">
            <v>1223519</v>
          </cell>
          <cell r="I349">
            <v>401047.4</v>
          </cell>
          <cell r="J349">
            <v>1303227.8492111149</v>
          </cell>
          <cell r="K349">
            <v>1103460</v>
          </cell>
          <cell r="L349">
            <v>410847.4</v>
          </cell>
          <cell r="M349">
            <v>1358267.99</v>
          </cell>
          <cell r="N349">
            <v>1050677</v>
          </cell>
          <cell r="O349">
            <v>386941.4</v>
          </cell>
          <cell r="P349">
            <v>45475</v>
          </cell>
          <cell r="Q349">
            <v>1529284.0745033494</v>
          </cell>
          <cell r="R349">
            <v>1098680</v>
          </cell>
          <cell r="S349">
            <v>423768</v>
          </cell>
          <cell r="T349">
            <v>6836</v>
          </cell>
          <cell r="U349">
            <v>1588795.8168000001</v>
          </cell>
          <cell r="V349">
            <v>1185579</v>
          </cell>
          <cell r="W349">
            <v>405448</v>
          </cell>
          <cell r="X349">
            <v>2177</v>
          </cell>
          <cell r="Y349">
            <v>27379</v>
          </cell>
          <cell r="Z349">
            <v>1626834.23</v>
          </cell>
          <cell r="AA349">
            <v>1211055</v>
          </cell>
          <cell r="AB349">
            <v>415779</v>
          </cell>
          <cell r="AC349">
            <v>1690611.6400000001</v>
          </cell>
          <cell r="AD349">
            <v>1270564</v>
          </cell>
          <cell r="AE349">
            <v>434689.03882100002</v>
          </cell>
          <cell r="AF349">
            <v>1847447.82</v>
          </cell>
          <cell r="AG349">
            <v>1352484</v>
          </cell>
          <cell r="AH349">
            <v>509920.14508649998</v>
          </cell>
          <cell r="AI349">
            <v>1740594.9700000002</v>
          </cell>
          <cell r="AJ349">
            <v>1393645</v>
          </cell>
          <cell r="AK349">
            <v>514620.14508649998</v>
          </cell>
          <cell r="AL349">
            <v>1731396.01</v>
          </cell>
          <cell r="AM349">
            <v>1404042</v>
          </cell>
          <cell r="AN349">
            <v>519245.14508649998</v>
          </cell>
        </row>
        <row r="350">
          <cell r="A350">
            <v>341</v>
          </cell>
          <cell r="B350" t="str">
            <v xml:space="preserve">Williamstown                 </v>
          </cell>
          <cell r="C350">
            <v>17.5</v>
          </cell>
          <cell r="D350">
            <v>2838804</v>
          </cell>
          <cell r="E350">
            <v>2951735</v>
          </cell>
          <cell r="F350">
            <v>900860.4</v>
          </cell>
          <cell r="G350">
            <v>2993564.97</v>
          </cell>
          <cell r="H350">
            <v>3003582</v>
          </cell>
          <cell r="I350">
            <v>927943.4</v>
          </cell>
          <cell r="J350">
            <v>2947485.2032250096</v>
          </cell>
          <cell r="K350">
            <v>2967122</v>
          </cell>
          <cell r="L350">
            <v>946993.4</v>
          </cell>
          <cell r="M350">
            <v>2926746.36</v>
          </cell>
          <cell r="N350">
            <v>2854443</v>
          </cell>
          <cell r="O350">
            <v>863644.4</v>
          </cell>
          <cell r="P350">
            <v>101499</v>
          </cell>
          <cell r="Q350">
            <v>3169486.7944727275</v>
          </cell>
          <cell r="R350">
            <v>2914408</v>
          </cell>
          <cell r="S350">
            <v>945841</v>
          </cell>
          <cell r="T350">
            <v>0</v>
          </cell>
          <cell r="U350">
            <v>2954221.7637</v>
          </cell>
          <cell r="V350">
            <v>2820665</v>
          </cell>
          <cell r="W350">
            <v>890585</v>
          </cell>
          <cell r="X350">
            <v>4781</v>
          </cell>
          <cell r="Y350">
            <v>59525</v>
          </cell>
          <cell r="Z350">
            <v>2930427.46</v>
          </cell>
          <cell r="AA350">
            <v>2765115</v>
          </cell>
          <cell r="AB350">
            <v>895366</v>
          </cell>
          <cell r="AC350">
            <v>3160940.25</v>
          </cell>
          <cell r="AD350">
            <v>2913200</v>
          </cell>
          <cell r="AE350">
            <v>909926</v>
          </cell>
          <cell r="AF350">
            <v>3339446.0000000005</v>
          </cell>
          <cell r="AG350">
            <v>3057274</v>
          </cell>
          <cell r="AH350">
            <v>919376</v>
          </cell>
          <cell r="AI350">
            <v>3344865.7700000005</v>
          </cell>
          <cell r="AJ350">
            <v>2917285</v>
          </cell>
          <cell r="AK350">
            <v>928776</v>
          </cell>
          <cell r="AL350">
            <v>3691422.7599999993</v>
          </cell>
          <cell r="AM350">
            <v>3123894</v>
          </cell>
          <cell r="AN350">
            <v>938701</v>
          </cell>
        </row>
        <row r="351">
          <cell r="A351">
            <v>342</v>
          </cell>
          <cell r="B351" t="str">
            <v xml:space="preserve">Wilmington                   </v>
          </cell>
          <cell r="C351">
            <v>28.83</v>
          </cell>
          <cell r="D351">
            <v>26946504</v>
          </cell>
          <cell r="E351">
            <v>24426636</v>
          </cell>
          <cell r="F351">
            <v>3493482.8</v>
          </cell>
          <cell r="G351">
            <v>28589474.265000004</v>
          </cell>
          <cell r="H351">
            <v>24012970</v>
          </cell>
          <cell r="I351">
            <v>4787472.8</v>
          </cell>
          <cell r="J351">
            <v>30225618.082184222</v>
          </cell>
          <cell r="K351">
            <v>23520068</v>
          </cell>
          <cell r="L351">
            <v>6758866.7999999998</v>
          </cell>
          <cell r="M351">
            <v>32940341.795039997</v>
          </cell>
          <cell r="N351">
            <v>22982850</v>
          </cell>
          <cell r="O351">
            <v>8910320</v>
          </cell>
          <cell r="P351">
            <v>1047172</v>
          </cell>
          <cell r="Q351">
            <v>33354631.307536971</v>
          </cell>
          <cell r="R351">
            <v>23083400</v>
          </cell>
          <cell r="S351">
            <v>9758342</v>
          </cell>
          <cell r="T351">
            <v>512889</v>
          </cell>
          <cell r="U351">
            <v>33071492.365163159</v>
          </cell>
          <cell r="V351">
            <v>22741572</v>
          </cell>
          <cell r="W351">
            <v>10131715</v>
          </cell>
          <cell r="X351">
            <v>54392</v>
          </cell>
          <cell r="Y351">
            <v>180399</v>
          </cell>
          <cell r="Z351">
            <v>33089929.46198</v>
          </cell>
          <cell r="AA351">
            <v>23047600</v>
          </cell>
          <cell r="AB351">
            <v>10186107</v>
          </cell>
          <cell r="AC351">
            <v>33475095.871219996</v>
          </cell>
          <cell r="AD351">
            <v>23350005</v>
          </cell>
          <cell r="AE351">
            <v>10653175.75580658</v>
          </cell>
          <cell r="AF351">
            <v>33711449.013840005</v>
          </cell>
          <cell r="AG351">
            <v>24229668</v>
          </cell>
          <cell r="AH351">
            <v>10802054.755806601</v>
          </cell>
          <cell r="AI351">
            <v>33711949.045720004</v>
          </cell>
          <cell r="AJ351">
            <v>24256928</v>
          </cell>
          <cell r="AK351">
            <v>10891329.755806601</v>
          </cell>
          <cell r="AL351">
            <v>33895541.813259996</v>
          </cell>
          <cell r="AM351">
            <v>24840882</v>
          </cell>
          <cell r="AN351">
            <v>10978729.755806601</v>
          </cell>
        </row>
        <row r="352">
          <cell r="A352">
            <v>343</v>
          </cell>
          <cell r="B352" t="str">
            <v xml:space="preserve">Winchendon                   </v>
          </cell>
          <cell r="C352">
            <v>67.739999999999995</v>
          </cell>
          <cell r="D352">
            <v>13575447</v>
          </cell>
          <cell r="E352">
            <v>4042511</v>
          </cell>
          <cell r="F352">
            <v>9746972</v>
          </cell>
          <cell r="G352">
            <v>14428042.68</v>
          </cell>
          <cell r="H352">
            <v>4236403</v>
          </cell>
          <cell r="I352">
            <v>10353509</v>
          </cell>
          <cell r="J352">
            <v>14745121.603420299</v>
          </cell>
          <cell r="K352">
            <v>4352216</v>
          </cell>
          <cell r="L352">
            <v>10575115</v>
          </cell>
          <cell r="M352">
            <v>15156933.289999999</v>
          </cell>
          <cell r="N352">
            <v>4512742</v>
          </cell>
          <cell r="O352">
            <v>9718917</v>
          </cell>
          <cell r="P352">
            <v>1142201</v>
          </cell>
          <cell r="Q352">
            <v>16219065.234373206</v>
          </cell>
          <cell r="R352">
            <v>4477183</v>
          </cell>
          <cell r="S352">
            <v>10643896</v>
          </cell>
          <cell r="T352">
            <v>1097986</v>
          </cell>
          <cell r="U352">
            <v>15672163.269959999</v>
          </cell>
          <cell r="V352">
            <v>4664700</v>
          </cell>
          <cell r="W352">
            <v>11055922</v>
          </cell>
          <cell r="X352">
            <v>59353</v>
          </cell>
          <cell r="Y352">
            <v>669132</v>
          </cell>
          <cell r="Z352">
            <v>15461197.040000001</v>
          </cell>
          <cell r="AA352">
            <v>4686612</v>
          </cell>
          <cell r="AB352">
            <v>11115275</v>
          </cell>
          <cell r="AC352">
            <v>15336037.73</v>
          </cell>
          <cell r="AD352">
            <v>4744751</v>
          </cell>
          <cell r="AE352">
            <v>11177635</v>
          </cell>
          <cell r="AF352">
            <v>14932867.66</v>
          </cell>
          <cell r="AG352">
            <v>4859333</v>
          </cell>
          <cell r="AH352">
            <v>11215085</v>
          </cell>
          <cell r="AI352">
            <v>14667673.109999999</v>
          </cell>
          <cell r="AJ352">
            <v>4914309</v>
          </cell>
          <cell r="AK352">
            <v>11251885</v>
          </cell>
          <cell r="AL352">
            <v>14868534.459999999</v>
          </cell>
          <cell r="AM352">
            <v>4931923</v>
          </cell>
          <cell r="AN352">
            <v>11288335</v>
          </cell>
        </row>
        <row r="353">
          <cell r="A353">
            <v>344</v>
          </cell>
          <cell r="B353" t="str">
            <v xml:space="preserve">Winchester                   </v>
          </cell>
          <cell r="C353">
            <v>17.5</v>
          </cell>
          <cell r="D353">
            <v>25105213</v>
          </cell>
          <cell r="E353">
            <v>24915091</v>
          </cell>
          <cell r="F353">
            <v>3131320.8</v>
          </cell>
          <cell r="G353">
            <v>27686227.761740003</v>
          </cell>
          <cell r="H353">
            <v>25368782</v>
          </cell>
          <cell r="I353">
            <v>3582998.8</v>
          </cell>
          <cell r="J353">
            <v>30248338.701930307</v>
          </cell>
          <cell r="K353">
            <v>26104922</v>
          </cell>
          <cell r="L353">
            <v>4143417</v>
          </cell>
          <cell r="M353">
            <v>32130973.606599998</v>
          </cell>
          <cell r="N353">
            <v>26921385</v>
          </cell>
          <cell r="O353">
            <v>4661726</v>
          </cell>
          <cell r="P353">
            <v>547863</v>
          </cell>
          <cell r="Q353">
            <v>33869183.152500734</v>
          </cell>
          <cell r="R353">
            <v>27942076</v>
          </cell>
          <cell r="S353">
            <v>5105397</v>
          </cell>
          <cell r="T353">
            <v>821710</v>
          </cell>
          <cell r="U353">
            <v>34209062.642022774</v>
          </cell>
          <cell r="V353">
            <v>28412977</v>
          </cell>
          <cell r="W353">
            <v>5684874</v>
          </cell>
          <cell r="X353">
            <v>30519</v>
          </cell>
          <cell r="Y353">
            <v>312514</v>
          </cell>
          <cell r="Z353">
            <v>35352719.397000007</v>
          </cell>
          <cell r="AA353">
            <v>29111601</v>
          </cell>
          <cell r="AB353">
            <v>6241118</v>
          </cell>
          <cell r="AC353">
            <v>37274561.601149991</v>
          </cell>
          <cell r="AD353">
            <v>30107863</v>
          </cell>
          <cell r="AE353">
            <v>7166699</v>
          </cell>
          <cell r="AF353">
            <v>38667213.748349994</v>
          </cell>
          <cell r="AG353">
            <v>31202716</v>
          </cell>
          <cell r="AH353">
            <v>7464498</v>
          </cell>
          <cell r="AI353">
            <v>39564443.627320006</v>
          </cell>
          <cell r="AJ353">
            <v>32332932</v>
          </cell>
          <cell r="AK353">
            <v>7572048</v>
          </cell>
          <cell r="AL353">
            <v>40749515.511779994</v>
          </cell>
          <cell r="AM353">
            <v>33648454</v>
          </cell>
          <cell r="AN353">
            <v>7680548</v>
          </cell>
        </row>
        <row r="354">
          <cell r="A354">
            <v>345</v>
          </cell>
          <cell r="B354" t="str">
            <v xml:space="preserve">Windsor                      </v>
          </cell>
          <cell r="C354">
            <v>19.04</v>
          </cell>
          <cell r="D354">
            <v>19593</v>
          </cell>
          <cell r="E354">
            <v>9317</v>
          </cell>
          <cell r="F354">
            <v>18987</v>
          </cell>
          <cell r="G354">
            <v>43398.64</v>
          </cell>
          <cell r="H354">
            <v>22696</v>
          </cell>
          <cell r="I354">
            <v>30997</v>
          </cell>
          <cell r="J354">
            <v>79486.89</v>
          </cell>
          <cell r="K354">
            <v>46037</v>
          </cell>
          <cell r="L354">
            <v>50091</v>
          </cell>
          <cell r="M354">
            <v>59717.45</v>
          </cell>
          <cell r="N354">
            <v>33889</v>
          </cell>
          <cell r="O354">
            <v>50341</v>
          </cell>
          <cell r="P354">
            <v>0</v>
          </cell>
          <cell r="Q354">
            <v>49226.300019138762</v>
          </cell>
          <cell r="R354">
            <v>30072</v>
          </cell>
          <cell r="S354">
            <v>49334</v>
          </cell>
          <cell r="T354">
            <v>0</v>
          </cell>
          <cell r="U354">
            <v>48143.262719999999</v>
          </cell>
          <cell r="V354">
            <v>30554</v>
          </cell>
          <cell r="W354">
            <v>47361</v>
          </cell>
          <cell r="X354">
            <v>0</v>
          </cell>
          <cell r="Y354">
            <v>0</v>
          </cell>
          <cell r="Z354">
            <v>98000.56</v>
          </cell>
          <cell r="AA354">
            <v>57428</v>
          </cell>
          <cell r="AB354">
            <v>47361</v>
          </cell>
          <cell r="AC354">
            <v>88880.470000000016</v>
          </cell>
          <cell r="AD354">
            <v>53746</v>
          </cell>
          <cell r="AE354">
            <v>47361</v>
          </cell>
          <cell r="AF354">
            <v>90258.14</v>
          </cell>
          <cell r="AG354">
            <v>59063</v>
          </cell>
          <cell r="AH354">
            <v>47361</v>
          </cell>
          <cell r="AI354">
            <v>91034.3</v>
          </cell>
          <cell r="AJ354">
            <v>66927</v>
          </cell>
          <cell r="AK354">
            <v>47361</v>
          </cell>
          <cell r="AL354">
            <v>39599.880000000005</v>
          </cell>
          <cell r="AM354">
            <v>33367</v>
          </cell>
          <cell r="AN354">
            <v>39599.880000000005</v>
          </cell>
        </row>
        <row r="355">
          <cell r="A355">
            <v>346</v>
          </cell>
          <cell r="B355" t="str">
            <v xml:space="preserve">Winthrop                     </v>
          </cell>
          <cell r="C355">
            <v>30.36</v>
          </cell>
          <cell r="D355">
            <v>14203032</v>
          </cell>
          <cell r="E355">
            <v>10524171</v>
          </cell>
          <cell r="F355">
            <v>4649575</v>
          </cell>
          <cell r="G355">
            <v>15189263.146560002</v>
          </cell>
          <cell r="H355">
            <v>10737357</v>
          </cell>
          <cell r="I355">
            <v>4843961</v>
          </cell>
          <cell r="J355">
            <v>16040450.497654758</v>
          </cell>
          <cell r="K355">
            <v>11241167</v>
          </cell>
          <cell r="L355">
            <v>5042458</v>
          </cell>
          <cell r="M355">
            <v>16653713.865099998</v>
          </cell>
          <cell r="N355">
            <v>11482366</v>
          </cell>
          <cell r="O355">
            <v>4639322</v>
          </cell>
          <cell r="P355">
            <v>545229</v>
          </cell>
          <cell r="Q355">
            <v>17547573.530765843</v>
          </cell>
          <cell r="R355">
            <v>12509487</v>
          </cell>
          <cell r="S355">
            <v>5080860</v>
          </cell>
          <cell r="T355">
            <v>0</v>
          </cell>
          <cell r="U355">
            <v>16947233.724507775</v>
          </cell>
          <cell r="V355">
            <v>12482874</v>
          </cell>
          <cell r="W355">
            <v>4784037</v>
          </cell>
          <cell r="X355">
            <v>25683</v>
          </cell>
          <cell r="Y355">
            <v>318165</v>
          </cell>
          <cell r="Z355">
            <v>17937168.698699996</v>
          </cell>
          <cell r="AA355">
            <v>12779319</v>
          </cell>
          <cell r="AB355">
            <v>5157850</v>
          </cell>
          <cell r="AC355">
            <v>18416072.0348</v>
          </cell>
          <cell r="AD355">
            <v>13141365</v>
          </cell>
          <cell r="AE355">
            <v>5274707</v>
          </cell>
          <cell r="AF355">
            <v>19449615.869399998</v>
          </cell>
          <cell r="AG355">
            <v>13466250</v>
          </cell>
          <cell r="AH355">
            <v>6052227.5960630104</v>
          </cell>
          <cell r="AI355">
            <v>19874501.94588</v>
          </cell>
          <cell r="AJ355">
            <v>13576177</v>
          </cell>
          <cell r="AK355">
            <v>6298325</v>
          </cell>
          <cell r="AL355">
            <v>19501001.633919992</v>
          </cell>
          <cell r="AM355">
            <v>13757564</v>
          </cell>
          <cell r="AN355">
            <v>6346975</v>
          </cell>
        </row>
        <row r="356">
          <cell r="A356">
            <v>347</v>
          </cell>
          <cell r="B356" t="str">
            <v>Woburn</v>
          </cell>
          <cell r="C356">
            <v>17.5</v>
          </cell>
          <cell r="D356">
            <v>34930602</v>
          </cell>
          <cell r="E356">
            <v>37657788</v>
          </cell>
          <cell r="F356">
            <v>4733852.8</v>
          </cell>
          <cell r="G356">
            <v>37332334.363359995</v>
          </cell>
          <cell r="H356">
            <v>38094517</v>
          </cell>
          <cell r="I356">
            <v>5154155.8</v>
          </cell>
          <cell r="J356">
            <v>40314036.275784098</v>
          </cell>
          <cell r="K356">
            <v>38276911</v>
          </cell>
          <cell r="L356">
            <v>5788495.7999999998</v>
          </cell>
          <cell r="M356">
            <v>42494196.208999999</v>
          </cell>
          <cell r="N356">
            <v>37749504</v>
          </cell>
          <cell r="O356">
            <v>6002692.7999999998</v>
          </cell>
          <cell r="P356">
            <v>705458</v>
          </cell>
          <cell r="Q356">
            <v>43397769.300633483</v>
          </cell>
          <cell r="R356">
            <v>37761424</v>
          </cell>
          <cell r="S356">
            <v>6573988</v>
          </cell>
          <cell r="T356">
            <v>0</v>
          </cell>
          <cell r="U356">
            <v>43013306.744314127</v>
          </cell>
          <cell r="V356">
            <v>37654434</v>
          </cell>
          <cell r="W356">
            <v>6189936</v>
          </cell>
          <cell r="X356">
            <v>33230</v>
          </cell>
          <cell r="Y356">
            <v>468697</v>
          </cell>
          <cell r="Z356">
            <v>44725938.827559993</v>
          </cell>
          <cell r="AA356">
            <v>38469627</v>
          </cell>
          <cell r="AB356">
            <v>6256312</v>
          </cell>
          <cell r="AC356">
            <v>46091897.869999997</v>
          </cell>
          <cell r="AD356">
            <v>39862499</v>
          </cell>
          <cell r="AE356">
            <v>6819375.0867005</v>
          </cell>
          <cell r="AF356">
            <v>47182460.705740005</v>
          </cell>
          <cell r="AG356">
            <v>40697687</v>
          </cell>
          <cell r="AH356">
            <v>7340694.03757165</v>
          </cell>
          <cell r="AI356">
            <v>48695159.223999999</v>
          </cell>
          <cell r="AJ356">
            <v>40727571</v>
          </cell>
          <cell r="AK356">
            <v>8202269.03757165</v>
          </cell>
          <cell r="AL356">
            <v>49230530.561499998</v>
          </cell>
          <cell r="AM356">
            <v>41631275</v>
          </cell>
          <cell r="AN356">
            <v>8321994.03757165</v>
          </cell>
        </row>
        <row r="357">
          <cell r="A357">
            <v>348</v>
          </cell>
          <cell r="B357" t="str">
            <v xml:space="preserve">Worcester                    </v>
          </cell>
          <cell r="C357">
            <v>70.59</v>
          </cell>
          <cell r="D357">
            <v>233243474</v>
          </cell>
          <cell r="E357">
            <v>72184115</v>
          </cell>
          <cell r="F357">
            <v>161059359</v>
          </cell>
          <cell r="G357">
            <v>242782324.40000004</v>
          </cell>
          <cell r="H357">
            <v>77309187</v>
          </cell>
          <cell r="I357">
            <v>167480913</v>
          </cell>
          <cell r="J357">
            <v>252522466.45670471</v>
          </cell>
          <cell r="K357">
            <v>80540711</v>
          </cell>
          <cell r="L357">
            <v>174025314</v>
          </cell>
          <cell r="M357">
            <v>262175701.59</v>
          </cell>
          <cell r="N357">
            <v>83762339</v>
          </cell>
          <cell r="O357">
            <v>161512435</v>
          </cell>
          <cell r="P357">
            <v>18981512</v>
          </cell>
          <cell r="Q357">
            <v>274595072.36176842</v>
          </cell>
          <cell r="R357">
            <v>81810677</v>
          </cell>
          <cell r="S357">
            <v>176884068</v>
          </cell>
          <cell r="T357">
            <v>15900327</v>
          </cell>
          <cell r="U357">
            <v>275818706.70521998</v>
          </cell>
          <cell r="V357">
            <v>84305903</v>
          </cell>
          <cell r="W357">
            <v>187838166</v>
          </cell>
          <cell r="X357">
            <v>1008399</v>
          </cell>
          <cell r="Y357">
            <v>4578055</v>
          </cell>
          <cell r="Z357">
            <v>286908104.64000005</v>
          </cell>
          <cell r="AA357">
            <v>85772826</v>
          </cell>
          <cell r="AB357">
            <v>201135279</v>
          </cell>
          <cell r="AC357">
            <v>298950312.13000005</v>
          </cell>
          <cell r="AD357">
            <v>88586175</v>
          </cell>
          <cell r="AE357">
            <v>210364137</v>
          </cell>
          <cell r="AF357">
            <v>311832464.69999999</v>
          </cell>
          <cell r="AG357">
            <v>91934732</v>
          </cell>
          <cell r="AH357">
            <v>219897733</v>
          </cell>
          <cell r="AI357">
            <v>314854112.86000001</v>
          </cell>
          <cell r="AJ357">
            <v>96374700</v>
          </cell>
          <cell r="AK357">
            <v>220569583</v>
          </cell>
          <cell r="AL357">
            <v>329468506.71999997</v>
          </cell>
          <cell r="AM357">
            <v>97927769</v>
          </cell>
          <cell r="AN357">
            <v>231540738</v>
          </cell>
        </row>
        <row r="358">
          <cell r="A358">
            <v>349</v>
          </cell>
          <cell r="B358" t="str">
            <v xml:space="preserve">Worthington                  </v>
          </cell>
          <cell r="C358">
            <v>17.5</v>
          </cell>
          <cell r="D358">
            <v>156820</v>
          </cell>
          <cell r="E358">
            <v>105031</v>
          </cell>
          <cell r="F358">
            <v>69958</v>
          </cell>
          <cell r="G358">
            <v>108496.6</v>
          </cell>
          <cell r="H358">
            <v>89804</v>
          </cell>
          <cell r="I358">
            <v>70458</v>
          </cell>
          <cell r="J358">
            <v>113552.7</v>
          </cell>
          <cell r="K358">
            <v>89058</v>
          </cell>
          <cell r="L358">
            <v>72331</v>
          </cell>
          <cell r="M358">
            <v>95547.92</v>
          </cell>
          <cell r="N358">
            <v>69044</v>
          </cell>
          <cell r="O358">
            <v>72731</v>
          </cell>
          <cell r="P358">
            <v>0</v>
          </cell>
          <cell r="Q358">
            <v>73839.450028708146</v>
          </cell>
          <cell r="R358">
            <v>58793</v>
          </cell>
          <cell r="S358">
            <v>71276</v>
          </cell>
          <cell r="T358">
            <v>0</v>
          </cell>
          <cell r="U358">
            <v>60179.078399999999</v>
          </cell>
          <cell r="V358">
            <v>50743</v>
          </cell>
          <cell r="W358">
            <v>60179.078399999999</v>
          </cell>
          <cell r="X358">
            <v>0</v>
          </cell>
          <cell r="Y358">
            <v>0</v>
          </cell>
          <cell r="Z358">
            <v>49000.28</v>
          </cell>
          <cell r="AA358">
            <v>61740</v>
          </cell>
          <cell r="AB358">
            <v>49000.28</v>
          </cell>
          <cell r="AC358">
            <v>101577.68000000001</v>
          </cell>
          <cell r="AD358">
            <v>101578</v>
          </cell>
          <cell r="AE358">
            <v>49000.28</v>
          </cell>
          <cell r="AF358">
            <v>103152.16</v>
          </cell>
          <cell r="AG358">
            <v>103152</v>
          </cell>
          <cell r="AH358">
            <v>49000.28</v>
          </cell>
          <cell r="AI358">
            <v>181016.85000000003</v>
          </cell>
          <cell r="AJ358">
            <v>161882</v>
          </cell>
          <cell r="AK358">
            <v>193899.28</v>
          </cell>
          <cell r="AL358">
            <v>1164871.5999999999</v>
          </cell>
          <cell r="AM358">
            <v>939802</v>
          </cell>
          <cell r="AN358">
            <v>225070</v>
          </cell>
        </row>
        <row r="359">
          <cell r="A359">
            <v>350</v>
          </cell>
          <cell r="B359" t="str">
            <v xml:space="preserve">Wrentham                     </v>
          </cell>
          <cell r="C359">
            <v>17.5</v>
          </cell>
          <cell r="D359">
            <v>8108218</v>
          </cell>
          <cell r="E359">
            <v>4773537</v>
          </cell>
          <cell r="F359">
            <v>3446005</v>
          </cell>
          <cell r="G359">
            <v>8536881.8352199998</v>
          </cell>
          <cell r="H359">
            <v>4905786</v>
          </cell>
          <cell r="I359">
            <v>3631096</v>
          </cell>
          <cell r="J359">
            <v>8611109.7637538575</v>
          </cell>
          <cell r="K359">
            <v>5032071</v>
          </cell>
          <cell r="L359">
            <v>3688296</v>
          </cell>
          <cell r="M359">
            <v>9026427.3732400015</v>
          </cell>
          <cell r="N359">
            <v>5280507</v>
          </cell>
          <cell r="O359">
            <v>3413547</v>
          </cell>
          <cell r="P359">
            <v>401172</v>
          </cell>
          <cell r="Q359">
            <v>9476432.1319100633</v>
          </cell>
          <cell r="R359">
            <v>5747185</v>
          </cell>
          <cell r="S359">
            <v>3738425</v>
          </cell>
          <cell r="T359">
            <v>0</v>
          </cell>
          <cell r="U359">
            <v>9107308.40131188</v>
          </cell>
          <cell r="V359">
            <v>5781211</v>
          </cell>
          <cell r="W359">
            <v>3520026</v>
          </cell>
          <cell r="X359">
            <v>18897</v>
          </cell>
          <cell r="Y359">
            <v>227952</v>
          </cell>
          <cell r="Z359">
            <v>8997163.6104499996</v>
          </cell>
          <cell r="AA359">
            <v>5880789</v>
          </cell>
          <cell r="AB359">
            <v>3538923</v>
          </cell>
          <cell r="AC359">
            <v>8996680.8980999999</v>
          </cell>
          <cell r="AD359">
            <v>5899004</v>
          </cell>
          <cell r="AE359">
            <v>3581123</v>
          </cell>
          <cell r="AF359">
            <v>8892422.6601499971</v>
          </cell>
          <cell r="AG359">
            <v>6253155</v>
          </cell>
          <cell r="AH359">
            <v>3606873</v>
          </cell>
          <cell r="AI359">
            <v>9069999.5540800001</v>
          </cell>
          <cell r="AJ359">
            <v>6555043</v>
          </cell>
          <cell r="AK359">
            <v>3632823</v>
          </cell>
          <cell r="AL359">
            <v>8534196.4301100001</v>
          </cell>
          <cell r="AM359">
            <v>6762850</v>
          </cell>
          <cell r="AN359">
            <v>3656773</v>
          </cell>
        </row>
        <row r="360">
          <cell r="A360">
            <v>351</v>
          </cell>
          <cell r="B360" t="str">
            <v xml:space="preserve">Yarmouth                     </v>
          </cell>
          <cell r="C360">
            <v>17.5</v>
          </cell>
          <cell r="D360">
            <v>0</v>
          </cell>
          <cell r="E360">
            <v>0</v>
          </cell>
          <cell r="F360">
            <v>0</v>
          </cell>
          <cell r="G360">
            <v>0</v>
          </cell>
          <cell r="H360">
            <v>0</v>
          </cell>
          <cell r="I360">
            <v>0</v>
          </cell>
          <cell r="J360">
            <v>0</v>
          </cell>
          <cell r="K360">
            <v>0</v>
          </cell>
          <cell r="L360">
            <v>0</v>
          </cell>
          <cell r="M360">
            <v>11943.49</v>
          </cell>
          <cell r="N360">
            <v>9336</v>
          </cell>
          <cell r="O360">
            <v>2607</v>
          </cell>
          <cell r="P360">
            <v>0</v>
          </cell>
          <cell r="Q360">
            <v>24613.150009569381</v>
          </cell>
          <cell r="R360">
            <v>19848</v>
          </cell>
          <cell r="S360">
            <v>2555</v>
          </cell>
          <cell r="T360">
            <v>2210</v>
          </cell>
          <cell r="U360">
            <v>12035.81568</v>
          </cell>
          <cell r="V360">
            <v>10055</v>
          </cell>
          <cell r="W360">
            <v>4574</v>
          </cell>
          <cell r="X360">
            <v>0</v>
          </cell>
          <cell r="Y360">
            <v>0</v>
          </cell>
          <cell r="Z360">
            <v>12250.07</v>
          </cell>
          <cell r="AA360">
            <v>10608</v>
          </cell>
          <cell r="AB360">
            <v>4574</v>
          </cell>
          <cell r="AC360">
            <v>12697.210000000001</v>
          </cell>
          <cell r="AD360">
            <v>10850</v>
          </cell>
          <cell r="AE360">
            <v>4574</v>
          </cell>
          <cell r="AF360">
            <v>0</v>
          </cell>
          <cell r="AG360">
            <v>0</v>
          </cell>
          <cell r="AH360">
            <v>0</v>
          </cell>
          <cell r="AI360">
            <v>0</v>
          </cell>
          <cell r="AJ360">
            <v>0</v>
          </cell>
          <cell r="AK360">
            <v>0</v>
          </cell>
          <cell r="AL360">
            <v>0</v>
          </cell>
          <cell r="AM360">
            <v>0</v>
          </cell>
          <cell r="AN360">
            <v>0</v>
          </cell>
        </row>
        <row r="361">
          <cell r="A361">
            <v>406</v>
          </cell>
          <cell r="B361" t="str">
            <v xml:space="preserve">Northampton Smith            </v>
          </cell>
          <cell r="C361">
            <v>17.5</v>
          </cell>
          <cell r="D361">
            <v>1567616</v>
          </cell>
          <cell r="E361">
            <v>1276116</v>
          </cell>
          <cell r="F361">
            <v>738533.6</v>
          </cell>
          <cell r="G361">
            <v>2025133</v>
          </cell>
          <cell r="H361">
            <v>1468568</v>
          </cell>
          <cell r="I361">
            <v>875376.6</v>
          </cell>
          <cell r="J361">
            <v>2278216</v>
          </cell>
          <cell r="K361">
            <v>1708914</v>
          </cell>
          <cell r="L361">
            <v>947960.6</v>
          </cell>
          <cell r="M361">
            <v>2111565</v>
          </cell>
          <cell r="N361">
            <v>1581883</v>
          </cell>
          <cell r="O361">
            <v>854264.6</v>
          </cell>
          <cell r="P361">
            <v>100396</v>
          </cell>
          <cell r="Q361">
            <v>2146693.9467942584</v>
          </cell>
          <cell r="R361">
            <v>1617583</v>
          </cell>
          <cell r="S361">
            <v>935567</v>
          </cell>
          <cell r="T361">
            <v>0</v>
          </cell>
          <cell r="U361">
            <v>2230337.8020000001</v>
          </cell>
          <cell r="V361">
            <v>1765084</v>
          </cell>
          <cell r="W361">
            <v>880911</v>
          </cell>
          <cell r="X361">
            <v>4729</v>
          </cell>
          <cell r="Y361">
            <v>53277</v>
          </cell>
          <cell r="Z361">
            <v>2070902</v>
          </cell>
          <cell r="AA361">
            <v>1658734</v>
          </cell>
          <cell r="AB361">
            <v>885640</v>
          </cell>
          <cell r="AC361">
            <v>2229442</v>
          </cell>
          <cell r="AD361">
            <v>1757745</v>
          </cell>
          <cell r="AE361">
            <v>890560</v>
          </cell>
          <cell r="AF361">
            <v>2020055</v>
          </cell>
          <cell r="AG361">
            <v>1627859</v>
          </cell>
          <cell r="AH361">
            <v>893210</v>
          </cell>
          <cell r="AI361">
            <v>1764814</v>
          </cell>
          <cell r="AJ361">
            <v>1447978</v>
          </cell>
          <cell r="AK361">
            <v>895485</v>
          </cell>
          <cell r="AL361">
            <v>1980086</v>
          </cell>
          <cell r="AM361">
            <v>1655651</v>
          </cell>
          <cell r="AN361">
            <v>897910</v>
          </cell>
        </row>
        <row r="362">
          <cell r="A362">
            <v>600</v>
          </cell>
          <cell r="B362" t="str">
            <v xml:space="preserve">Acton Boxborough             </v>
          </cell>
          <cell r="C362">
            <v>21.89</v>
          </cell>
          <cell r="D362">
            <v>20024105</v>
          </cell>
          <cell r="E362">
            <v>16885593</v>
          </cell>
          <cell r="F362">
            <v>3138512</v>
          </cell>
          <cell r="G362">
            <v>22506705</v>
          </cell>
          <cell r="H362">
            <v>17791669</v>
          </cell>
          <cell r="I362">
            <v>4715036</v>
          </cell>
          <cell r="J362">
            <v>23994743</v>
          </cell>
          <cell r="K362">
            <v>18369316</v>
          </cell>
          <cell r="L362">
            <v>5625427</v>
          </cell>
          <cell r="M362">
            <v>25793437</v>
          </cell>
          <cell r="N362">
            <v>18940607</v>
          </cell>
          <cell r="O362">
            <v>6132157</v>
          </cell>
          <cell r="P362">
            <v>720673</v>
          </cell>
          <cell r="Q362">
            <v>26931634.808038283</v>
          </cell>
          <cell r="R362">
            <v>19569628</v>
          </cell>
          <cell r="S362">
            <v>6715773</v>
          </cell>
          <cell r="T362">
            <v>646234</v>
          </cell>
          <cell r="U362">
            <v>26278547.039999999</v>
          </cell>
          <cell r="V362">
            <v>19800807</v>
          </cell>
          <cell r="W362">
            <v>6931919</v>
          </cell>
          <cell r="X362">
            <v>37214</v>
          </cell>
          <cell r="Y362">
            <v>467099</v>
          </cell>
          <cell r="Z362">
            <v>26873147</v>
          </cell>
          <cell r="AA362">
            <v>20359612</v>
          </cell>
          <cell r="AB362">
            <v>6969133</v>
          </cell>
          <cell r="AC362">
            <v>27636880</v>
          </cell>
          <cell r="AD362">
            <v>20909979</v>
          </cell>
          <cell r="AE362">
            <v>7124121.5619999999</v>
          </cell>
          <cell r="AF362">
            <v>52562909</v>
          </cell>
          <cell r="AG362">
            <v>40155864</v>
          </cell>
          <cell r="AH362">
            <v>14113250.561999999</v>
          </cell>
          <cell r="AI362">
            <v>52422543</v>
          </cell>
          <cell r="AJ362">
            <v>40290368</v>
          </cell>
          <cell r="AK362">
            <v>14254475.561999999</v>
          </cell>
          <cell r="AL362">
            <v>52599957</v>
          </cell>
          <cell r="AM362">
            <v>41315952</v>
          </cell>
          <cell r="AN362">
            <v>14393075.561999999</v>
          </cell>
        </row>
        <row r="363">
          <cell r="A363">
            <v>603</v>
          </cell>
          <cell r="B363" t="str">
            <v xml:space="preserve">Adams Cheshire               </v>
          </cell>
          <cell r="C363">
            <v>61.86</v>
          </cell>
          <cell r="D363">
            <v>13106574</v>
          </cell>
          <cell r="E363">
            <v>3602054</v>
          </cell>
          <cell r="F363">
            <v>9630920</v>
          </cell>
          <cell r="G363">
            <v>13377962</v>
          </cell>
          <cell r="H363">
            <v>3796726</v>
          </cell>
          <cell r="I363">
            <v>9810525</v>
          </cell>
          <cell r="J363">
            <v>14106031</v>
          </cell>
          <cell r="K363">
            <v>3891220</v>
          </cell>
          <cell r="L363">
            <v>10299351</v>
          </cell>
          <cell r="M363">
            <v>14355783</v>
          </cell>
          <cell r="N363">
            <v>4039739</v>
          </cell>
          <cell r="O363">
            <v>9363751</v>
          </cell>
          <cell r="P363">
            <v>1100461</v>
          </cell>
          <cell r="Q363">
            <v>14762561.506602872</v>
          </cell>
          <cell r="R363">
            <v>4503688</v>
          </cell>
          <cell r="S363">
            <v>10254928</v>
          </cell>
          <cell r="T363">
            <v>3946</v>
          </cell>
          <cell r="U363">
            <v>14205800.124</v>
          </cell>
          <cell r="V363">
            <v>4515273</v>
          </cell>
          <cell r="W363">
            <v>9659551</v>
          </cell>
          <cell r="X363">
            <v>51857</v>
          </cell>
          <cell r="Y363">
            <v>585716</v>
          </cell>
          <cell r="Z363">
            <v>14489416</v>
          </cell>
          <cell r="AA363">
            <v>4653780</v>
          </cell>
          <cell r="AB363">
            <v>9835636</v>
          </cell>
          <cell r="AC363">
            <v>14848664</v>
          </cell>
          <cell r="AD363">
            <v>4798921</v>
          </cell>
          <cell r="AE363">
            <v>10049743</v>
          </cell>
          <cell r="AF363">
            <v>14525980</v>
          </cell>
          <cell r="AG363">
            <v>4882095</v>
          </cell>
          <cell r="AH363">
            <v>10085868</v>
          </cell>
          <cell r="AI363">
            <v>14419594</v>
          </cell>
          <cell r="AJ363">
            <v>4988650</v>
          </cell>
          <cell r="AK363">
            <v>10121468</v>
          </cell>
          <cell r="AL363">
            <v>14523439</v>
          </cell>
          <cell r="AM363">
            <v>5160616</v>
          </cell>
          <cell r="AN363">
            <v>10156418</v>
          </cell>
        </row>
        <row r="364">
          <cell r="A364">
            <v>605</v>
          </cell>
          <cell r="B364" t="str">
            <v xml:space="preserve">Amherst Pelham               </v>
          </cell>
          <cell r="C364">
            <v>27.27</v>
          </cell>
          <cell r="D364">
            <v>15073351</v>
          </cell>
          <cell r="E364">
            <v>7265229</v>
          </cell>
          <cell r="F364">
            <v>9343785</v>
          </cell>
          <cell r="G364">
            <v>15860056</v>
          </cell>
          <cell r="H364">
            <v>8312731</v>
          </cell>
          <cell r="I364">
            <v>9689857</v>
          </cell>
          <cell r="J364">
            <v>16118464</v>
          </cell>
          <cell r="K364">
            <v>8736670</v>
          </cell>
          <cell r="L364">
            <v>9793582</v>
          </cell>
          <cell r="M364">
            <v>16270720</v>
          </cell>
          <cell r="N364">
            <v>8932603</v>
          </cell>
          <cell r="O364">
            <v>8844227</v>
          </cell>
          <cell r="P364">
            <v>1039405</v>
          </cell>
          <cell r="Q364">
            <v>16430082.97033493</v>
          </cell>
          <cell r="R364">
            <v>10908954</v>
          </cell>
          <cell r="S364">
            <v>9685959</v>
          </cell>
          <cell r="T364">
            <v>0</v>
          </cell>
          <cell r="U364">
            <v>15978763.512</v>
          </cell>
          <cell r="V364">
            <v>10987020</v>
          </cell>
          <cell r="W364">
            <v>9120106</v>
          </cell>
          <cell r="X364">
            <v>48961</v>
          </cell>
          <cell r="Y364">
            <v>560042</v>
          </cell>
          <cell r="Z364">
            <v>15588078</v>
          </cell>
          <cell r="AA364">
            <v>11132046</v>
          </cell>
          <cell r="AB364">
            <v>9169067</v>
          </cell>
          <cell r="AC364">
            <v>15882762</v>
          </cell>
          <cell r="AD364">
            <v>11359856</v>
          </cell>
          <cell r="AE364">
            <v>9233467</v>
          </cell>
          <cell r="AF364">
            <v>15889254</v>
          </cell>
          <cell r="AG364">
            <v>11667688</v>
          </cell>
          <cell r="AH364">
            <v>9272992</v>
          </cell>
          <cell r="AI364">
            <v>15504219</v>
          </cell>
          <cell r="AJ364">
            <v>11484398</v>
          </cell>
          <cell r="AK364">
            <v>9311217</v>
          </cell>
          <cell r="AL364">
            <v>15834018</v>
          </cell>
          <cell r="AM364">
            <v>11664726</v>
          </cell>
          <cell r="AN364">
            <v>9349517</v>
          </cell>
        </row>
        <row r="365">
          <cell r="A365">
            <v>610</v>
          </cell>
          <cell r="B365" t="str">
            <v xml:space="preserve">Ashburnham Westminster       </v>
          </cell>
          <cell r="C365">
            <v>50.22</v>
          </cell>
          <cell r="D365">
            <v>16693060</v>
          </cell>
          <cell r="E365">
            <v>7990286</v>
          </cell>
          <cell r="F365">
            <v>8905601</v>
          </cell>
          <cell r="G365">
            <v>17725876</v>
          </cell>
          <cell r="H365">
            <v>8610748</v>
          </cell>
          <cell r="I365">
            <v>9391438</v>
          </cell>
          <cell r="J365">
            <v>18827304</v>
          </cell>
          <cell r="K365">
            <v>8914333</v>
          </cell>
          <cell r="L365">
            <v>9934552</v>
          </cell>
          <cell r="M365">
            <v>19657064</v>
          </cell>
          <cell r="N365">
            <v>9471071</v>
          </cell>
          <cell r="O365">
            <v>9246935</v>
          </cell>
          <cell r="P365">
            <v>1086732</v>
          </cell>
          <cell r="Q365">
            <v>20747434.319617227</v>
          </cell>
          <cell r="R365">
            <v>10251619</v>
          </cell>
          <cell r="S365">
            <v>10126994</v>
          </cell>
          <cell r="T365">
            <v>368821</v>
          </cell>
          <cell r="U365">
            <v>20412503.039999999</v>
          </cell>
          <cell r="V365">
            <v>10455439</v>
          </cell>
          <cell r="W365">
            <v>9882650</v>
          </cell>
          <cell r="X365">
            <v>53054</v>
          </cell>
          <cell r="Y365">
            <v>619686</v>
          </cell>
          <cell r="Z365">
            <v>20584849</v>
          </cell>
          <cell r="AA365">
            <v>10676599</v>
          </cell>
          <cell r="AB365">
            <v>9935704</v>
          </cell>
          <cell r="AC365">
            <v>20759601</v>
          </cell>
          <cell r="AD365">
            <v>10923476</v>
          </cell>
          <cell r="AE365">
            <v>10026904</v>
          </cell>
          <cell r="AF365">
            <v>20785812</v>
          </cell>
          <cell r="AG365">
            <v>11067299</v>
          </cell>
          <cell r="AH365">
            <v>10083104</v>
          </cell>
          <cell r="AI365">
            <v>20944478</v>
          </cell>
          <cell r="AJ365">
            <v>11060794</v>
          </cell>
          <cell r="AK365">
            <v>10138704</v>
          </cell>
          <cell r="AL365">
            <v>21651624</v>
          </cell>
          <cell r="AM365">
            <v>11097471</v>
          </cell>
          <cell r="AN365">
            <v>10554153</v>
          </cell>
        </row>
        <row r="366">
          <cell r="A366">
            <v>615</v>
          </cell>
          <cell r="B366" t="str">
            <v xml:space="preserve">Athol Royalston              </v>
          </cell>
          <cell r="C366">
            <v>68.05</v>
          </cell>
          <cell r="D366">
            <v>17339154</v>
          </cell>
          <cell r="E366">
            <v>518662</v>
          </cell>
          <cell r="F366">
            <v>16820492</v>
          </cell>
          <cell r="G366">
            <v>17708359</v>
          </cell>
          <cell r="H366">
            <v>623845</v>
          </cell>
          <cell r="I366">
            <v>17084514</v>
          </cell>
          <cell r="J366">
            <v>18516080</v>
          </cell>
          <cell r="K366">
            <v>678872</v>
          </cell>
          <cell r="L366">
            <v>17837208</v>
          </cell>
          <cell r="M366">
            <v>19014821</v>
          </cell>
          <cell r="N366">
            <v>720901</v>
          </cell>
          <cell r="O366">
            <v>16370053</v>
          </cell>
          <cell r="P366">
            <v>1923867</v>
          </cell>
          <cell r="Q366">
            <v>18226670.661818184</v>
          </cell>
          <cell r="R366">
            <v>2067242</v>
          </cell>
          <cell r="S366">
            <v>17928042</v>
          </cell>
          <cell r="T366">
            <v>0</v>
          </cell>
          <cell r="U366">
            <v>17923395.240000002</v>
          </cell>
          <cell r="V366">
            <v>2103961</v>
          </cell>
          <cell r="W366">
            <v>16880687</v>
          </cell>
          <cell r="X366">
            <v>90623</v>
          </cell>
          <cell r="Y366">
            <v>1004932</v>
          </cell>
          <cell r="Z366">
            <v>17935653</v>
          </cell>
          <cell r="AA366">
            <v>2172893</v>
          </cell>
          <cell r="AB366">
            <v>16971310</v>
          </cell>
          <cell r="AC366">
            <v>17818204</v>
          </cell>
          <cell r="AD366">
            <v>2286653</v>
          </cell>
          <cell r="AE366">
            <v>17043590</v>
          </cell>
          <cell r="AF366">
            <v>17517520</v>
          </cell>
          <cell r="AG366">
            <v>2367862</v>
          </cell>
          <cell r="AH366">
            <v>17086740</v>
          </cell>
          <cell r="AI366">
            <v>17539155</v>
          </cell>
          <cell r="AJ366">
            <v>2500939</v>
          </cell>
          <cell r="AK366">
            <v>17129715</v>
          </cell>
          <cell r="AL366">
            <v>17879139</v>
          </cell>
          <cell r="AM366">
            <v>2687482</v>
          </cell>
          <cell r="AN366">
            <v>17172640</v>
          </cell>
        </row>
        <row r="367">
          <cell r="A367">
            <v>616</v>
          </cell>
          <cell r="B367" t="str">
            <v>Ayer Shirley</v>
          </cell>
          <cell r="C367">
            <v>40.21</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16872486</v>
          </cell>
          <cell r="V367">
            <v>9799433.7010924481</v>
          </cell>
          <cell r="W367">
            <v>7802151</v>
          </cell>
          <cell r="X367">
            <v>41885</v>
          </cell>
          <cell r="Y367">
            <v>487764</v>
          </cell>
          <cell r="Z367">
            <v>16879384</v>
          </cell>
          <cell r="AA367">
            <v>9899773</v>
          </cell>
          <cell r="AB367">
            <v>7844036</v>
          </cell>
          <cell r="AC367">
            <v>17419519</v>
          </cell>
          <cell r="AD367">
            <v>10045000</v>
          </cell>
          <cell r="AE367">
            <v>7915436</v>
          </cell>
          <cell r="AF367">
            <v>17689265</v>
          </cell>
          <cell r="AG367">
            <v>10457924</v>
          </cell>
          <cell r="AH367">
            <v>7959611</v>
          </cell>
          <cell r="AI367">
            <v>18020997</v>
          </cell>
          <cell r="AJ367">
            <v>10736761</v>
          </cell>
          <cell r="AK367">
            <v>8003886</v>
          </cell>
          <cell r="AL367">
            <v>17776166</v>
          </cell>
          <cell r="AM367">
            <v>10841421</v>
          </cell>
          <cell r="AN367">
            <v>8047361</v>
          </cell>
        </row>
        <row r="368">
          <cell r="A368">
            <v>618</v>
          </cell>
          <cell r="B368" t="str">
            <v xml:space="preserve">Berkshire Hills              </v>
          </cell>
          <cell r="C368">
            <v>17.5</v>
          </cell>
          <cell r="D368">
            <v>8878410</v>
          </cell>
          <cell r="E368">
            <v>10098842</v>
          </cell>
          <cell r="F368">
            <v>2672816.7999999998</v>
          </cell>
          <cell r="G368">
            <v>9250332</v>
          </cell>
          <cell r="H368">
            <v>10102954</v>
          </cell>
          <cell r="I368">
            <v>2737902.8</v>
          </cell>
          <cell r="J368">
            <v>9395655</v>
          </cell>
          <cell r="K368">
            <v>9910102</v>
          </cell>
          <cell r="L368">
            <v>2793902.8</v>
          </cell>
          <cell r="M368">
            <v>9799535</v>
          </cell>
          <cell r="N368">
            <v>9631380</v>
          </cell>
          <cell r="O368">
            <v>2563329.7999999998</v>
          </cell>
          <cell r="P368">
            <v>301252</v>
          </cell>
          <cell r="Q368">
            <v>9958320.0275598094</v>
          </cell>
          <cell r="R368">
            <v>9695771</v>
          </cell>
          <cell r="S368">
            <v>2807290</v>
          </cell>
          <cell r="T368">
            <v>0</v>
          </cell>
          <cell r="U368">
            <v>9969549.1140000001</v>
          </cell>
          <cell r="V368">
            <v>9487659</v>
          </cell>
          <cell r="W368">
            <v>2643288</v>
          </cell>
          <cell r="X368">
            <v>14190</v>
          </cell>
          <cell r="Y368">
            <v>177387</v>
          </cell>
          <cell r="Z368">
            <v>9915801</v>
          </cell>
          <cell r="AA368">
            <v>9513236</v>
          </cell>
          <cell r="AB368">
            <v>2657478</v>
          </cell>
          <cell r="AC368">
            <v>10178607</v>
          </cell>
          <cell r="AD368">
            <v>9534109</v>
          </cell>
          <cell r="AE368">
            <v>2700038</v>
          </cell>
          <cell r="AF368">
            <v>10635683</v>
          </cell>
          <cell r="AG368">
            <v>9671358</v>
          </cell>
          <cell r="AH368">
            <v>2726838</v>
          </cell>
          <cell r="AI368">
            <v>10662018</v>
          </cell>
          <cell r="AJ368">
            <v>9324675</v>
          </cell>
          <cell r="AK368">
            <v>2753513</v>
          </cell>
          <cell r="AL368">
            <v>10878643</v>
          </cell>
          <cell r="AM368">
            <v>9349872</v>
          </cell>
          <cell r="AN368">
            <v>2780663</v>
          </cell>
        </row>
        <row r="369">
          <cell r="A369">
            <v>620</v>
          </cell>
          <cell r="B369" t="str">
            <v xml:space="preserve">Berlin Boylston              </v>
          </cell>
          <cell r="C369">
            <v>17.5</v>
          </cell>
          <cell r="D369">
            <v>2881502</v>
          </cell>
          <cell r="E369">
            <v>2980030</v>
          </cell>
          <cell r="F369">
            <v>790482</v>
          </cell>
          <cell r="G369">
            <v>3230183</v>
          </cell>
          <cell r="H369">
            <v>3023460</v>
          </cell>
          <cell r="I369">
            <v>851501</v>
          </cell>
          <cell r="J369">
            <v>3463889</v>
          </cell>
          <cell r="K369">
            <v>3187414</v>
          </cell>
          <cell r="L369">
            <v>892400</v>
          </cell>
          <cell r="M369">
            <v>3734852</v>
          </cell>
          <cell r="N369">
            <v>3255818</v>
          </cell>
          <cell r="O369">
            <v>840984</v>
          </cell>
          <cell r="P369">
            <v>98835</v>
          </cell>
          <cell r="Q369">
            <v>3848242.2752153119</v>
          </cell>
          <cell r="R369">
            <v>3256016</v>
          </cell>
          <cell r="S369">
            <v>921023</v>
          </cell>
          <cell r="T369">
            <v>0</v>
          </cell>
          <cell r="U369">
            <v>3748889.16</v>
          </cell>
          <cell r="V369">
            <v>3345125</v>
          </cell>
          <cell r="W369">
            <v>867217</v>
          </cell>
          <cell r="X369">
            <v>4656</v>
          </cell>
          <cell r="Y369">
            <v>59925</v>
          </cell>
          <cell r="Z369">
            <v>3766444</v>
          </cell>
          <cell r="AA369">
            <v>3420481</v>
          </cell>
          <cell r="AB369">
            <v>871873</v>
          </cell>
          <cell r="AC369">
            <v>4507305</v>
          </cell>
          <cell r="AD369">
            <v>3391112</v>
          </cell>
          <cell r="AE369">
            <v>1023848</v>
          </cell>
          <cell r="AF369">
            <v>4631328</v>
          </cell>
          <cell r="AG369">
            <v>4040189</v>
          </cell>
          <cell r="AH369">
            <v>1036398</v>
          </cell>
          <cell r="AI369">
            <v>4817370</v>
          </cell>
          <cell r="AJ369">
            <v>4122172</v>
          </cell>
          <cell r="AK369">
            <v>1049323</v>
          </cell>
          <cell r="AL369">
            <v>5052434</v>
          </cell>
          <cell r="AM369">
            <v>4334259</v>
          </cell>
          <cell r="AN369">
            <v>1062648</v>
          </cell>
        </row>
        <row r="370">
          <cell r="A370">
            <v>622</v>
          </cell>
          <cell r="B370" t="str">
            <v xml:space="preserve">Blackstone Millville         </v>
          </cell>
          <cell r="C370">
            <v>53.99</v>
          </cell>
          <cell r="D370">
            <v>15426759</v>
          </cell>
          <cell r="E370">
            <v>5876193</v>
          </cell>
          <cell r="F370">
            <v>10378194</v>
          </cell>
          <cell r="G370">
            <v>15675653</v>
          </cell>
          <cell r="H370">
            <v>6231925</v>
          </cell>
          <cell r="I370">
            <v>10509983</v>
          </cell>
          <cell r="J370">
            <v>16290966</v>
          </cell>
          <cell r="K370">
            <v>6659559</v>
          </cell>
          <cell r="L370">
            <v>10845267</v>
          </cell>
          <cell r="M370">
            <v>17163606</v>
          </cell>
          <cell r="N370">
            <v>6723921</v>
          </cell>
          <cell r="O370">
            <v>10139052</v>
          </cell>
          <cell r="P370">
            <v>1191577</v>
          </cell>
          <cell r="Q370">
            <v>17821603.166315794</v>
          </cell>
          <cell r="R370">
            <v>7213787</v>
          </cell>
          <cell r="S370">
            <v>11104016</v>
          </cell>
          <cell r="T370">
            <v>0</v>
          </cell>
          <cell r="U370">
            <v>17631668.597999997</v>
          </cell>
          <cell r="V370">
            <v>7334869</v>
          </cell>
          <cell r="W370">
            <v>10455320</v>
          </cell>
          <cell r="X370">
            <v>56129</v>
          </cell>
          <cell r="Y370">
            <v>643892</v>
          </cell>
          <cell r="Z370">
            <v>17725268</v>
          </cell>
          <cell r="AA370">
            <v>7567852</v>
          </cell>
          <cell r="AB370">
            <v>10511449</v>
          </cell>
          <cell r="AC370">
            <v>18008630</v>
          </cell>
          <cell r="AD370">
            <v>7894508</v>
          </cell>
          <cell r="AE370">
            <v>10589769</v>
          </cell>
          <cell r="AF370">
            <v>17925439</v>
          </cell>
          <cell r="AG370">
            <v>8081231</v>
          </cell>
          <cell r="AH370">
            <v>10637619</v>
          </cell>
          <cell r="AI370">
            <v>17804636</v>
          </cell>
          <cell r="AJ370">
            <v>8183978</v>
          </cell>
          <cell r="AK370">
            <v>10684594</v>
          </cell>
          <cell r="AL370">
            <v>17580139</v>
          </cell>
          <cell r="AM370">
            <v>8234791</v>
          </cell>
          <cell r="AN370">
            <v>10729594</v>
          </cell>
        </row>
        <row r="371">
          <cell r="A371">
            <v>625</v>
          </cell>
          <cell r="B371" t="str">
            <v xml:space="preserve">Bridgewater Raynham          </v>
          </cell>
          <cell r="C371">
            <v>39.549999999999997</v>
          </cell>
          <cell r="D371">
            <v>40912576</v>
          </cell>
          <cell r="E371">
            <v>21884965</v>
          </cell>
          <cell r="F371">
            <v>19283254</v>
          </cell>
          <cell r="G371">
            <v>41935929</v>
          </cell>
          <cell r="H371">
            <v>23349196</v>
          </cell>
          <cell r="I371">
            <v>19665067</v>
          </cell>
          <cell r="J371">
            <v>44782550</v>
          </cell>
          <cell r="K371">
            <v>24739437</v>
          </cell>
          <cell r="L371">
            <v>20734543</v>
          </cell>
          <cell r="M371">
            <v>47098996</v>
          </cell>
          <cell r="N371">
            <v>25851193</v>
          </cell>
          <cell r="O371">
            <v>19340030</v>
          </cell>
          <cell r="P371">
            <v>2272909</v>
          </cell>
          <cell r="Q371">
            <v>48428019.06526316</v>
          </cell>
          <cell r="R371">
            <v>27952831</v>
          </cell>
          <cell r="S371">
            <v>21180680</v>
          </cell>
          <cell r="T371">
            <v>0</v>
          </cell>
          <cell r="U371">
            <v>47983788.083999999</v>
          </cell>
          <cell r="V371">
            <v>28495798</v>
          </cell>
          <cell r="W371">
            <v>19943306</v>
          </cell>
          <cell r="X371">
            <v>107065</v>
          </cell>
          <cell r="Y371">
            <v>1272209</v>
          </cell>
          <cell r="Z371">
            <v>48390610</v>
          </cell>
          <cell r="AA371">
            <v>29073200</v>
          </cell>
          <cell r="AB371">
            <v>20050371</v>
          </cell>
          <cell r="AC371">
            <v>49427213</v>
          </cell>
          <cell r="AD371">
            <v>30075604</v>
          </cell>
          <cell r="AE371">
            <v>20269571</v>
          </cell>
          <cell r="AF371">
            <v>49488995</v>
          </cell>
          <cell r="AG371">
            <v>30660371</v>
          </cell>
          <cell r="AH371">
            <v>20403671</v>
          </cell>
          <cell r="AI371">
            <v>49690981</v>
          </cell>
          <cell r="AJ371">
            <v>31221396</v>
          </cell>
          <cell r="AK371">
            <v>20536596</v>
          </cell>
          <cell r="AL371">
            <v>51489038</v>
          </cell>
          <cell r="AM371">
            <v>31846579</v>
          </cell>
          <cell r="AN371">
            <v>20671771</v>
          </cell>
        </row>
        <row r="372">
          <cell r="A372">
            <v>632</v>
          </cell>
          <cell r="B372" t="str">
            <v>Chesterfield Goshen</v>
          </cell>
          <cell r="C372">
            <v>39.39</v>
          </cell>
          <cell r="D372">
            <v>1195209</v>
          </cell>
          <cell r="E372">
            <v>674787</v>
          </cell>
          <cell r="F372">
            <v>646741</v>
          </cell>
          <cell r="G372">
            <v>1312143</v>
          </cell>
          <cell r="H372">
            <v>731037</v>
          </cell>
          <cell r="I372">
            <v>711347</v>
          </cell>
          <cell r="J372">
            <v>1277283</v>
          </cell>
          <cell r="K372">
            <v>717531</v>
          </cell>
          <cell r="L372">
            <v>719547</v>
          </cell>
          <cell r="M372">
            <v>1377086</v>
          </cell>
          <cell r="N372">
            <v>699752</v>
          </cell>
          <cell r="O372">
            <v>691531</v>
          </cell>
          <cell r="P372">
            <v>81271</v>
          </cell>
          <cell r="Q372">
            <v>1450752.9125358853</v>
          </cell>
          <cell r="R372">
            <v>732969</v>
          </cell>
          <cell r="S372">
            <v>757346</v>
          </cell>
          <cell r="T372">
            <v>0</v>
          </cell>
          <cell r="U372">
            <v>1401680.358</v>
          </cell>
          <cell r="V372">
            <v>744562</v>
          </cell>
          <cell r="W372">
            <v>713102</v>
          </cell>
          <cell r="X372">
            <v>3828</v>
          </cell>
          <cell r="Y372">
            <v>44616</v>
          </cell>
          <cell r="Z372">
            <v>1350534</v>
          </cell>
          <cell r="AA372">
            <v>753143</v>
          </cell>
          <cell r="AB372">
            <v>716930</v>
          </cell>
          <cell r="AC372">
            <v>1413142</v>
          </cell>
          <cell r="AD372">
            <v>785219</v>
          </cell>
          <cell r="AE372">
            <v>723330</v>
          </cell>
          <cell r="AF372">
            <v>1413824</v>
          </cell>
          <cell r="AG372">
            <v>797176</v>
          </cell>
          <cell r="AH372">
            <v>727230</v>
          </cell>
          <cell r="AI372">
            <v>1269753</v>
          </cell>
          <cell r="AJ372">
            <v>783121</v>
          </cell>
          <cell r="AK372">
            <v>730880</v>
          </cell>
          <cell r="AL372">
            <v>1290268</v>
          </cell>
          <cell r="AM372">
            <v>795911</v>
          </cell>
          <cell r="AN372">
            <v>734280</v>
          </cell>
        </row>
        <row r="373">
          <cell r="A373">
            <v>635</v>
          </cell>
          <cell r="B373" t="str">
            <v xml:space="preserve">Central Berkshire            </v>
          </cell>
          <cell r="C373">
            <v>37.65</v>
          </cell>
          <cell r="D373">
            <v>16411075</v>
          </cell>
          <cell r="E373">
            <v>9277515</v>
          </cell>
          <cell r="F373">
            <v>7747832.0000000009</v>
          </cell>
          <cell r="G373">
            <v>17068928</v>
          </cell>
          <cell r="H373">
            <v>9492361</v>
          </cell>
          <cell r="I373">
            <v>8092876.0000000009</v>
          </cell>
          <cell r="J373">
            <v>17956787</v>
          </cell>
          <cell r="K373">
            <v>9547848</v>
          </cell>
          <cell r="L373">
            <v>8550035</v>
          </cell>
          <cell r="M373">
            <v>18638347</v>
          </cell>
          <cell r="N373">
            <v>9708028</v>
          </cell>
          <cell r="O373">
            <v>7991169</v>
          </cell>
          <cell r="P373">
            <v>939150</v>
          </cell>
          <cell r="Q373">
            <v>18841797.769186605</v>
          </cell>
          <cell r="R373">
            <v>10035980</v>
          </cell>
          <cell r="S373">
            <v>8751713</v>
          </cell>
          <cell r="T373">
            <v>54105</v>
          </cell>
          <cell r="U373">
            <v>17732901.377999999</v>
          </cell>
          <cell r="V373">
            <v>10045858</v>
          </cell>
          <cell r="W373">
            <v>8291382</v>
          </cell>
          <cell r="X373">
            <v>44512</v>
          </cell>
          <cell r="Y373">
            <v>520024</v>
          </cell>
          <cell r="Z373">
            <v>17880776</v>
          </cell>
          <cell r="AA373">
            <v>10085382</v>
          </cell>
          <cell r="AB373">
            <v>8335894</v>
          </cell>
          <cell r="AC373">
            <v>17613394</v>
          </cell>
          <cell r="AD373">
            <v>10334614</v>
          </cell>
          <cell r="AE373">
            <v>8410334</v>
          </cell>
          <cell r="AF373">
            <v>17159555</v>
          </cell>
          <cell r="AG373">
            <v>10602338</v>
          </cell>
          <cell r="AH373">
            <v>8454734</v>
          </cell>
          <cell r="AI373">
            <v>16974405</v>
          </cell>
          <cell r="AJ373">
            <v>10521566</v>
          </cell>
          <cell r="AK373">
            <v>8498034</v>
          </cell>
          <cell r="AL373">
            <v>16927679</v>
          </cell>
          <cell r="AM373">
            <v>10815311</v>
          </cell>
          <cell r="AN373">
            <v>8540559</v>
          </cell>
        </row>
        <row r="374">
          <cell r="A374">
            <v>640</v>
          </cell>
          <cell r="B374" t="str">
            <v xml:space="preserve">Concord Carlisle             </v>
          </cell>
          <cell r="C374">
            <v>17.5</v>
          </cell>
          <cell r="D374">
            <v>9779664</v>
          </cell>
          <cell r="E374">
            <v>11276561</v>
          </cell>
          <cell r="F374">
            <v>1482929.2</v>
          </cell>
          <cell r="G374">
            <v>11043068</v>
          </cell>
          <cell r="H374">
            <v>11833214</v>
          </cell>
          <cell r="I374">
            <v>1704025.2</v>
          </cell>
          <cell r="J374">
            <v>11535486</v>
          </cell>
          <cell r="K374">
            <v>12039761</v>
          </cell>
          <cell r="L374">
            <v>1798430.2</v>
          </cell>
          <cell r="M374">
            <v>12261008</v>
          </cell>
          <cell r="N374">
            <v>11881005</v>
          </cell>
          <cell r="O374">
            <v>1722913.2</v>
          </cell>
          <cell r="P374">
            <v>202483</v>
          </cell>
          <cell r="Q374">
            <v>12736972.591770336</v>
          </cell>
          <cell r="R374">
            <v>12027622</v>
          </cell>
          <cell r="S374">
            <v>1886888</v>
          </cell>
          <cell r="T374">
            <v>0</v>
          </cell>
          <cell r="U374">
            <v>12226662.599999998</v>
          </cell>
          <cell r="V374">
            <v>11610510</v>
          </cell>
          <cell r="W374">
            <v>1776656</v>
          </cell>
          <cell r="X374">
            <v>9538</v>
          </cell>
          <cell r="Y374">
            <v>132844</v>
          </cell>
          <cell r="Z374">
            <v>12055418</v>
          </cell>
          <cell r="AA374">
            <v>11452179</v>
          </cell>
          <cell r="AB374">
            <v>1786194</v>
          </cell>
          <cell r="AC374">
            <v>12584072</v>
          </cell>
          <cell r="AD374">
            <v>11667076</v>
          </cell>
          <cell r="AE374">
            <v>1836274</v>
          </cell>
          <cell r="AF374">
            <v>12876490</v>
          </cell>
          <cell r="AG374">
            <v>11748056</v>
          </cell>
          <cell r="AH374">
            <v>1867899</v>
          </cell>
          <cell r="AI374">
            <v>13172186</v>
          </cell>
          <cell r="AJ374">
            <v>11470046</v>
          </cell>
          <cell r="AK374">
            <v>2020931</v>
          </cell>
          <cell r="AL374">
            <v>13659882</v>
          </cell>
          <cell r="AM374">
            <v>11719574</v>
          </cell>
          <cell r="AN374">
            <v>2053456</v>
          </cell>
        </row>
        <row r="375">
          <cell r="A375">
            <v>645</v>
          </cell>
          <cell r="B375" t="str">
            <v xml:space="preserve">Dennis Yarmouth              </v>
          </cell>
          <cell r="C375">
            <v>17.5</v>
          </cell>
          <cell r="D375">
            <v>31552699</v>
          </cell>
          <cell r="E375">
            <v>26916269</v>
          </cell>
          <cell r="F375">
            <v>6323844</v>
          </cell>
          <cell r="G375">
            <v>31921636</v>
          </cell>
          <cell r="H375">
            <v>27640649</v>
          </cell>
          <cell r="I375">
            <v>6521044</v>
          </cell>
          <cell r="J375">
            <v>32866009</v>
          </cell>
          <cell r="K375">
            <v>28181902</v>
          </cell>
          <cell r="L375">
            <v>6712794</v>
          </cell>
          <cell r="M375">
            <v>33929083</v>
          </cell>
          <cell r="N375">
            <v>28230096</v>
          </cell>
          <cell r="O375">
            <v>6176777</v>
          </cell>
          <cell r="P375">
            <v>725917</v>
          </cell>
          <cell r="Q375">
            <v>34720683.78947369</v>
          </cell>
          <cell r="R375">
            <v>29362682</v>
          </cell>
          <cell r="S375">
            <v>6764640</v>
          </cell>
          <cell r="T375">
            <v>0</v>
          </cell>
          <cell r="U375">
            <v>33550155.035999998</v>
          </cell>
          <cell r="V375">
            <v>29272877</v>
          </cell>
          <cell r="W375">
            <v>6369450</v>
          </cell>
          <cell r="X375">
            <v>34194</v>
          </cell>
          <cell r="Y375">
            <v>452946</v>
          </cell>
          <cell r="Z375">
            <v>33188220</v>
          </cell>
          <cell r="AA375">
            <v>29829472</v>
          </cell>
          <cell r="AB375">
            <v>6403644</v>
          </cell>
          <cell r="AC375">
            <v>34159114</v>
          </cell>
          <cell r="AD375">
            <v>30421379</v>
          </cell>
          <cell r="AE375">
            <v>6543564</v>
          </cell>
          <cell r="AF375">
            <v>34997479</v>
          </cell>
          <cell r="AG375">
            <v>31287824</v>
          </cell>
          <cell r="AH375">
            <v>6631289</v>
          </cell>
          <cell r="AI375">
            <v>34668834</v>
          </cell>
          <cell r="AJ375">
            <v>30189585</v>
          </cell>
          <cell r="AK375">
            <v>6718014</v>
          </cell>
          <cell r="AL375">
            <v>35460503</v>
          </cell>
          <cell r="AM375">
            <v>30284637</v>
          </cell>
          <cell r="AN375">
            <v>6803239</v>
          </cell>
        </row>
        <row r="376">
          <cell r="A376">
            <v>650</v>
          </cell>
          <cell r="B376" t="str">
            <v xml:space="preserve">Dighton Rehoboth             </v>
          </cell>
          <cell r="C376">
            <v>38.729999999999997</v>
          </cell>
          <cell r="D376">
            <v>23502323</v>
          </cell>
          <cell r="E376">
            <v>12171196</v>
          </cell>
          <cell r="F376">
            <v>11331127</v>
          </cell>
          <cell r="G376">
            <v>25227557</v>
          </cell>
          <cell r="H376">
            <v>13220377</v>
          </cell>
          <cell r="I376">
            <v>12078498</v>
          </cell>
          <cell r="J376">
            <v>26488176</v>
          </cell>
          <cell r="K376">
            <v>14032590</v>
          </cell>
          <cell r="L376">
            <v>12595982</v>
          </cell>
          <cell r="M376">
            <v>27834400</v>
          </cell>
          <cell r="N376">
            <v>14867498</v>
          </cell>
          <cell r="O376">
            <v>11760784</v>
          </cell>
          <cell r="P376">
            <v>1382169</v>
          </cell>
          <cell r="Q376">
            <v>28579093.545645937</v>
          </cell>
          <cell r="R376">
            <v>15934995</v>
          </cell>
          <cell r="S376">
            <v>12880094</v>
          </cell>
          <cell r="T376">
            <v>0</v>
          </cell>
          <cell r="U376">
            <v>27227094.57</v>
          </cell>
          <cell r="V376">
            <v>16519761</v>
          </cell>
          <cell r="W376">
            <v>12127640</v>
          </cell>
          <cell r="X376">
            <v>65106</v>
          </cell>
          <cell r="Y376">
            <v>766523</v>
          </cell>
          <cell r="Z376">
            <v>27435686</v>
          </cell>
          <cell r="AA376">
            <v>16943069</v>
          </cell>
          <cell r="AB376">
            <v>12192746</v>
          </cell>
          <cell r="AC376">
            <v>28588235</v>
          </cell>
          <cell r="AD376">
            <v>17614915</v>
          </cell>
          <cell r="AE376">
            <v>12315946</v>
          </cell>
          <cell r="AF376">
            <v>28145868</v>
          </cell>
          <cell r="AG376">
            <v>17936311</v>
          </cell>
          <cell r="AH376">
            <v>12390171</v>
          </cell>
          <cell r="AI376">
            <v>28150365</v>
          </cell>
          <cell r="AJ376">
            <v>18051150</v>
          </cell>
          <cell r="AK376">
            <v>12463021</v>
          </cell>
          <cell r="AL376">
            <v>28723483</v>
          </cell>
          <cell r="AM376">
            <v>18028977</v>
          </cell>
          <cell r="AN376">
            <v>12536246</v>
          </cell>
        </row>
        <row r="377">
          <cell r="A377">
            <v>655</v>
          </cell>
          <cell r="B377" t="str">
            <v xml:space="preserve">Dover Sherborn               </v>
          </cell>
          <cell r="C377">
            <v>17.5</v>
          </cell>
          <cell r="D377">
            <v>7739997</v>
          </cell>
          <cell r="E377">
            <v>8275872</v>
          </cell>
          <cell r="F377">
            <v>1191754.3999999999</v>
          </cell>
          <cell r="G377">
            <v>8206331</v>
          </cell>
          <cell r="H377">
            <v>8468634</v>
          </cell>
          <cell r="I377">
            <v>1273362.3999999999</v>
          </cell>
          <cell r="J377">
            <v>8844812</v>
          </cell>
          <cell r="K377">
            <v>8708826</v>
          </cell>
          <cell r="L377">
            <v>1385096.4</v>
          </cell>
          <cell r="M377">
            <v>9304310</v>
          </cell>
          <cell r="N377">
            <v>8639071</v>
          </cell>
          <cell r="O377">
            <v>1311389.3999999999</v>
          </cell>
          <cell r="P377">
            <v>154119</v>
          </cell>
          <cell r="Q377">
            <v>9990853.0587559827</v>
          </cell>
          <cell r="R377">
            <v>9006852</v>
          </cell>
          <cell r="S377">
            <v>1436198</v>
          </cell>
          <cell r="T377">
            <v>0</v>
          </cell>
          <cell r="U377">
            <v>10131211.535999998</v>
          </cell>
          <cell r="V377">
            <v>9255639</v>
          </cell>
          <cell r="W377">
            <v>1352295</v>
          </cell>
          <cell r="X377">
            <v>7260</v>
          </cell>
          <cell r="Y377">
            <v>106168</v>
          </cell>
          <cell r="Z377">
            <v>10389452</v>
          </cell>
          <cell r="AA377">
            <v>9537204</v>
          </cell>
          <cell r="AB377">
            <v>1359555</v>
          </cell>
          <cell r="AC377">
            <v>11120543</v>
          </cell>
          <cell r="AD377">
            <v>10202046</v>
          </cell>
          <cell r="AE377">
            <v>1408555</v>
          </cell>
          <cell r="AF377">
            <v>11227795</v>
          </cell>
          <cell r="AG377">
            <v>10290387</v>
          </cell>
          <cell r="AH377">
            <v>1438730</v>
          </cell>
          <cell r="AI377">
            <v>11333898</v>
          </cell>
          <cell r="AJ377">
            <v>10098983</v>
          </cell>
          <cell r="AK377">
            <v>1629376</v>
          </cell>
          <cell r="AL377">
            <v>11580014</v>
          </cell>
          <cell r="AM377">
            <v>10114738</v>
          </cell>
          <cell r="AN377">
            <v>1659576</v>
          </cell>
        </row>
        <row r="378">
          <cell r="A378">
            <v>658</v>
          </cell>
          <cell r="B378" t="str">
            <v xml:space="preserve">Dudley Charlton              </v>
          </cell>
          <cell r="C378">
            <v>54.11</v>
          </cell>
          <cell r="D378">
            <v>30449329</v>
          </cell>
          <cell r="E378">
            <v>9274397</v>
          </cell>
          <cell r="F378">
            <v>21174932</v>
          </cell>
          <cell r="G378">
            <v>32233347</v>
          </cell>
          <cell r="H378">
            <v>10252229</v>
          </cell>
          <cell r="I378">
            <v>22188433</v>
          </cell>
          <cell r="J378">
            <v>33797564</v>
          </cell>
          <cell r="K378">
            <v>11029311</v>
          </cell>
          <cell r="L378">
            <v>23069087</v>
          </cell>
          <cell r="M378">
            <v>36110116</v>
          </cell>
          <cell r="N378">
            <v>11697527</v>
          </cell>
          <cell r="O378">
            <v>21845257</v>
          </cell>
          <cell r="P378">
            <v>2567332</v>
          </cell>
          <cell r="Q378">
            <v>36777726.03406699</v>
          </cell>
          <cell r="R378">
            <v>11966621</v>
          </cell>
          <cell r="S378">
            <v>23924337</v>
          </cell>
          <cell r="T378">
            <v>886768</v>
          </cell>
          <cell r="U378">
            <v>35729459.82</v>
          </cell>
          <cell r="V378">
            <v>12287043</v>
          </cell>
          <cell r="W378">
            <v>23361642</v>
          </cell>
          <cell r="X378">
            <v>125416</v>
          </cell>
          <cell r="Y378">
            <v>1429447</v>
          </cell>
          <cell r="Z378">
            <v>35694097</v>
          </cell>
          <cell r="AA378">
            <v>12669036</v>
          </cell>
          <cell r="AB378">
            <v>23487058</v>
          </cell>
          <cell r="AC378">
            <v>36205278</v>
          </cell>
          <cell r="AD378">
            <v>13079319</v>
          </cell>
          <cell r="AE378">
            <v>23647098</v>
          </cell>
          <cell r="AF378">
            <v>36078034</v>
          </cell>
          <cell r="AG378">
            <v>13510547</v>
          </cell>
          <cell r="AH378">
            <v>23744648</v>
          </cell>
          <cell r="AI378">
            <v>36713400</v>
          </cell>
          <cell r="AJ378">
            <v>14006333</v>
          </cell>
          <cell r="AK378">
            <v>23842023</v>
          </cell>
          <cell r="AL378">
            <v>37460711</v>
          </cell>
          <cell r="AM378">
            <v>14629068</v>
          </cell>
          <cell r="AN378">
            <v>23938773</v>
          </cell>
        </row>
        <row r="379">
          <cell r="A379">
            <v>660</v>
          </cell>
          <cell r="B379" t="str">
            <v xml:space="preserve">Nauset                       </v>
          </cell>
          <cell r="C379">
            <v>17.5</v>
          </cell>
          <cell r="D379">
            <v>13094670</v>
          </cell>
          <cell r="E379">
            <v>13143058</v>
          </cell>
          <cell r="F379">
            <v>3212073.2</v>
          </cell>
          <cell r="G379">
            <v>13492342</v>
          </cell>
          <cell r="H379">
            <v>13864524</v>
          </cell>
          <cell r="I379">
            <v>3298923.2</v>
          </cell>
          <cell r="J379">
            <v>13240289</v>
          </cell>
          <cell r="K379">
            <v>13643131</v>
          </cell>
          <cell r="L379">
            <v>3379473.2</v>
          </cell>
          <cell r="M379">
            <v>12973291</v>
          </cell>
          <cell r="N379">
            <v>12791886</v>
          </cell>
          <cell r="O379">
            <v>3090604.2</v>
          </cell>
          <cell r="P379">
            <v>363219</v>
          </cell>
          <cell r="Q379">
            <v>12824763.657799043</v>
          </cell>
          <cell r="R379">
            <v>12606630</v>
          </cell>
          <cell r="S379">
            <v>3384747</v>
          </cell>
          <cell r="T379">
            <v>0</v>
          </cell>
          <cell r="U379">
            <v>12466861.355999999</v>
          </cell>
          <cell r="V379">
            <v>12161887</v>
          </cell>
          <cell r="W379">
            <v>3187010</v>
          </cell>
          <cell r="X379">
            <v>17109</v>
          </cell>
          <cell r="Y379">
            <v>216203</v>
          </cell>
          <cell r="Z379">
            <v>11987364</v>
          </cell>
          <cell r="AA379">
            <v>11783104</v>
          </cell>
          <cell r="AB379">
            <v>3204119</v>
          </cell>
          <cell r="AC379">
            <v>12271544</v>
          </cell>
          <cell r="AD379">
            <v>11841626</v>
          </cell>
          <cell r="AE379">
            <v>3256279</v>
          </cell>
          <cell r="AF379">
            <v>12583436</v>
          </cell>
          <cell r="AG379">
            <v>12006085</v>
          </cell>
          <cell r="AH379">
            <v>3289004</v>
          </cell>
          <cell r="AI379">
            <v>12650853</v>
          </cell>
          <cell r="AJ379">
            <v>11365672</v>
          </cell>
          <cell r="AK379">
            <v>3321529</v>
          </cell>
          <cell r="AL379">
            <v>12867301</v>
          </cell>
          <cell r="AM379">
            <v>11188533</v>
          </cell>
          <cell r="AN379">
            <v>3353354</v>
          </cell>
        </row>
        <row r="380">
          <cell r="A380">
            <v>662</v>
          </cell>
          <cell r="B380" t="str">
            <v>Farmington River</v>
          </cell>
          <cell r="C380">
            <v>17.5</v>
          </cell>
          <cell r="D380">
            <v>2207961</v>
          </cell>
          <cell r="E380">
            <v>2145103</v>
          </cell>
          <cell r="F380">
            <v>375505.6</v>
          </cell>
          <cell r="G380">
            <v>2244629</v>
          </cell>
          <cell r="H380">
            <v>2179857</v>
          </cell>
          <cell r="I380">
            <v>389405.6</v>
          </cell>
          <cell r="J380">
            <v>2032717</v>
          </cell>
          <cell r="K380">
            <v>2125018</v>
          </cell>
          <cell r="L380">
            <v>401955.6</v>
          </cell>
          <cell r="M380">
            <v>2101262</v>
          </cell>
          <cell r="N380">
            <v>2056801</v>
          </cell>
          <cell r="O380">
            <v>370690.6</v>
          </cell>
          <cell r="P380">
            <v>43565</v>
          </cell>
          <cell r="Q380">
            <v>2272476.6989473687</v>
          </cell>
          <cell r="R380">
            <v>2094866</v>
          </cell>
          <cell r="S380">
            <v>405970</v>
          </cell>
          <cell r="T380">
            <v>0</v>
          </cell>
          <cell r="U380">
            <v>2284470.102</v>
          </cell>
          <cell r="V380">
            <v>2094019</v>
          </cell>
          <cell r="W380">
            <v>382253</v>
          </cell>
          <cell r="X380">
            <v>2052</v>
          </cell>
          <cell r="Y380">
            <v>28215</v>
          </cell>
          <cell r="Z380">
            <v>2507654</v>
          </cell>
          <cell r="AA380">
            <v>2157223</v>
          </cell>
          <cell r="AB380">
            <v>384305</v>
          </cell>
          <cell r="AC380">
            <v>2477293</v>
          </cell>
          <cell r="AD380">
            <v>2210649</v>
          </cell>
          <cell r="AE380">
            <v>394745</v>
          </cell>
          <cell r="AF380">
            <v>2381535</v>
          </cell>
          <cell r="AG380">
            <v>2239793</v>
          </cell>
          <cell r="AH380">
            <v>400995</v>
          </cell>
          <cell r="AI380">
            <v>2333265</v>
          </cell>
          <cell r="AJ380">
            <v>2082363</v>
          </cell>
          <cell r="AK380">
            <v>407070</v>
          </cell>
          <cell r="AL380">
            <v>2496034</v>
          </cell>
          <cell r="AM380">
            <v>2114411</v>
          </cell>
          <cell r="AN380">
            <v>413420</v>
          </cell>
        </row>
        <row r="381">
          <cell r="A381">
            <v>665</v>
          </cell>
          <cell r="B381" t="str">
            <v xml:space="preserve">Freetown Lakeville           </v>
          </cell>
          <cell r="C381">
            <v>33.22</v>
          </cell>
          <cell r="D381">
            <v>13524454</v>
          </cell>
          <cell r="E381">
            <v>7948805</v>
          </cell>
          <cell r="F381">
            <v>6460005.0000000009</v>
          </cell>
          <cell r="G381">
            <v>14519330</v>
          </cell>
          <cell r="H381">
            <v>8906388</v>
          </cell>
          <cell r="I381">
            <v>6832785.0000000009</v>
          </cell>
          <cell r="J381">
            <v>15553549</v>
          </cell>
          <cell r="K381">
            <v>9668371</v>
          </cell>
          <cell r="L381">
            <v>7200036.0000000009</v>
          </cell>
          <cell r="M381">
            <v>16583275</v>
          </cell>
          <cell r="N381">
            <v>10105484</v>
          </cell>
          <cell r="O381">
            <v>6769499.0000000009</v>
          </cell>
          <cell r="P381">
            <v>795575</v>
          </cell>
          <cell r="Q381">
            <v>17047222.562296651</v>
          </cell>
          <cell r="R381">
            <v>10617731</v>
          </cell>
          <cell r="S381">
            <v>7413773</v>
          </cell>
          <cell r="T381">
            <v>0</v>
          </cell>
          <cell r="U381">
            <v>25704555.482000001</v>
          </cell>
          <cell r="V381">
            <v>16324122.86063578</v>
          </cell>
          <cell r="W381">
            <v>10304430</v>
          </cell>
          <cell r="X381">
            <v>55318</v>
          </cell>
          <cell r="Y381">
            <v>621851</v>
          </cell>
          <cell r="Z381">
            <v>25567244</v>
          </cell>
          <cell r="AA381">
            <v>16827381</v>
          </cell>
          <cell r="AB381">
            <v>10359748</v>
          </cell>
          <cell r="AC381">
            <v>26403268</v>
          </cell>
          <cell r="AD381">
            <v>17241340</v>
          </cell>
          <cell r="AE381">
            <v>10478788</v>
          </cell>
          <cell r="AF381">
            <v>26716909</v>
          </cell>
          <cell r="AG381">
            <v>17493884</v>
          </cell>
          <cell r="AH381">
            <v>10552138</v>
          </cell>
          <cell r="AI381">
            <v>26295108</v>
          </cell>
          <cell r="AJ381">
            <v>17518350</v>
          </cell>
          <cell r="AK381">
            <v>10623488</v>
          </cell>
          <cell r="AL381">
            <v>25836232</v>
          </cell>
          <cell r="AM381">
            <v>17647952</v>
          </cell>
          <cell r="AN381">
            <v>10692488</v>
          </cell>
        </row>
        <row r="382">
          <cell r="A382">
            <v>670</v>
          </cell>
          <cell r="B382" t="str">
            <v xml:space="preserve">Frontier                     </v>
          </cell>
          <cell r="C382">
            <v>17.850000000000001</v>
          </cell>
          <cell r="D382">
            <v>5418605</v>
          </cell>
          <cell r="E382">
            <v>3086349</v>
          </cell>
          <cell r="F382">
            <v>2650507</v>
          </cell>
          <cell r="G382">
            <v>5733999</v>
          </cell>
          <cell r="H382">
            <v>3534975</v>
          </cell>
          <cell r="I382">
            <v>2746608</v>
          </cell>
          <cell r="J382">
            <v>5983480</v>
          </cell>
          <cell r="K382">
            <v>3789925</v>
          </cell>
          <cell r="L382">
            <v>2814392</v>
          </cell>
          <cell r="M382">
            <v>6338406</v>
          </cell>
          <cell r="N382">
            <v>3919060</v>
          </cell>
          <cell r="O382">
            <v>2608966</v>
          </cell>
          <cell r="P382">
            <v>306615</v>
          </cell>
          <cell r="Q382">
            <v>6166668.8979904307</v>
          </cell>
          <cell r="R382">
            <v>4548404</v>
          </cell>
          <cell r="S382">
            <v>2857269</v>
          </cell>
          <cell r="T382">
            <v>0</v>
          </cell>
          <cell r="U382">
            <v>5993205.5159999998</v>
          </cell>
          <cell r="V382">
            <v>4594579</v>
          </cell>
          <cell r="W382">
            <v>2690347</v>
          </cell>
          <cell r="X382">
            <v>14443</v>
          </cell>
          <cell r="Y382">
            <v>168829</v>
          </cell>
          <cell r="Z382">
            <v>5922687</v>
          </cell>
          <cell r="AA382">
            <v>4614585</v>
          </cell>
          <cell r="AB382">
            <v>2704790</v>
          </cell>
          <cell r="AC382">
            <v>5890106</v>
          </cell>
          <cell r="AD382">
            <v>4643352</v>
          </cell>
          <cell r="AE382">
            <v>2729670</v>
          </cell>
          <cell r="AF382">
            <v>5648702</v>
          </cell>
          <cell r="AG382">
            <v>4748410</v>
          </cell>
          <cell r="AH382">
            <v>2744045</v>
          </cell>
          <cell r="AI382">
            <v>5716411</v>
          </cell>
          <cell r="AJ382">
            <v>4750289</v>
          </cell>
          <cell r="AK382">
            <v>2758445</v>
          </cell>
          <cell r="AL382">
            <v>5662972</v>
          </cell>
          <cell r="AM382">
            <v>4785017</v>
          </cell>
          <cell r="AN382">
            <v>2772595</v>
          </cell>
        </row>
        <row r="383">
          <cell r="A383">
            <v>672</v>
          </cell>
          <cell r="B383" t="str">
            <v xml:space="preserve">Gateway                      </v>
          </cell>
          <cell r="C383">
            <v>43.16</v>
          </cell>
          <cell r="D383">
            <v>10512746</v>
          </cell>
          <cell r="E383">
            <v>5273227</v>
          </cell>
          <cell r="F383">
            <v>5377752</v>
          </cell>
          <cell r="G383">
            <v>11307523</v>
          </cell>
          <cell r="H383">
            <v>5576855</v>
          </cell>
          <cell r="I383">
            <v>5817025</v>
          </cell>
          <cell r="J383">
            <v>11430685</v>
          </cell>
          <cell r="K383">
            <v>5636748</v>
          </cell>
          <cell r="L383">
            <v>5921631</v>
          </cell>
          <cell r="M383">
            <v>11453179</v>
          </cell>
          <cell r="N383">
            <v>5658310</v>
          </cell>
          <cell r="O383">
            <v>5356783</v>
          </cell>
          <cell r="P383">
            <v>629548</v>
          </cell>
          <cell r="Q383">
            <v>11448115.732822968</v>
          </cell>
          <cell r="R383">
            <v>5871665</v>
          </cell>
          <cell r="S383">
            <v>5866604</v>
          </cell>
          <cell r="T383">
            <v>0</v>
          </cell>
          <cell r="U383">
            <v>11136859.595999999</v>
          </cell>
          <cell r="V383">
            <v>5975739</v>
          </cell>
          <cell r="W383">
            <v>5523878</v>
          </cell>
          <cell r="X383">
            <v>29655</v>
          </cell>
          <cell r="Y383">
            <v>343896</v>
          </cell>
          <cell r="Z383">
            <v>10684938</v>
          </cell>
          <cell r="AA383">
            <v>5977311</v>
          </cell>
          <cell r="AB383">
            <v>5553533</v>
          </cell>
          <cell r="AC383">
            <v>10913250</v>
          </cell>
          <cell r="AD383">
            <v>6024049</v>
          </cell>
          <cell r="AE383">
            <v>5598773</v>
          </cell>
          <cell r="AF383">
            <v>10501988</v>
          </cell>
          <cell r="AG383">
            <v>6111205</v>
          </cell>
          <cell r="AH383">
            <v>5625873</v>
          </cell>
          <cell r="AI383">
            <v>10475106</v>
          </cell>
          <cell r="AJ383">
            <v>6121175</v>
          </cell>
          <cell r="AK383">
            <v>5507624</v>
          </cell>
          <cell r="AL383">
            <v>9565466</v>
          </cell>
          <cell r="AM383">
            <v>5566378</v>
          </cell>
          <cell r="AN383">
            <v>5531374</v>
          </cell>
        </row>
        <row r="384">
          <cell r="A384">
            <v>673</v>
          </cell>
          <cell r="B384" t="str">
            <v xml:space="preserve">Groton Dunstable             </v>
          </cell>
          <cell r="C384">
            <v>19.010000000000002</v>
          </cell>
          <cell r="D384">
            <v>19963557</v>
          </cell>
          <cell r="E384">
            <v>10573496</v>
          </cell>
          <cell r="F384">
            <v>9690045</v>
          </cell>
          <cell r="G384">
            <v>22069166</v>
          </cell>
          <cell r="H384">
            <v>11478206</v>
          </cell>
          <cell r="I384">
            <v>10590960</v>
          </cell>
          <cell r="J384">
            <v>22567813</v>
          </cell>
          <cell r="K384">
            <v>12305992</v>
          </cell>
          <cell r="L384">
            <v>10757109</v>
          </cell>
          <cell r="M384">
            <v>23533501</v>
          </cell>
          <cell r="N384">
            <v>13095797</v>
          </cell>
          <cell r="O384">
            <v>9914811</v>
          </cell>
          <cell r="P384">
            <v>1165224</v>
          </cell>
          <cell r="Q384">
            <v>23587738.32880383</v>
          </cell>
          <cell r="R384">
            <v>16063245</v>
          </cell>
          <cell r="S384">
            <v>10858434</v>
          </cell>
          <cell r="T384">
            <v>0</v>
          </cell>
          <cell r="U384">
            <v>22939192.446000002</v>
          </cell>
          <cell r="V384">
            <v>16429914</v>
          </cell>
          <cell r="W384">
            <v>10224085</v>
          </cell>
          <cell r="X384">
            <v>54888</v>
          </cell>
          <cell r="Y384">
            <v>648086</v>
          </cell>
          <cell r="Z384">
            <v>23308786</v>
          </cell>
          <cell r="AA384">
            <v>17069512</v>
          </cell>
          <cell r="AB384">
            <v>10278973</v>
          </cell>
          <cell r="AC384">
            <v>23452027</v>
          </cell>
          <cell r="AD384">
            <v>17673118</v>
          </cell>
          <cell r="AE384">
            <v>10384573</v>
          </cell>
          <cell r="AF384">
            <v>23574679</v>
          </cell>
          <cell r="AG384">
            <v>18322278</v>
          </cell>
          <cell r="AH384">
            <v>10449473</v>
          </cell>
          <cell r="AI384">
            <v>23421974</v>
          </cell>
          <cell r="AJ384">
            <v>18828192</v>
          </cell>
          <cell r="AK384">
            <v>10513273</v>
          </cell>
          <cell r="AL384">
            <v>23366261</v>
          </cell>
          <cell r="AM384">
            <v>19288600</v>
          </cell>
          <cell r="AN384">
            <v>10575673</v>
          </cell>
        </row>
        <row r="385">
          <cell r="A385">
            <v>674</v>
          </cell>
          <cell r="B385" t="str">
            <v xml:space="preserve">Gill Montague                </v>
          </cell>
          <cell r="C385">
            <v>46.93</v>
          </cell>
          <cell r="D385">
            <v>9776132</v>
          </cell>
          <cell r="E385">
            <v>4890426</v>
          </cell>
          <cell r="F385">
            <v>5898325.9999999991</v>
          </cell>
          <cell r="G385">
            <v>10362291</v>
          </cell>
          <cell r="H385">
            <v>5144962</v>
          </cell>
          <cell r="I385">
            <v>6225636.9999999991</v>
          </cell>
          <cell r="J385">
            <v>10629600</v>
          </cell>
          <cell r="K385">
            <v>5170843</v>
          </cell>
          <cell r="L385">
            <v>6375222.9999999991</v>
          </cell>
          <cell r="M385">
            <v>10694903</v>
          </cell>
          <cell r="N385">
            <v>5178227</v>
          </cell>
          <cell r="O385">
            <v>5756498.9999999991</v>
          </cell>
          <cell r="P385">
            <v>676524</v>
          </cell>
          <cell r="Q385">
            <v>10705697.249377992</v>
          </cell>
          <cell r="R385">
            <v>5206242</v>
          </cell>
          <cell r="S385">
            <v>6304363</v>
          </cell>
          <cell r="T385">
            <v>0</v>
          </cell>
          <cell r="U385">
            <v>10709037.408</v>
          </cell>
          <cell r="V385">
            <v>5230945</v>
          </cell>
          <cell r="W385">
            <v>5936062</v>
          </cell>
          <cell r="X385">
            <v>31867</v>
          </cell>
          <cell r="Y385">
            <v>364384</v>
          </cell>
          <cell r="Z385">
            <v>10890170</v>
          </cell>
          <cell r="AA385">
            <v>5322669</v>
          </cell>
          <cell r="AB385">
            <v>5967929</v>
          </cell>
          <cell r="AC385">
            <v>10709407</v>
          </cell>
          <cell r="AD385">
            <v>5432442</v>
          </cell>
          <cell r="AE385">
            <v>6010369</v>
          </cell>
          <cell r="AF385">
            <v>11221184</v>
          </cell>
          <cell r="AG385">
            <v>5642595</v>
          </cell>
          <cell r="AH385">
            <v>6037994</v>
          </cell>
          <cell r="AI385">
            <v>11383341</v>
          </cell>
          <cell r="AJ385">
            <v>5825645</v>
          </cell>
          <cell r="AK385">
            <v>6065444</v>
          </cell>
          <cell r="AL385">
            <v>11391876</v>
          </cell>
          <cell r="AM385">
            <v>6028359</v>
          </cell>
          <cell r="AN385">
            <v>6092669</v>
          </cell>
        </row>
        <row r="386">
          <cell r="A386">
            <v>675</v>
          </cell>
          <cell r="B386" t="str">
            <v xml:space="preserve">Hamilton Wenham              </v>
          </cell>
          <cell r="C386">
            <v>17.5</v>
          </cell>
          <cell r="D386">
            <v>14468765</v>
          </cell>
          <cell r="E386">
            <v>11376222</v>
          </cell>
          <cell r="F386">
            <v>3164291</v>
          </cell>
          <cell r="G386">
            <v>15069063</v>
          </cell>
          <cell r="H386">
            <v>11961487</v>
          </cell>
          <cell r="I386">
            <v>3269343</v>
          </cell>
          <cell r="J386">
            <v>15863562</v>
          </cell>
          <cell r="K386">
            <v>12603727</v>
          </cell>
          <cell r="L386">
            <v>3408380</v>
          </cell>
          <cell r="M386">
            <v>16231350</v>
          </cell>
          <cell r="N386">
            <v>12979612</v>
          </cell>
          <cell r="O386">
            <v>3137455</v>
          </cell>
          <cell r="P386">
            <v>368725</v>
          </cell>
          <cell r="Q386">
            <v>16539445.386411486</v>
          </cell>
          <cell r="R386">
            <v>13759009</v>
          </cell>
          <cell r="S386">
            <v>3436056</v>
          </cell>
          <cell r="T386">
            <v>0</v>
          </cell>
          <cell r="U386">
            <v>16099995.413999999</v>
          </cell>
          <cell r="V386">
            <v>13883368</v>
          </cell>
          <cell r="W386">
            <v>3235322</v>
          </cell>
          <cell r="X386">
            <v>17369</v>
          </cell>
          <cell r="Y386">
            <v>231115</v>
          </cell>
          <cell r="Z386">
            <v>15671050</v>
          </cell>
          <cell r="AA386">
            <v>13956082</v>
          </cell>
          <cell r="AB386">
            <v>3252691</v>
          </cell>
          <cell r="AC386">
            <v>16304849</v>
          </cell>
          <cell r="AD386">
            <v>14293365</v>
          </cell>
          <cell r="AE386">
            <v>3325691</v>
          </cell>
          <cell r="AF386">
            <v>16257548</v>
          </cell>
          <cell r="AG386">
            <v>14512213</v>
          </cell>
          <cell r="AH386">
            <v>3370416</v>
          </cell>
          <cell r="AI386">
            <v>15726746</v>
          </cell>
          <cell r="AJ386">
            <v>13965278</v>
          </cell>
          <cell r="AK386">
            <v>3413341</v>
          </cell>
          <cell r="AL386">
            <v>16707535</v>
          </cell>
          <cell r="AM386">
            <v>14120458</v>
          </cell>
          <cell r="AN386">
            <v>3457966</v>
          </cell>
        </row>
        <row r="387">
          <cell r="A387">
            <v>680</v>
          </cell>
          <cell r="B387" t="str">
            <v xml:space="preserve">Hampden Wilbraham            </v>
          </cell>
          <cell r="C387">
            <v>31.07</v>
          </cell>
          <cell r="D387">
            <v>27186575</v>
          </cell>
          <cell r="E387">
            <v>17817946</v>
          </cell>
          <cell r="F387">
            <v>9591950</v>
          </cell>
          <cell r="G387">
            <v>28628962</v>
          </cell>
          <cell r="H387">
            <v>18371310</v>
          </cell>
          <cell r="I387">
            <v>10257652</v>
          </cell>
          <cell r="J387">
            <v>29666356</v>
          </cell>
          <cell r="K387">
            <v>18507813</v>
          </cell>
          <cell r="L387">
            <v>11187984</v>
          </cell>
          <cell r="M387">
            <v>30302280</v>
          </cell>
          <cell r="N387">
            <v>18629304</v>
          </cell>
          <cell r="O387">
            <v>10514180</v>
          </cell>
          <cell r="P387">
            <v>1235664</v>
          </cell>
          <cell r="Q387">
            <v>30835123.285741627</v>
          </cell>
          <cell r="R387">
            <v>19103251</v>
          </cell>
          <cell r="S387">
            <v>11514847</v>
          </cell>
          <cell r="T387">
            <v>217025</v>
          </cell>
          <cell r="U387">
            <v>29974196.813999999</v>
          </cell>
          <cell r="V387">
            <v>18956605</v>
          </cell>
          <cell r="W387">
            <v>11046497</v>
          </cell>
          <cell r="X387">
            <v>59302</v>
          </cell>
          <cell r="Y387">
            <v>714898</v>
          </cell>
          <cell r="Z387">
            <v>30318463</v>
          </cell>
          <cell r="AA387">
            <v>19431538</v>
          </cell>
          <cell r="AB387">
            <v>11105799</v>
          </cell>
          <cell r="AC387">
            <v>30471568</v>
          </cell>
          <cell r="AD387">
            <v>19904990</v>
          </cell>
          <cell r="AE387">
            <v>11241439</v>
          </cell>
          <cell r="AF387">
            <v>30267610</v>
          </cell>
          <cell r="AG387">
            <v>20416003</v>
          </cell>
          <cell r="AH387">
            <v>11323964</v>
          </cell>
          <cell r="AI387">
            <v>30372595</v>
          </cell>
          <cell r="AJ387">
            <v>20400941</v>
          </cell>
          <cell r="AK387">
            <v>11405264</v>
          </cell>
          <cell r="AL387">
            <v>29954423</v>
          </cell>
          <cell r="AM387">
            <v>20917022</v>
          </cell>
          <cell r="AN387">
            <v>11483814</v>
          </cell>
        </row>
        <row r="388">
          <cell r="A388">
            <v>683</v>
          </cell>
          <cell r="B388" t="str">
            <v xml:space="preserve">Hampshire                    </v>
          </cell>
          <cell r="C388">
            <v>34.07</v>
          </cell>
          <cell r="D388">
            <v>6298064</v>
          </cell>
          <cell r="E388">
            <v>3937642</v>
          </cell>
          <cell r="F388">
            <v>2426572</v>
          </cell>
          <cell r="G388">
            <v>6805484</v>
          </cell>
          <cell r="H388">
            <v>4138583</v>
          </cell>
          <cell r="I388">
            <v>2676375</v>
          </cell>
          <cell r="J388">
            <v>6739463</v>
          </cell>
          <cell r="K388">
            <v>4154095</v>
          </cell>
          <cell r="L388">
            <v>2812809</v>
          </cell>
          <cell r="M388">
            <v>7281652</v>
          </cell>
          <cell r="N388">
            <v>4261680</v>
          </cell>
          <cell r="O388">
            <v>2743722</v>
          </cell>
          <cell r="P388">
            <v>322452</v>
          </cell>
          <cell r="Q388">
            <v>7552394.2032535886</v>
          </cell>
          <cell r="R388">
            <v>4295649</v>
          </cell>
          <cell r="S388">
            <v>3004851</v>
          </cell>
          <cell r="T388">
            <v>251894</v>
          </cell>
          <cell r="U388">
            <v>7104748.4820000008</v>
          </cell>
          <cell r="V388">
            <v>4238418</v>
          </cell>
          <cell r="W388">
            <v>3066486</v>
          </cell>
          <cell r="X388">
            <v>16462</v>
          </cell>
          <cell r="Y388">
            <v>194072</v>
          </cell>
          <cell r="Z388">
            <v>7166323</v>
          </cell>
          <cell r="AA388">
            <v>4430064</v>
          </cell>
          <cell r="AB388">
            <v>3082948</v>
          </cell>
          <cell r="AC388">
            <v>7159285</v>
          </cell>
          <cell r="AD388">
            <v>4518959</v>
          </cell>
          <cell r="AE388">
            <v>3114108</v>
          </cell>
          <cell r="AF388">
            <v>7221048</v>
          </cell>
          <cell r="AG388">
            <v>4622819</v>
          </cell>
          <cell r="AH388">
            <v>3133233</v>
          </cell>
          <cell r="AI388">
            <v>7159547</v>
          </cell>
          <cell r="AJ388">
            <v>4689344</v>
          </cell>
          <cell r="AK388">
            <v>3151983</v>
          </cell>
          <cell r="AL388">
            <v>7223607</v>
          </cell>
          <cell r="AM388">
            <v>4822063</v>
          </cell>
          <cell r="AN388">
            <v>3170333</v>
          </cell>
        </row>
        <row r="389">
          <cell r="A389">
            <v>685</v>
          </cell>
          <cell r="B389" t="str">
            <v xml:space="preserve">Hawlemont                    </v>
          </cell>
          <cell r="C389">
            <v>44.12</v>
          </cell>
          <cell r="D389">
            <v>1068768</v>
          </cell>
          <cell r="E389">
            <v>490624</v>
          </cell>
          <cell r="F389">
            <v>613734.80000000005</v>
          </cell>
          <cell r="G389">
            <v>1007233</v>
          </cell>
          <cell r="H389">
            <v>489631</v>
          </cell>
          <cell r="I389">
            <v>620084.80000000005</v>
          </cell>
          <cell r="J389">
            <v>935837</v>
          </cell>
          <cell r="K389">
            <v>424000</v>
          </cell>
          <cell r="L389">
            <v>625634.80000000005</v>
          </cell>
          <cell r="M389">
            <v>977501</v>
          </cell>
          <cell r="N389">
            <v>437137</v>
          </cell>
          <cell r="O389">
            <v>582347.80000000005</v>
          </cell>
          <cell r="P389">
            <v>68440</v>
          </cell>
          <cell r="Q389">
            <v>1015177.688803828</v>
          </cell>
          <cell r="R389">
            <v>455789</v>
          </cell>
          <cell r="S389">
            <v>637772</v>
          </cell>
          <cell r="T389">
            <v>0</v>
          </cell>
          <cell r="U389">
            <v>943708.38599999994</v>
          </cell>
          <cell r="V389">
            <v>475782</v>
          </cell>
          <cell r="W389">
            <v>600513</v>
          </cell>
          <cell r="X389">
            <v>3224</v>
          </cell>
          <cell r="Y389">
            <v>36635</v>
          </cell>
          <cell r="Z389">
            <v>852740</v>
          </cell>
          <cell r="AA389">
            <v>451986</v>
          </cell>
          <cell r="AB389">
            <v>603737</v>
          </cell>
          <cell r="AC389">
            <v>880128</v>
          </cell>
          <cell r="AD389">
            <v>468192</v>
          </cell>
          <cell r="AE389">
            <v>607377</v>
          </cell>
          <cell r="AF389">
            <v>950613</v>
          </cell>
          <cell r="AG389">
            <v>539883</v>
          </cell>
          <cell r="AH389">
            <v>609827</v>
          </cell>
          <cell r="AI389">
            <v>933646</v>
          </cell>
          <cell r="AJ389">
            <v>531341</v>
          </cell>
          <cell r="AK389">
            <v>612202</v>
          </cell>
          <cell r="AL389">
            <v>950854</v>
          </cell>
          <cell r="AM389">
            <v>532283</v>
          </cell>
          <cell r="AN389">
            <v>614527</v>
          </cell>
        </row>
        <row r="390">
          <cell r="A390">
            <v>690</v>
          </cell>
          <cell r="B390" t="str">
            <v xml:space="preserve">King Philip                  </v>
          </cell>
          <cell r="C390">
            <v>20.92</v>
          </cell>
          <cell r="D390">
            <v>14979166</v>
          </cell>
          <cell r="E390">
            <v>8734642</v>
          </cell>
          <cell r="F390">
            <v>6244524</v>
          </cell>
          <cell r="G390">
            <v>16295851</v>
          </cell>
          <cell r="H390">
            <v>9507703</v>
          </cell>
          <cell r="I390">
            <v>6788148</v>
          </cell>
          <cell r="J390">
            <v>17396805</v>
          </cell>
          <cell r="K390">
            <v>10500808</v>
          </cell>
          <cell r="L390">
            <v>7139022</v>
          </cell>
          <cell r="M390">
            <v>18770909</v>
          </cell>
          <cell r="N390">
            <v>11301852</v>
          </cell>
          <cell r="O390">
            <v>6776559</v>
          </cell>
          <cell r="P390">
            <v>796405</v>
          </cell>
          <cell r="Q390">
            <v>19266152.972248808</v>
          </cell>
          <cell r="R390">
            <v>12421086</v>
          </cell>
          <cell r="S390">
            <v>7421505</v>
          </cell>
          <cell r="T390">
            <v>0</v>
          </cell>
          <cell r="U390">
            <v>18766472.316</v>
          </cell>
          <cell r="V390">
            <v>12655997</v>
          </cell>
          <cell r="W390">
            <v>6987941</v>
          </cell>
          <cell r="X390">
            <v>37514</v>
          </cell>
          <cell r="Y390">
            <v>450050</v>
          </cell>
          <cell r="Z390">
            <v>19491490</v>
          </cell>
          <cell r="AA390">
            <v>13489687</v>
          </cell>
          <cell r="AB390">
            <v>7025455</v>
          </cell>
          <cell r="AC390">
            <v>20106153</v>
          </cell>
          <cell r="AD390">
            <v>14008919</v>
          </cell>
          <cell r="AE390">
            <v>7113575</v>
          </cell>
          <cell r="AF390">
            <v>20756038</v>
          </cell>
          <cell r="AG390">
            <v>15085093</v>
          </cell>
          <cell r="AH390">
            <v>7169225</v>
          </cell>
          <cell r="AI390">
            <v>20668060</v>
          </cell>
          <cell r="AJ390">
            <v>15441355</v>
          </cell>
          <cell r="AK390">
            <v>7224100</v>
          </cell>
          <cell r="AL390">
            <v>20796265</v>
          </cell>
          <cell r="AM390">
            <v>16339640</v>
          </cell>
          <cell r="AN390">
            <v>7278450</v>
          </cell>
        </row>
        <row r="391">
          <cell r="A391">
            <v>695</v>
          </cell>
          <cell r="B391" t="str">
            <v xml:space="preserve">Lincoln Sudbury              </v>
          </cell>
          <cell r="C391">
            <v>17.5</v>
          </cell>
          <cell r="D391">
            <v>11315184</v>
          </cell>
          <cell r="E391">
            <v>11075410</v>
          </cell>
          <cell r="F391">
            <v>1787678.4</v>
          </cell>
          <cell r="G391">
            <v>13657169</v>
          </cell>
          <cell r="H391">
            <v>11726968</v>
          </cell>
          <cell r="I391">
            <v>2197526</v>
          </cell>
          <cell r="J391">
            <v>14669142</v>
          </cell>
          <cell r="K391">
            <v>12512472</v>
          </cell>
          <cell r="L391">
            <v>2374621</v>
          </cell>
          <cell r="M391">
            <v>15512737</v>
          </cell>
          <cell r="N391">
            <v>13029848</v>
          </cell>
          <cell r="O391">
            <v>2256999</v>
          </cell>
          <cell r="P391">
            <v>265251</v>
          </cell>
          <cell r="Q391">
            <v>16180111.874449763</v>
          </cell>
          <cell r="R391">
            <v>13524542</v>
          </cell>
          <cell r="S391">
            <v>2471805</v>
          </cell>
          <cell r="T391">
            <v>183765</v>
          </cell>
          <cell r="U391">
            <v>15640388.226</v>
          </cell>
          <cell r="V391">
            <v>13606478</v>
          </cell>
          <cell r="W391">
            <v>2500432</v>
          </cell>
          <cell r="X391">
            <v>13423</v>
          </cell>
          <cell r="Y391">
            <v>182915</v>
          </cell>
          <cell r="Z391">
            <v>15881721</v>
          </cell>
          <cell r="AA391">
            <v>14058638</v>
          </cell>
          <cell r="AB391">
            <v>2513855</v>
          </cell>
          <cell r="AC391">
            <v>16550937</v>
          </cell>
          <cell r="AD391">
            <v>14522938</v>
          </cell>
          <cell r="AE391">
            <v>2609494.7437499999</v>
          </cell>
          <cell r="AF391">
            <v>16660368</v>
          </cell>
          <cell r="AG391">
            <v>14759478</v>
          </cell>
          <cell r="AH391">
            <v>2686012.1578124999</v>
          </cell>
          <cell r="AI391">
            <v>17538177</v>
          </cell>
          <cell r="AJ391">
            <v>15255513</v>
          </cell>
          <cell r="AK391">
            <v>2820121.1578124999</v>
          </cell>
          <cell r="AL391">
            <v>17586404</v>
          </cell>
          <cell r="AM391">
            <v>15195939</v>
          </cell>
          <cell r="AN391">
            <v>2862021.1578124999</v>
          </cell>
        </row>
        <row r="392">
          <cell r="A392">
            <v>698</v>
          </cell>
          <cell r="B392" t="str">
            <v>Manchester Essex</v>
          </cell>
          <cell r="C392">
            <v>17.5</v>
          </cell>
          <cell r="D392">
            <v>8366673</v>
          </cell>
          <cell r="E392">
            <v>9103515</v>
          </cell>
          <cell r="F392">
            <v>1375984</v>
          </cell>
          <cell r="G392">
            <v>9141258</v>
          </cell>
          <cell r="H392">
            <v>9202986</v>
          </cell>
          <cell r="I392">
            <v>1511536</v>
          </cell>
          <cell r="J392">
            <v>9630975</v>
          </cell>
          <cell r="K392">
            <v>9237772</v>
          </cell>
          <cell r="L392">
            <v>1597236</v>
          </cell>
          <cell r="M392">
            <v>10323403</v>
          </cell>
          <cell r="N392">
            <v>9323664</v>
          </cell>
          <cell r="O392">
            <v>1537696</v>
          </cell>
          <cell r="P392">
            <v>180715</v>
          </cell>
          <cell r="Q392">
            <v>10893473.5984689</v>
          </cell>
          <cell r="R392">
            <v>9499354</v>
          </cell>
          <cell r="S392">
            <v>1684043</v>
          </cell>
          <cell r="T392">
            <v>0</v>
          </cell>
          <cell r="U392">
            <v>11219611.109999999</v>
          </cell>
          <cell r="V392">
            <v>9669672</v>
          </cell>
          <cell r="W392">
            <v>1585661</v>
          </cell>
          <cell r="X392">
            <v>8513</v>
          </cell>
          <cell r="Y392">
            <v>123169</v>
          </cell>
          <cell r="Z392">
            <v>12153403</v>
          </cell>
          <cell r="AA392">
            <v>10046472</v>
          </cell>
          <cell r="AB392">
            <v>2106931</v>
          </cell>
          <cell r="AC392">
            <v>13132240</v>
          </cell>
          <cell r="AD392">
            <v>10490205</v>
          </cell>
          <cell r="AE392">
            <v>2642035</v>
          </cell>
          <cell r="AF392">
            <v>13658346</v>
          </cell>
          <cell r="AG392">
            <v>10881653</v>
          </cell>
          <cell r="AH392">
            <v>2776693</v>
          </cell>
          <cell r="AI392">
            <v>13572189</v>
          </cell>
          <cell r="AJ392">
            <v>11221647</v>
          </cell>
          <cell r="AK392">
            <v>2813718</v>
          </cell>
          <cell r="AL392">
            <v>13636380</v>
          </cell>
          <cell r="AM392">
            <v>11449215</v>
          </cell>
          <cell r="AN392">
            <v>2850168</v>
          </cell>
        </row>
        <row r="393">
          <cell r="A393">
            <v>700</v>
          </cell>
          <cell r="B393" t="str">
            <v xml:space="preserve">Marthas Vineyard             </v>
          </cell>
          <cell r="C393">
            <v>17.5</v>
          </cell>
          <cell r="D393">
            <v>7093516</v>
          </cell>
          <cell r="E393">
            <v>6601054</v>
          </cell>
          <cell r="F393">
            <v>2673935</v>
          </cell>
          <cell r="G393">
            <v>7932850</v>
          </cell>
          <cell r="H393">
            <v>7970360</v>
          </cell>
          <cell r="I393">
            <v>2820735</v>
          </cell>
          <cell r="J393">
            <v>8068434</v>
          </cell>
          <cell r="K393">
            <v>8233407</v>
          </cell>
          <cell r="L393">
            <v>2861785</v>
          </cell>
          <cell r="M393">
            <v>7978454</v>
          </cell>
          <cell r="N393">
            <v>7784419</v>
          </cell>
          <cell r="O393">
            <v>2596397</v>
          </cell>
          <cell r="P393">
            <v>305138</v>
          </cell>
          <cell r="Q393">
            <v>8027782.3081339709</v>
          </cell>
          <cell r="R393">
            <v>7579454</v>
          </cell>
          <cell r="S393">
            <v>2843504</v>
          </cell>
          <cell r="T393">
            <v>0</v>
          </cell>
          <cell r="U393">
            <v>7689159.2280000001</v>
          </cell>
          <cell r="V393">
            <v>7354264</v>
          </cell>
          <cell r="W393">
            <v>2677387</v>
          </cell>
          <cell r="X393">
            <v>14373</v>
          </cell>
          <cell r="Y393">
            <v>170469</v>
          </cell>
          <cell r="Z393">
            <v>7459791</v>
          </cell>
          <cell r="AA393">
            <v>6982300</v>
          </cell>
          <cell r="AB393">
            <v>2691760</v>
          </cell>
          <cell r="AC393">
            <v>7821993</v>
          </cell>
          <cell r="AD393">
            <v>7071878</v>
          </cell>
          <cell r="AE393">
            <v>2720400</v>
          </cell>
          <cell r="AF393">
            <v>8027352</v>
          </cell>
          <cell r="AG393">
            <v>7261038</v>
          </cell>
          <cell r="AH393">
            <v>2738625</v>
          </cell>
          <cell r="AI393">
            <v>8168795</v>
          </cell>
          <cell r="AJ393">
            <v>7068505</v>
          </cell>
          <cell r="AK393">
            <v>2756975</v>
          </cell>
          <cell r="AL393">
            <v>8315537</v>
          </cell>
          <cell r="AM393">
            <v>6895864</v>
          </cell>
          <cell r="AN393">
            <v>2775225</v>
          </cell>
        </row>
        <row r="394">
          <cell r="A394">
            <v>705</v>
          </cell>
          <cell r="B394" t="str">
            <v xml:space="preserve">Masconomet                   </v>
          </cell>
          <cell r="C394">
            <v>17.489999999999998</v>
          </cell>
          <cell r="D394">
            <v>15318665</v>
          </cell>
          <cell r="E394">
            <v>11142823</v>
          </cell>
          <cell r="F394">
            <v>4419317</v>
          </cell>
          <cell r="G394">
            <v>17202789</v>
          </cell>
          <cell r="H394">
            <v>12854203</v>
          </cell>
          <cell r="I394">
            <v>4773155</v>
          </cell>
          <cell r="J394">
            <v>18048378</v>
          </cell>
          <cell r="K394">
            <v>13991386</v>
          </cell>
          <cell r="L394">
            <v>4933394</v>
          </cell>
          <cell r="M394">
            <v>18669125</v>
          </cell>
          <cell r="N394">
            <v>14530501</v>
          </cell>
          <cell r="O394">
            <v>4520949</v>
          </cell>
          <cell r="P394">
            <v>531318</v>
          </cell>
          <cell r="Q394">
            <v>19727906.272153113</v>
          </cell>
          <cell r="R394">
            <v>16061599</v>
          </cell>
          <cell r="S394">
            <v>4951222</v>
          </cell>
          <cell r="T394">
            <v>0</v>
          </cell>
          <cell r="U394">
            <v>18612164.453999996</v>
          </cell>
          <cell r="V394">
            <v>16036618</v>
          </cell>
          <cell r="W394">
            <v>4661972</v>
          </cell>
          <cell r="X394">
            <v>25027</v>
          </cell>
          <cell r="Y394">
            <v>317398</v>
          </cell>
          <cell r="Z394">
            <v>18928100</v>
          </cell>
          <cell r="AA394">
            <v>16514464</v>
          </cell>
          <cell r="AB394">
            <v>4686999</v>
          </cell>
          <cell r="AC394">
            <v>19357735</v>
          </cell>
          <cell r="AD394">
            <v>16963367</v>
          </cell>
          <cell r="AE394">
            <v>4770799</v>
          </cell>
          <cell r="AF394">
            <v>19715478</v>
          </cell>
          <cell r="AG394">
            <v>17420377</v>
          </cell>
          <cell r="AH394">
            <v>4823099</v>
          </cell>
          <cell r="AI394">
            <v>19907859</v>
          </cell>
          <cell r="AJ394">
            <v>17251458</v>
          </cell>
          <cell r="AK394">
            <v>4875399</v>
          </cell>
          <cell r="AL394">
            <v>19398726</v>
          </cell>
          <cell r="AM394">
            <v>16836310</v>
          </cell>
          <cell r="AN394">
            <v>4925724</v>
          </cell>
        </row>
        <row r="395">
          <cell r="A395">
            <v>710</v>
          </cell>
          <cell r="B395" t="str">
            <v xml:space="preserve">Mendon Upton                 </v>
          </cell>
          <cell r="C395">
            <v>34.81</v>
          </cell>
          <cell r="D395">
            <v>17625772</v>
          </cell>
          <cell r="E395">
            <v>7917147</v>
          </cell>
          <cell r="F395">
            <v>9708625</v>
          </cell>
          <cell r="G395">
            <v>19301063</v>
          </cell>
          <cell r="H395">
            <v>8448890</v>
          </cell>
          <cell r="I395">
            <v>10852173</v>
          </cell>
          <cell r="J395">
            <v>20644958</v>
          </cell>
          <cell r="K395">
            <v>8956960</v>
          </cell>
          <cell r="L395">
            <v>11687998</v>
          </cell>
          <cell r="M395">
            <v>21996366</v>
          </cell>
          <cell r="N395">
            <v>9449432</v>
          </cell>
          <cell r="O395">
            <v>11227445</v>
          </cell>
          <cell r="P395">
            <v>1319489</v>
          </cell>
          <cell r="Q395">
            <v>22672457.180478469</v>
          </cell>
          <cell r="R395">
            <v>10147020</v>
          </cell>
          <cell r="S395">
            <v>12295995</v>
          </cell>
          <cell r="T395">
            <v>229442</v>
          </cell>
          <cell r="U395">
            <v>22132247.579999998</v>
          </cell>
          <cell r="V395">
            <v>10574513</v>
          </cell>
          <cell r="W395">
            <v>11793702</v>
          </cell>
          <cell r="X395">
            <v>63314</v>
          </cell>
          <cell r="Y395">
            <v>734621</v>
          </cell>
          <cell r="Z395">
            <v>22155000</v>
          </cell>
          <cell r="AA395">
            <v>11066163</v>
          </cell>
          <cell r="AB395">
            <v>11857016</v>
          </cell>
          <cell r="AC395">
            <v>22015006</v>
          </cell>
          <cell r="AD395">
            <v>11315699</v>
          </cell>
          <cell r="AE395">
            <v>11954456</v>
          </cell>
          <cell r="AF395">
            <v>22375411</v>
          </cell>
          <cell r="AG395">
            <v>11860177</v>
          </cell>
          <cell r="AH395">
            <v>12014831</v>
          </cell>
          <cell r="AI395">
            <v>21900366</v>
          </cell>
          <cell r="AJ395">
            <v>12299101</v>
          </cell>
          <cell r="AK395">
            <v>12074206</v>
          </cell>
          <cell r="AL395">
            <v>21475634</v>
          </cell>
          <cell r="AM395">
            <v>12907063</v>
          </cell>
          <cell r="AN395">
            <v>12131581</v>
          </cell>
        </row>
        <row r="396">
          <cell r="A396">
            <v>712</v>
          </cell>
          <cell r="B396" t="str">
            <v>Monomoy</v>
          </cell>
          <cell r="C396">
            <v>17.5</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17110771.399999999</v>
          </cell>
          <cell r="AA396">
            <v>16296303</v>
          </cell>
          <cell r="AB396">
            <v>2384540</v>
          </cell>
          <cell r="AC396">
            <v>17569657</v>
          </cell>
          <cell r="AD396">
            <v>16140983</v>
          </cell>
          <cell r="AE396">
            <v>2460460</v>
          </cell>
          <cell r="AF396">
            <v>17319106</v>
          </cell>
          <cell r="AG396">
            <v>16031006</v>
          </cell>
          <cell r="AH396">
            <v>2506360</v>
          </cell>
          <cell r="AI396">
            <v>17618966</v>
          </cell>
          <cell r="AJ396">
            <v>15518373</v>
          </cell>
          <cell r="AK396">
            <v>2708296</v>
          </cell>
          <cell r="AL396">
            <v>18464076</v>
          </cell>
          <cell r="AM396">
            <v>15720020</v>
          </cell>
          <cell r="AN396">
            <v>2755146</v>
          </cell>
        </row>
        <row r="397">
          <cell r="A397">
            <v>715</v>
          </cell>
          <cell r="B397" t="str">
            <v xml:space="preserve">Mount Greylock               </v>
          </cell>
          <cell r="C397">
            <v>24.23</v>
          </cell>
          <cell r="D397">
            <v>4676875</v>
          </cell>
          <cell r="E397">
            <v>4597031</v>
          </cell>
          <cell r="F397">
            <v>1666950</v>
          </cell>
          <cell r="G397">
            <v>4791177</v>
          </cell>
          <cell r="H397">
            <v>4533455</v>
          </cell>
          <cell r="I397">
            <v>1699377</v>
          </cell>
          <cell r="J397">
            <v>4697972</v>
          </cell>
          <cell r="K397">
            <v>4234702</v>
          </cell>
          <cell r="L397">
            <v>1727227</v>
          </cell>
          <cell r="M397">
            <v>4870291</v>
          </cell>
          <cell r="N397">
            <v>4171647</v>
          </cell>
          <cell r="O397">
            <v>1590024</v>
          </cell>
          <cell r="P397">
            <v>186865</v>
          </cell>
          <cell r="Q397">
            <v>5038820.6667942591</v>
          </cell>
          <cell r="R397">
            <v>4176618</v>
          </cell>
          <cell r="S397">
            <v>1741351</v>
          </cell>
          <cell r="T397">
            <v>0</v>
          </cell>
          <cell r="U397">
            <v>4954695.6780000003</v>
          </cell>
          <cell r="V397">
            <v>4130699</v>
          </cell>
          <cell r="W397">
            <v>1639621</v>
          </cell>
          <cell r="X397">
            <v>8802</v>
          </cell>
          <cell r="Y397">
            <v>106828</v>
          </cell>
          <cell r="Z397">
            <v>4795752</v>
          </cell>
          <cell r="AA397">
            <v>4018167</v>
          </cell>
          <cell r="AB397">
            <v>1648423</v>
          </cell>
          <cell r="AC397">
            <v>4847655</v>
          </cell>
          <cell r="AD397">
            <v>3957893</v>
          </cell>
          <cell r="AE397">
            <v>1668783</v>
          </cell>
          <cell r="AF397">
            <v>4713594</v>
          </cell>
          <cell r="AG397">
            <v>3902934</v>
          </cell>
          <cell r="AH397">
            <v>1680908</v>
          </cell>
          <cell r="AI397">
            <v>5049227</v>
          </cell>
          <cell r="AJ397">
            <v>3998439</v>
          </cell>
          <cell r="AK397">
            <v>1693808</v>
          </cell>
          <cell r="AL397">
            <v>4887694</v>
          </cell>
          <cell r="AM397">
            <v>3824463</v>
          </cell>
          <cell r="AN397">
            <v>1705983</v>
          </cell>
        </row>
        <row r="398">
          <cell r="A398">
            <v>717</v>
          </cell>
          <cell r="B398" t="str">
            <v xml:space="preserve">Mohawk Trail                 </v>
          </cell>
          <cell r="C398">
            <v>31.26</v>
          </cell>
          <cell r="D398">
            <v>10399815</v>
          </cell>
          <cell r="E398">
            <v>5552327</v>
          </cell>
          <cell r="F398">
            <v>5972084</v>
          </cell>
          <cell r="G398">
            <v>10269301</v>
          </cell>
          <cell r="H398">
            <v>5648614</v>
          </cell>
          <cell r="I398">
            <v>6034784</v>
          </cell>
          <cell r="J398">
            <v>10605776</v>
          </cell>
          <cell r="K398">
            <v>5769493</v>
          </cell>
          <cell r="L398">
            <v>6204233</v>
          </cell>
          <cell r="M398">
            <v>10359333</v>
          </cell>
          <cell r="N398">
            <v>5721445</v>
          </cell>
          <cell r="O398">
            <v>5603580</v>
          </cell>
          <cell r="P398">
            <v>658553</v>
          </cell>
          <cell r="Q398">
            <v>10590789.40784689</v>
          </cell>
          <cell r="R398">
            <v>5820331</v>
          </cell>
          <cell r="S398">
            <v>6136890</v>
          </cell>
          <cell r="T398">
            <v>0</v>
          </cell>
          <cell r="U398">
            <v>10304179.638</v>
          </cell>
          <cell r="V398">
            <v>5807577</v>
          </cell>
          <cell r="W398">
            <v>5778373</v>
          </cell>
          <cell r="X398">
            <v>31021</v>
          </cell>
          <cell r="Y398">
            <v>355446</v>
          </cell>
          <cell r="Z398">
            <v>10123559</v>
          </cell>
          <cell r="AA398">
            <v>5977059</v>
          </cell>
          <cell r="AB398">
            <v>5809394</v>
          </cell>
          <cell r="AC398">
            <v>9875049</v>
          </cell>
          <cell r="AD398">
            <v>6107017</v>
          </cell>
          <cell r="AE398">
            <v>5850194</v>
          </cell>
          <cell r="AF398">
            <v>9444879</v>
          </cell>
          <cell r="AG398">
            <v>6294792</v>
          </cell>
          <cell r="AH398">
            <v>5874244</v>
          </cell>
          <cell r="AI398">
            <v>9300413</v>
          </cell>
          <cell r="AJ398">
            <v>6365060</v>
          </cell>
          <cell r="AK398">
            <v>5897844</v>
          </cell>
          <cell r="AL398">
            <v>9310511</v>
          </cell>
          <cell r="AM398">
            <v>6523226</v>
          </cell>
          <cell r="AN398">
            <v>5921294</v>
          </cell>
        </row>
        <row r="399">
          <cell r="A399">
            <v>720</v>
          </cell>
          <cell r="B399" t="str">
            <v xml:space="preserve">Narragansett                 </v>
          </cell>
          <cell r="C399">
            <v>58.44</v>
          </cell>
          <cell r="D399">
            <v>11727704</v>
          </cell>
          <cell r="E399">
            <v>2977580</v>
          </cell>
          <cell r="F399">
            <v>8750124</v>
          </cell>
          <cell r="G399">
            <v>12694975</v>
          </cell>
          <cell r="H399">
            <v>3200990</v>
          </cell>
          <cell r="I399">
            <v>9493985</v>
          </cell>
          <cell r="J399">
            <v>13440494</v>
          </cell>
          <cell r="K399">
            <v>3363034</v>
          </cell>
          <cell r="L399">
            <v>10077460</v>
          </cell>
          <cell r="M399">
            <v>13890162</v>
          </cell>
          <cell r="N399">
            <v>3558412</v>
          </cell>
          <cell r="O399">
            <v>9267025</v>
          </cell>
          <cell r="P399">
            <v>1089094</v>
          </cell>
          <cell r="Q399">
            <v>14047951.990813399</v>
          </cell>
          <cell r="R399">
            <v>4510425</v>
          </cell>
          <cell r="S399">
            <v>10148997</v>
          </cell>
          <cell r="T399">
            <v>0</v>
          </cell>
          <cell r="U399">
            <v>13273695.708000001</v>
          </cell>
          <cell r="V399">
            <v>4548674</v>
          </cell>
          <cell r="W399">
            <v>9556093</v>
          </cell>
          <cell r="X399">
            <v>51301</v>
          </cell>
          <cell r="Y399">
            <v>579303</v>
          </cell>
          <cell r="Z399">
            <v>13213993</v>
          </cell>
          <cell r="AA399">
            <v>4564055</v>
          </cell>
          <cell r="AB399">
            <v>9607394</v>
          </cell>
          <cell r="AC399">
            <v>13537728</v>
          </cell>
          <cell r="AD399">
            <v>4721311</v>
          </cell>
          <cell r="AE399">
            <v>9664194</v>
          </cell>
          <cell r="AF399">
            <v>13335812</v>
          </cell>
          <cell r="AG399">
            <v>4863858</v>
          </cell>
          <cell r="AH399">
            <v>9698544</v>
          </cell>
          <cell r="AI399">
            <v>12841231</v>
          </cell>
          <cell r="AJ399">
            <v>4967494</v>
          </cell>
          <cell r="AK399">
            <v>9731269</v>
          </cell>
          <cell r="AL399">
            <v>13170587</v>
          </cell>
          <cell r="AM399">
            <v>5169393</v>
          </cell>
          <cell r="AN399">
            <v>9764044</v>
          </cell>
        </row>
        <row r="400">
          <cell r="A400">
            <v>725</v>
          </cell>
          <cell r="B400" t="str">
            <v xml:space="preserve">Nashoba                      </v>
          </cell>
          <cell r="C400">
            <v>21.29</v>
          </cell>
          <cell r="D400">
            <v>21474489</v>
          </cell>
          <cell r="E400">
            <v>17977668</v>
          </cell>
          <cell r="F400">
            <v>5332822.8</v>
          </cell>
          <cell r="G400">
            <v>23697784</v>
          </cell>
          <cell r="H400">
            <v>19133543</v>
          </cell>
          <cell r="I400">
            <v>5871971.7999999998</v>
          </cell>
          <cell r="J400">
            <v>25411849</v>
          </cell>
          <cell r="K400">
            <v>20274365</v>
          </cell>
          <cell r="L400">
            <v>6289003.7999999998</v>
          </cell>
          <cell r="M400">
            <v>26805348</v>
          </cell>
          <cell r="N400">
            <v>21157439</v>
          </cell>
          <cell r="O400">
            <v>5911057.7999999998</v>
          </cell>
          <cell r="P400">
            <v>694688</v>
          </cell>
          <cell r="Q400">
            <v>28088852.89033493</v>
          </cell>
          <cell r="R400">
            <v>22132725</v>
          </cell>
          <cell r="S400">
            <v>6473631</v>
          </cell>
          <cell r="T400">
            <v>0</v>
          </cell>
          <cell r="U400">
            <v>27791843.604000002</v>
          </cell>
          <cell r="V400">
            <v>22306466</v>
          </cell>
          <cell r="W400">
            <v>6095442</v>
          </cell>
          <cell r="X400">
            <v>32723</v>
          </cell>
          <cell r="Y400">
            <v>426391</v>
          </cell>
          <cell r="Z400">
            <v>28345672</v>
          </cell>
          <cell r="AA400">
            <v>22733730</v>
          </cell>
          <cell r="AB400">
            <v>6128165</v>
          </cell>
          <cell r="AC400">
            <v>29407907</v>
          </cell>
          <cell r="AD400">
            <v>23699381</v>
          </cell>
          <cell r="AE400">
            <v>6330455.0653249994</v>
          </cell>
          <cell r="AF400">
            <v>29650929</v>
          </cell>
          <cell r="AG400">
            <v>24483221</v>
          </cell>
          <cell r="AH400">
            <v>6411680.0653249994</v>
          </cell>
          <cell r="AI400">
            <v>29833754</v>
          </cell>
          <cell r="AJ400">
            <v>24514579</v>
          </cell>
          <cell r="AK400">
            <v>6492305.0653249994</v>
          </cell>
          <cell r="AL400">
            <v>30925691</v>
          </cell>
          <cell r="AM400">
            <v>25002991</v>
          </cell>
          <cell r="AN400">
            <v>6574230.0653249994</v>
          </cell>
        </row>
        <row r="401">
          <cell r="A401">
            <v>728</v>
          </cell>
          <cell r="B401" t="str">
            <v xml:space="preserve">New Salem Wendell            </v>
          </cell>
          <cell r="C401">
            <v>44.97</v>
          </cell>
          <cell r="D401">
            <v>1009815</v>
          </cell>
          <cell r="E401">
            <v>579782</v>
          </cell>
          <cell r="F401">
            <v>602215.19999999995</v>
          </cell>
          <cell r="G401">
            <v>1068078</v>
          </cell>
          <cell r="H401">
            <v>538560</v>
          </cell>
          <cell r="I401">
            <v>635233.19999999995</v>
          </cell>
          <cell r="J401">
            <v>1119947</v>
          </cell>
          <cell r="K401">
            <v>538342</v>
          </cell>
          <cell r="L401">
            <v>663419.19999999995</v>
          </cell>
          <cell r="M401">
            <v>1108280</v>
          </cell>
          <cell r="N401">
            <v>538661</v>
          </cell>
          <cell r="O401">
            <v>599333.19999999995</v>
          </cell>
          <cell r="P401">
            <v>70436</v>
          </cell>
          <cell r="Q401">
            <v>1124015.5376076559</v>
          </cell>
          <cell r="R401">
            <v>570244</v>
          </cell>
          <cell r="S401">
            <v>656374</v>
          </cell>
          <cell r="T401">
            <v>0</v>
          </cell>
          <cell r="U401">
            <v>1039961.19</v>
          </cell>
          <cell r="V401">
            <v>627734</v>
          </cell>
          <cell r="W401">
            <v>618029</v>
          </cell>
          <cell r="X401">
            <v>3318</v>
          </cell>
          <cell r="Y401">
            <v>37952</v>
          </cell>
          <cell r="Z401">
            <v>1102692</v>
          </cell>
          <cell r="AA401">
            <v>649363</v>
          </cell>
          <cell r="AB401">
            <v>621347</v>
          </cell>
          <cell r="AC401">
            <v>1136073</v>
          </cell>
          <cell r="AD401">
            <v>642537</v>
          </cell>
          <cell r="AE401">
            <v>626107</v>
          </cell>
          <cell r="AF401">
            <v>1171083</v>
          </cell>
          <cell r="AG401">
            <v>681574</v>
          </cell>
          <cell r="AH401">
            <v>629007</v>
          </cell>
          <cell r="AI401">
            <v>1217420</v>
          </cell>
          <cell r="AJ401">
            <v>707520</v>
          </cell>
          <cell r="AK401">
            <v>631982</v>
          </cell>
          <cell r="AL401">
            <v>1255062</v>
          </cell>
          <cell r="AM401">
            <v>711713</v>
          </cell>
          <cell r="AN401">
            <v>635007</v>
          </cell>
        </row>
        <row r="402">
          <cell r="A402">
            <v>730</v>
          </cell>
          <cell r="B402" t="str">
            <v xml:space="preserve">Northboro Southboro          </v>
          </cell>
          <cell r="C402">
            <v>18.43</v>
          </cell>
          <cell r="D402">
            <v>9277131</v>
          </cell>
          <cell r="E402">
            <v>7604912</v>
          </cell>
          <cell r="F402">
            <v>1700728</v>
          </cell>
          <cell r="G402">
            <v>11057753</v>
          </cell>
          <cell r="H402">
            <v>8704773</v>
          </cell>
          <cell r="I402">
            <v>2352980</v>
          </cell>
          <cell r="J402">
            <v>12033372</v>
          </cell>
          <cell r="K402">
            <v>9631771</v>
          </cell>
          <cell r="L402">
            <v>2591421</v>
          </cell>
          <cell r="M402">
            <v>12946742</v>
          </cell>
          <cell r="N402">
            <v>10026161</v>
          </cell>
          <cell r="O402">
            <v>2613440</v>
          </cell>
          <cell r="P402">
            <v>307141</v>
          </cell>
          <cell r="Q402">
            <v>13338720.275598086</v>
          </cell>
          <cell r="R402">
            <v>10464106</v>
          </cell>
          <cell r="S402">
            <v>2862169</v>
          </cell>
          <cell r="T402">
            <v>12445</v>
          </cell>
          <cell r="U402">
            <v>13069614.491999999</v>
          </cell>
          <cell r="V402">
            <v>10623654</v>
          </cell>
          <cell r="W402">
            <v>2706679</v>
          </cell>
          <cell r="X402">
            <v>14531</v>
          </cell>
          <cell r="Y402">
            <v>189279</v>
          </cell>
          <cell r="Z402">
            <v>13569441</v>
          </cell>
          <cell r="AA402">
            <v>11147301</v>
          </cell>
          <cell r="AB402">
            <v>2721210</v>
          </cell>
          <cell r="AC402">
            <v>14179585</v>
          </cell>
          <cell r="AD402">
            <v>11573173</v>
          </cell>
          <cell r="AE402">
            <v>2838863.6458749999</v>
          </cell>
          <cell r="AF402">
            <v>14882231</v>
          </cell>
          <cell r="AG402">
            <v>12443854</v>
          </cell>
          <cell r="AH402">
            <v>2876913.6458749999</v>
          </cell>
          <cell r="AI402">
            <v>14903362</v>
          </cell>
          <cell r="AJ402">
            <v>12767292</v>
          </cell>
          <cell r="AK402">
            <v>2914613.6458749999</v>
          </cell>
          <cell r="AL402">
            <v>15041278</v>
          </cell>
          <cell r="AM402">
            <v>12932868</v>
          </cell>
          <cell r="AN402">
            <v>2951913.6458749999</v>
          </cell>
        </row>
        <row r="403">
          <cell r="A403">
            <v>735</v>
          </cell>
          <cell r="B403" t="str">
            <v xml:space="preserve">North Middlesex              </v>
          </cell>
          <cell r="C403">
            <v>47.58</v>
          </cell>
          <cell r="D403">
            <v>32397974</v>
          </cell>
          <cell r="E403">
            <v>13915496</v>
          </cell>
          <cell r="F403">
            <v>19063721</v>
          </cell>
          <cell r="G403">
            <v>33499786</v>
          </cell>
          <cell r="H403">
            <v>15279377</v>
          </cell>
          <cell r="I403">
            <v>19658038</v>
          </cell>
          <cell r="J403">
            <v>34412577</v>
          </cell>
          <cell r="K403">
            <v>15653174</v>
          </cell>
          <cell r="L403">
            <v>20148846</v>
          </cell>
          <cell r="M403">
            <v>36029257</v>
          </cell>
          <cell r="N403">
            <v>16080023</v>
          </cell>
          <cell r="O403">
            <v>18814143</v>
          </cell>
          <cell r="P403">
            <v>2211105</v>
          </cell>
          <cell r="Q403">
            <v>36456713.541818187</v>
          </cell>
          <cell r="R403">
            <v>16064311</v>
          </cell>
          <cell r="S403">
            <v>20604743</v>
          </cell>
          <cell r="T403">
            <v>0</v>
          </cell>
          <cell r="U403">
            <v>34774968.005999997</v>
          </cell>
          <cell r="V403">
            <v>16111990</v>
          </cell>
          <cell r="W403">
            <v>19401015</v>
          </cell>
          <cell r="X403">
            <v>104153</v>
          </cell>
          <cell r="Y403">
            <v>1203025</v>
          </cell>
          <cell r="Z403">
            <v>34052825</v>
          </cell>
          <cell r="AA403">
            <v>16450543</v>
          </cell>
          <cell r="AB403">
            <v>19505168</v>
          </cell>
          <cell r="AC403">
            <v>34577589</v>
          </cell>
          <cell r="AD403">
            <v>16881292</v>
          </cell>
          <cell r="AE403">
            <v>19659168</v>
          </cell>
          <cell r="AF403">
            <v>33991777</v>
          </cell>
          <cell r="AG403">
            <v>17328829</v>
          </cell>
          <cell r="AH403">
            <v>19751668</v>
          </cell>
          <cell r="AI403">
            <v>32881223</v>
          </cell>
          <cell r="AJ403">
            <v>17183613</v>
          </cell>
          <cell r="AK403">
            <v>19840443</v>
          </cell>
          <cell r="AL403">
            <v>32371795</v>
          </cell>
          <cell r="AM403">
            <v>17231131</v>
          </cell>
          <cell r="AN403">
            <v>19925993</v>
          </cell>
        </row>
        <row r="404">
          <cell r="A404">
            <v>740</v>
          </cell>
          <cell r="B404" t="str">
            <v xml:space="preserve">Old Rochester                </v>
          </cell>
          <cell r="C404">
            <v>24.42</v>
          </cell>
          <cell r="D404">
            <v>8705281</v>
          </cell>
          <cell r="E404">
            <v>7603741</v>
          </cell>
          <cell r="F404">
            <v>1530510</v>
          </cell>
          <cell r="G404">
            <v>9257160</v>
          </cell>
          <cell r="H404">
            <v>7909870</v>
          </cell>
          <cell r="I404">
            <v>1701522</v>
          </cell>
          <cell r="J404">
            <v>9923961</v>
          </cell>
          <cell r="K404">
            <v>8215414</v>
          </cell>
          <cell r="L404">
            <v>1954417</v>
          </cell>
          <cell r="M404">
            <v>10120297</v>
          </cell>
          <cell r="N404">
            <v>8156604</v>
          </cell>
          <cell r="O404">
            <v>1890481</v>
          </cell>
          <cell r="P404">
            <v>222176</v>
          </cell>
          <cell r="Q404">
            <v>10028263.973971292</v>
          </cell>
          <cell r="R404">
            <v>8036971</v>
          </cell>
          <cell r="S404">
            <v>2070404</v>
          </cell>
          <cell r="T404">
            <v>0</v>
          </cell>
          <cell r="U404">
            <v>9726308.7780000009</v>
          </cell>
          <cell r="V404">
            <v>7998372</v>
          </cell>
          <cell r="W404">
            <v>1949451</v>
          </cell>
          <cell r="X404">
            <v>10466</v>
          </cell>
          <cell r="Y404">
            <v>138637</v>
          </cell>
          <cell r="Z404">
            <v>10036210</v>
          </cell>
          <cell r="AA404">
            <v>8109683</v>
          </cell>
          <cell r="AB404">
            <v>1959917</v>
          </cell>
          <cell r="AC404">
            <v>10099046</v>
          </cell>
          <cell r="AD404">
            <v>8089994</v>
          </cell>
          <cell r="AE404">
            <v>2124850.6151999999</v>
          </cell>
          <cell r="AF404">
            <v>10378205</v>
          </cell>
          <cell r="AG404">
            <v>8357878</v>
          </cell>
          <cell r="AH404">
            <v>2238124.4918999998</v>
          </cell>
          <cell r="AI404">
            <v>10659228</v>
          </cell>
          <cell r="AJ404">
            <v>8277118</v>
          </cell>
          <cell r="AK404">
            <v>2382613.4918999998</v>
          </cell>
          <cell r="AL404">
            <v>11419777</v>
          </cell>
          <cell r="AM404">
            <v>8704098</v>
          </cell>
          <cell r="AN404">
            <v>2715679</v>
          </cell>
        </row>
        <row r="405">
          <cell r="A405">
            <v>745</v>
          </cell>
          <cell r="B405" t="str">
            <v xml:space="preserve">Pentucket                    </v>
          </cell>
          <cell r="C405">
            <v>33.04</v>
          </cell>
          <cell r="D405">
            <v>22757511</v>
          </cell>
          <cell r="E405">
            <v>10704624</v>
          </cell>
          <cell r="F405">
            <v>12362390</v>
          </cell>
          <cell r="G405">
            <v>24589511</v>
          </cell>
          <cell r="H405">
            <v>11578381</v>
          </cell>
          <cell r="I405">
            <v>13099037</v>
          </cell>
          <cell r="J405">
            <v>24625431</v>
          </cell>
          <cell r="K405">
            <v>12223789</v>
          </cell>
          <cell r="L405">
            <v>13258787</v>
          </cell>
          <cell r="M405">
            <v>25233854</v>
          </cell>
          <cell r="N405">
            <v>12938684</v>
          </cell>
          <cell r="O405">
            <v>12077530</v>
          </cell>
          <cell r="P405">
            <v>1419394</v>
          </cell>
          <cell r="Q405">
            <v>26043317.600765556</v>
          </cell>
          <cell r="R405">
            <v>14358256</v>
          </cell>
          <cell r="S405">
            <v>13226986</v>
          </cell>
          <cell r="T405">
            <v>0</v>
          </cell>
          <cell r="U405">
            <v>25398255.107999999</v>
          </cell>
          <cell r="V405">
            <v>14404858</v>
          </cell>
          <cell r="W405">
            <v>12454267</v>
          </cell>
          <cell r="X405">
            <v>66860</v>
          </cell>
          <cell r="Y405">
            <v>782234</v>
          </cell>
          <cell r="Z405">
            <v>24895122</v>
          </cell>
          <cell r="AA405">
            <v>14749468</v>
          </cell>
          <cell r="AB405">
            <v>12521127</v>
          </cell>
          <cell r="AC405">
            <v>25088106</v>
          </cell>
          <cell r="AD405">
            <v>15200680</v>
          </cell>
          <cell r="AE405">
            <v>12635127</v>
          </cell>
          <cell r="AF405">
            <v>24540719</v>
          </cell>
          <cell r="AG405">
            <v>15640639</v>
          </cell>
          <cell r="AH405">
            <v>12703677</v>
          </cell>
          <cell r="AI405">
            <v>24290785</v>
          </cell>
          <cell r="AJ405">
            <v>16086295</v>
          </cell>
          <cell r="AK405">
            <v>12770527</v>
          </cell>
          <cell r="AL405">
            <v>23602673</v>
          </cell>
          <cell r="AM405">
            <v>16203424</v>
          </cell>
          <cell r="AN405">
            <v>12834852</v>
          </cell>
        </row>
        <row r="406">
          <cell r="A406">
            <v>750</v>
          </cell>
          <cell r="B406" t="str">
            <v xml:space="preserve">Pioneer                      </v>
          </cell>
          <cell r="C406">
            <v>36.979999999999997</v>
          </cell>
          <cell r="D406">
            <v>7285294</v>
          </cell>
          <cell r="E406">
            <v>3967896</v>
          </cell>
          <cell r="F406">
            <v>3857345</v>
          </cell>
          <cell r="G406">
            <v>7629462</v>
          </cell>
          <cell r="H406">
            <v>4135816</v>
          </cell>
          <cell r="I406">
            <v>4031666</v>
          </cell>
          <cell r="J406">
            <v>7722039</v>
          </cell>
          <cell r="K406">
            <v>4259679</v>
          </cell>
          <cell r="L406">
            <v>4078816</v>
          </cell>
          <cell r="M406">
            <v>8137059</v>
          </cell>
          <cell r="N406">
            <v>4327512</v>
          </cell>
          <cell r="O406">
            <v>3981402</v>
          </cell>
          <cell r="P406">
            <v>300027</v>
          </cell>
          <cell r="Q406">
            <v>8250102.2009569379</v>
          </cell>
          <cell r="R406">
            <v>4422230</v>
          </cell>
          <cell r="S406">
            <v>4195800</v>
          </cell>
          <cell r="T406">
            <v>0</v>
          </cell>
          <cell r="U406">
            <v>8263519.067999999</v>
          </cell>
          <cell r="V406">
            <v>4563544</v>
          </cell>
          <cell r="W406">
            <v>3950682</v>
          </cell>
          <cell r="X406">
            <v>21209</v>
          </cell>
          <cell r="Y406">
            <v>247084</v>
          </cell>
          <cell r="Z406">
            <v>8098758</v>
          </cell>
          <cell r="AA406">
            <v>4668314</v>
          </cell>
          <cell r="AB406">
            <v>3971891</v>
          </cell>
          <cell r="AC406">
            <v>8564268</v>
          </cell>
          <cell r="AD406">
            <v>4778263</v>
          </cell>
          <cell r="AE406">
            <v>4007811</v>
          </cell>
          <cell r="AF406">
            <v>7994487</v>
          </cell>
          <cell r="AG406">
            <v>4761551</v>
          </cell>
          <cell r="AH406">
            <v>4028736</v>
          </cell>
          <cell r="AI406">
            <v>7816227</v>
          </cell>
          <cell r="AJ406">
            <v>4803095</v>
          </cell>
          <cell r="AK406">
            <v>4048786</v>
          </cell>
          <cell r="AL406">
            <v>7481050</v>
          </cell>
          <cell r="AM406">
            <v>4776255</v>
          </cell>
          <cell r="AN406">
            <v>4067561</v>
          </cell>
        </row>
        <row r="407">
          <cell r="A407">
            <v>753</v>
          </cell>
          <cell r="B407" t="str">
            <v xml:space="preserve">Quabbin                      </v>
          </cell>
          <cell r="C407">
            <v>54.46</v>
          </cell>
          <cell r="D407">
            <v>21479251</v>
          </cell>
          <cell r="E407">
            <v>5822139</v>
          </cell>
          <cell r="F407">
            <v>15657112</v>
          </cell>
          <cell r="G407">
            <v>22828423</v>
          </cell>
          <cell r="H407">
            <v>6355417</v>
          </cell>
          <cell r="I407">
            <v>16510059</v>
          </cell>
          <cell r="J407">
            <v>23457369</v>
          </cell>
          <cell r="K407">
            <v>6739031</v>
          </cell>
          <cell r="L407">
            <v>16898056</v>
          </cell>
          <cell r="M407">
            <v>24154885</v>
          </cell>
          <cell r="N407">
            <v>7104683</v>
          </cell>
          <cell r="O407">
            <v>15503658</v>
          </cell>
          <cell r="P407">
            <v>1822045</v>
          </cell>
          <cell r="Q407">
            <v>24370491.302583735</v>
          </cell>
          <cell r="R407">
            <v>9043482</v>
          </cell>
          <cell r="S407">
            <v>16979189</v>
          </cell>
          <cell r="T407">
            <v>0</v>
          </cell>
          <cell r="U407">
            <v>23447229.215999998</v>
          </cell>
          <cell r="V407">
            <v>9241790.7475171536</v>
          </cell>
          <cell r="W407">
            <v>15987266</v>
          </cell>
          <cell r="X407">
            <v>85827</v>
          </cell>
          <cell r="Y407">
            <v>973446</v>
          </cell>
          <cell r="Z407">
            <v>22899542</v>
          </cell>
          <cell r="AA407">
            <v>9371400</v>
          </cell>
          <cell r="AB407">
            <v>16073093</v>
          </cell>
          <cell r="AC407">
            <v>22525878</v>
          </cell>
          <cell r="AD407">
            <v>9626834</v>
          </cell>
          <cell r="AE407">
            <v>16170613</v>
          </cell>
          <cell r="AF407">
            <v>22333577</v>
          </cell>
          <cell r="AG407">
            <v>9850748</v>
          </cell>
          <cell r="AH407">
            <v>16229913</v>
          </cell>
          <cell r="AI407">
            <v>21722178</v>
          </cell>
          <cell r="AJ407">
            <v>9941651</v>
          </cell>
          <cell r="AK407">
            <v>16286563</v>
          </cell>
          <cell r="AL407">
            <v>22051647</v>
          </cell>
          <cell r="AM407">
            <v>10090036</v>
          </cell>
          <cell r="AN407">
            <v>16342038</v>
          </cell>
        </row>
        <row r="408">
          <cell r="A408">
            <v>755</v>
          </cell>
          <cell r="B408" t="str">
            <v xml:space="preserve">Ralph C Mahar                </v>
          </cell>
          <cell r="C408">
            <v>63.72</v>
          </cell>
          <cell r="D408">
            <v>6412185</v>
          </cell>
          <cell r="E408">
            <v>2094096</v>
          </cell>
          <cell r="F408">
            <v>4365173</v>
          </cell>
          <cell r="G408">
            <v>6917262</v>
          </cell>
          <cell r="H408">
            <v>2152974</v>
          </cell>
          <cell r="I408">
            <v>4764288</v>
          </cell>
          <cell r="J408">
            <v>7718288</v>
          </cell>
          <cell r="K408">
            <v>2334381</v>
          </cell>
          <cell r="L408">
            <v>5383907</v>
          </cell>
          <cell r="M408">
            <v>8079301</v>
          </cell>
          <cell r="N408">
            <v>2414941</v>
          </cell>
          <cell r="O408">
            <v>5068672</v>
          </cell>
          <cell r="P408">
            <v>595688</v>
          </cell>
          <cell r="Q408">
            <v>8102223.5314832535</v>
          </cell>
          <cell r="R408">
            <v>2701871</v>
          </cell>
          <cell r="S408">
            <v>5551073</v>
          </cell>
          <cell r="T408">
            <v>0</v>
          </cell>
          <cell r="U408">
            <v>7695444.8340000007</v>
          </cell>
          <cell r="V408">
            <v>2655320</v>
          </cell>
          <cell r="W408">
            <v>5226780</v>
          </cell>
          <cell r="X408">
            <v>28060</v>
          </cell>
          <cell r="Y408">
            <v>316133</v>
          </cell>
          <cell r="Z408">
            <v>7780312</v>
          </cell>
          <cell r="AA408">
            <v>2783833</v>
          </cell>
          <cell r="AB408">
            <v>5254840</v>
          </cell>
          <cell r="AC408">
            <v>8048219</v>
          </cell>
          <cell r="AD408">
            <v>2944041</v>
          </cell>
          <cell r="AE408">
            <v>5286040</v>
          </cell>
          <cell r="AF408">
            <v>7625909</v>
          </cell>
          <cell r="AG408">
            <v>2829128</v>
          </cell>
          <cell r="AH408">
            <v>5304190</v>
          </cell>
          <cell r="AI408">
            <v>7705540</v>
          </cell>
          <cell r="AJ408">
            <v>2887638</v>
          </cell>
          <cell r="AK408">
            <v>5322215</v>
          </cell>
          <cell r="AL408">
            <v>7640717</v>
          </cell>
          <cell r="AM408">
            <v>2842068</v>
          </cell>
          <cell r="AN408">
            <v>5339690</v>
          </cell>
        </row>
        <row r="409">
          <cell r="A409">
            <v>760</v>
          </cell>
          <cell r="B409" t="str">
            <v xml:space="preserve">Silver Lake                  </v>
          </cell>
          <cell r="C409">
            <v>38.93</v>
          </cell>
          <cell r="D409">
            <v>13321046</v>
          </cell>
          <cell r="E409">
            <v>7724834</v>
          </cell>
          <cell r="F409">
            <v>5693535.0000000009</v>
          </cell>
          <cell r="G409">
            <v>14290967</v>
          </cell>
          <cell r="H409">
            <v>8518476</v>
          </cell>
          <cell r="I409">
            <v>6060844</v>
          </cell>
          <cell r="J409">
            <v>15151746</v>
          </cell>
          <cell r="K409">
            <v>9152272</v>
          </cell>
          <cell r="L409">
            <v>6377611</v>
          </cell>
          <cell r="M409">
            <v>16633749</v>
          </cell>
          <cell r="N409">
            <v>9695605</v>
          </cell>
          <cell r="O409">
            <v>6223582</v>
          </cell>
          <cell r="P409">
            <v>731417</v>
          </cell>
          <cell r="Q409">
            <v>17042793.321339712</v>
          </cell>
          <cell r="R409">
            <v>10087324</v>
          </cell>
          <cell r="S409">
            <v>6815899</v>
          </cell>
          <cell r="T409">
            <v>139570</v>
          </cell>
          <cell r="U409">
            <v>17072736.708000001</v>
          </cell>
          <cell r="V409">
            <v>10313024</v>
          </cell>
          <cell r="W409">
            <v>6630012</v>
          </cell>
          <cell r="X409">
            <v>35593</v>
          </cell>
          <cell r="Y409">
            <v>335739</v>
          </cell>
          <cell r="Z409">
            <v>17435883</v>
          </cell>
          <cell r="AA409">
            <v>10508810</v>
          </cell>
          <cell r="AB409">
            <v>6927073</v>
          </cell>
          <cell r="AC409">
            <v>18150262</v>
          </cell>
          <cell r="AD409">
            <v>11017327</v>
          </cell>
          <cell r="AE409">
            <v>7202389.2436499996</v>
          </cell>
          <cell r="AF409">
            <v>19039526</v>
          </cell>
          <cell r="AG409">
            <v>11580385</v>
          </cell>
          <cell r="AH409">
            <v>7571134.5369499996</v>
          </cell>
          <cell r="AI409">
            <v>18899966</v>
          </cell>
          <cell r="AJ409">
            <v>11622559</v>
          </cell>
          <cell r="AK409">
            <v>7617506.5369499996</v>
          </cell>
          <cell r="AL409">
            <v>19669150</v>
          </cell>
          <cell r="AM409">
            <v>12263148</v>
          </cell>
          <cell r="AN409">
            <v>7663956.5369499996</v>
          </cell>
        </row>
        <row r="410">
          <cell r="A410">
            <v>763</v>
          </cell>
          <cell r="B410" t="str">
            <v>Somerset Berkley</v>
          </cell>
          <cell r="C410">
            <v>37.69</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8934024</v>
          </cell>
          <cell r="V410">
            <v>6024631.0156340012</v>
          </cell>
          <cell r="W410">
            <v>3020271</v>
          </cell>
          <cell r="X410">
            <v>16235</v>
          </cell>
          <cell r="Y410">
            <v>120381</v>
          </cell>
          <cell r="Z410">
            <v>9240084</v>
          </cell>
          <cell r="AA410">
            <v>6119915</v>
          </cell>
          <cell r="AB410">
            <v>3120169</v>
          </cell>
          <cell r="AC410">
            <v>9949356</v>
          </cell>
          <cell r="AD410">
            <v>6253551</v>
          </cell>
          <cell r="AE410">
            <v>3771017.8262999998</v>
          </cell>
          <cell r="AF410">
            <v>10006703</v>
          </cell>
          <cell r="AG410">
            <v>6377384</v>
          </cell>
          <cell r="AH410">
            <v>3795642.8262999998</v>
          </cell>
          <cell r="AI410">
            <v>10050573</v>
          </cell>
          <cell r="AJ410">
            <v>6394899</v>
          </cell>
          <cell r="AK410">
            <v>3820117.8262999998</v>
          </cell>
          <cell r="AL410">
            <v>9594365</v>
          </cell>
          <cell r="AM410">
            <v>6056531</v>
          </cell>
          <cell r="AN410">
            <v>3843167.8262999998</v>
          </cell>
        </row>
        <row r="411">
          <cell r="A411">
            <v>765</v>
          </cell>
          <cell r="B411" t="str">
            <v xml:space="preserve">Southern Berkshire           </v>
          </cell>
          <cell r="C411">
            <v>17.5</v>
          </cell>
          <cell r="D411">
            <v>6853294</v>
          </cell>
          <cell r="E411">
            <v>6969793</v>
          </cell>
          <cell r="F411">
            <v>1733974</v>
          </cell>
          <cell r="G411">
            <v>7077639</v>
          </cell>
          <cell r="H411">
            <v>7054068</v>
          </cell>
          <cell r="I411">
            <v>1779274</v>
          </cell>
          <cell r="J411">
            <v>7434729</v>
          </cell>
          <cell r="K411">
            <v>7019446</v>
          </cell>
          <cell r="L411">
            <v>1862619</v>
          </cell>
          <cell r="M411">
            <v>7749803</v>
          </cell>
          <cell r="N411">
            <v>6862924</v>
          </cell>
          <cell r="O411">
            <v>1735164</v>
          </cell>
          <cell r="P411">
            <v>203923</v>
          </cell>
          <cell r="Q411">
            <v>7701585.2769377995</v>
          </cell>
          <cell r="R411">
            <v>6957008</v>
          </cell>
          <cell r="S411">
            <v>1900305</v>
          </cell>
          <cell r="T411">
            <v>0</v>
          </cell>
          <cell r="U411">
            <v>7684458.96</v>
          </cell>
          <cell r="V411">
            <v>6952302</v>
          </cell>
          <cell r="W411">
            <v>1789290</v>
          </cell>
          <cell r="X411">
            <v>9606</v>
          </cell>
          <cell r="Y411">
            <v>123334</v>
          </cell>
          <cell r="Z411">
            <v>7591122</v>
          </cell>
          <cell r="AA411">
            <v>6997774</v>
          </cell>
          <cell r="AB411">
            <v>1798896</v>
          </cell>
          <cell r="AC411">
            <v>7425917</v>
          </cell>
          <cell r="AD411">
            <v>6948964</v>
          </cell>
          <cell r="AE411">
            <v>1830896</v>
          </cell>
          <cell r="AF411">
            <v>7307651</v>
          </cell>
          <cell r="AG411">
            <v>7007679</v>
          </cell>
          <cell r="AH411">
            <v>1850096</v>
          </cell>
          <cell r="AI411">
            <v>7132076</v>
          </cell>
          <cell r="AJ411">
            <v>6413209</v>
          </cell>
          <cell r="AK411">
            <v>1869396</v>
          </cell>
          <cell r="AL411">
            <v>7553559</v>
          </cell>
          <cell r="AM411">
            <v>6368170</v>
          </cell>
          <cell r="AN411">
            <v>1888246</v>
          </cell>
        </row>
        <row r="412">
          <cell r="A412">
            <v>766</v>
          </cell>
          <cell r="B412" t="str">
            <v>Southwick Tolland Granville</v>
          </cell>
          <cell r="C412">
            <v>35.75</v>
          </cell>
          <cell r="D412">
            <v>12815911</v>
          </cell>
          <cell r="E412">
            <v>5574268</v>
          </cell>
          <cell r="F412">
            <v>7241643</v>
          </cell>
          <cell r="G412">
            <v>13803858</v>
          </cell>
          <cell r="H412">
            <v>5990969</v>
          </cell>
          <cell r="I412">
            <v>7812889</v>
          </cell>
          <cell r="J412">
            <v>14257212</v>
          </cell>
          <cell r="K412">
            <v>6442013</v>
          </cell>
          <cell r="L412">
            <v>8037753</v>
          </cell>
          <cell r="M412">
            <v>14939371</v>
          </cell>
          <cell r="N412">
            <v>6703364</v>
          </cell>
          <cell r="O412">
            <v>7499327</v>
          </cell>
          <cell r="P412">
            <v>881347</v>
          </cell>
          <cell r="Q412">
            <v>15526560.214354068</v>
          </cell>
          <cell r="R412">
            <v>6881234</v>
          </cell>
          <cell r="S412">
            <v>8213061</v>
          </cell>
          <cell r="T412">
            <v>432265</v>
          </cell>
          <cell r="U412">
            <v>14765244.486</v>
          </cell>
          <cell r="V412">
            <v>7056511</v>
          </cell>
          <cell r="W412">
            <v>8140267</v>
          </cell>
          <cell r="X412">
            <v>43700</v>
          </cell>
          <cell r="Y412">
            <v>503859</v>
          </cell>
          <cell r="Z412">
            <v>16668383</v>
          </cell>
          <cell r="AA412">
            <v>8578921</v>
          </cell>
          <cell r="AB412">
            <v>9431433</v>
          </cell>
          <cell r="AC412">
            <v>16707052</v>
          </cell>
          <cell r="AD412">
            <v>8956864</v>
          </cell>
          <cell r="AE412">
            <v>9503073</v>
          </cell>
          <cell r="AF412">
            <v>16783207</v>
          </cell>
          <cell r="AG412">
            <v>9329641</v>
          </cell>
          <cell r="AH412">
            <v>9546823</v>
          </cell>
          <cell r="AI412">
            <v>16539210</v>
          </cell>
          <cell r="AJ412">
            <v>9831214</v>
          </cell>
          <cell r="AK412">
            <v>9588623</v>
          </cell>
          <cell r="AL412">
            <v>16275297</v>
          </cell>
          <cell r="AM412">
            <v>10235762</v>
          </cell>
          <cell r="AN412">
            <v>9628898</v>
          </cell>
        </row>
        <row r="413">
          <cell r="A413">
            <v>767</v>
          </cell>
          <cell r="B413" t="str">
            <v xml:space="preserve">Spencer East Brookfield      </v>
          </cell>
          <cell r="C413">
            <v>56.36</v>
          </cell>
          <cell r="D413">
            <v>16645826</v>
          </cell>
          <cell r="E413">
            <v>4067456</v>
          </cell>
          <cell r="F413">
            <v>12578370</v>
          </cell>
          <cell r="G413">
            <v>17597929</v>
          </cell>
          <cell r="H413">
            <v>4757111</v>
          </cell>
          <cell r="I413">
            <v>13106216</v>
          </cell>
          <cell r="J413">
            <v>18350163</v>
          </cell>
          <cell r="K413">
            <v>5038864</v>
          </cell>
          <cell r="L413">
            <v>13522201</v>
          </cell>
          <cell r="M413">
            <v>19528044</v>
          </cell>
          <cell r="N413">
            <v>5259510</v>
          </cell>
          <cell r="O413">
            <v>12767994</v>
          </cell>
          <cell r="P413">
            <v>1500540</v>
          </cell>
          <cell r="Q413">
            <v>19758448.511387561</v>
          </cell>
          <cell r="R413">
            <v>5909466</v>
          </cell>
          <cell r="S413">
            <v>13983163</v>
          </cell>
          <cell r="T413">
            <v>0</v>
          </cell>
          <cell r="U413">
            <v>18373741.745999999</v>
          </cell>
          <cell r="V413">
            <v>6026675</v>
          </cell>
          <cell r="W413">
            <v>13166267</v>
          </cell>
          <cell r="X413">
            <v>70682</v>
          </cell>
          <cell r="Y413">
            <v>795214</v>
          </cell>
          <cell r="Z413">
            <v>18885409</v>
          </cell>
          <cell r="AA413">
            <v>6269918</v>
          </cell>
          <cell r="AB413">
            <v>13236949</v>
          </cell>
          <cell r="AC413">
            <v>19620951</v>
          </cell>
          <cell r="AD413">
            <v>6527063</v>
          </cell>
          <cell r="AE413">
            <v>13315389</v>
          </cell>
          <cell r="AF413">
            <v>19752991</v>
          </cell>
          <cell r="AG413">
            <v>6679987</v>
          </cell>
          <cell r="AH413">
            <v>13363889</v>
          </cell>
          <cell r="AI413">
            <v>19886690</v>
          </cell>
          <cell r="AJ413">
            <v>6981057</v>
          </cell>
          <cell r="AK413">
            <v>13412164</v>
          </cell>
          <cell r="AL413">
            <v>19202300</v>
          </cell>
          <cell r="AM413">
            <v>7237563</v>
          </cell>
          <cell r="AN413">
            <v>13457639</v>
          </cell>
        </row>
        <row r="414">
          <cell r="A414">
            <v>770</v>
          </cell>
          <cell r="B414" t="str">
            <v xml:space="preserve">Tantasqua                    </v>
          </cell>
          <cell r="C414">
            <v>46.58</v>
          </cell>
          <cell r="D414">
            <v>13580390</v>
          </cell>
          <cell r="E414">
            <v>7605305</v>
          </cell>
          <cell r="F414">
            <v>6707029</v>
          </cell>
          <cell r="G414">
            <v>15046973</v>
          </cell>
          <cell r="H414">
            <v>8686343</v>
          </cell>
          <cell r="I414">
            <v>7420522</v>
          </cell>
          <cell r="J414">
            <v>15970260</v>
          </cell>
          <cell r="K414">
            <v>9193635</v>
          </cell>
          <cell r="L414">
            <v>7855113</v>
          </cell>
          <cell r="M414">
            <v>16430281</v>
          </cell>
          <cell r="N414">
            <v>9386267</v>
          </cell>
          <cell r="O414">
            <v>7217816</v>
          </cell>
          <cell r="P414">
            <v>848263</v>
          </cell>
          <cell r="Q414">
            <v>16633736.353684211</v>
          </cell>
          <cell r="R414">
            <v>9400405</v>
          </cell>
          <cell r="S414">
            <v>7904757</v>
          </cell>
          <cell r="T414">
            <v>0</v>
          </cell>
          <cell r="U414">
            <v>15980906.310000001</v>
          </cell>
          <cell r="V414">
            <v>9314281</v>
          </cell>
          <cell r="W414">
            <v>7442962</v>
          </cell>
          <cell r="X414">
            <v>39957</v>
          </cell>
          <cell r="Y414">
            <v>462563</v>
          </cell>
          <cell r="Z414">
            <v>16224252</v>
          </cell>
          <cell r="AA414">
            <v>9446479</v>
          </cell>
          <cell r="AB414">
            <v>7482919</v>
          </cell>
          <cell r="AC414">
            <v>16427458</v>
          </cell>
          <cell r="AD414">
            <v>9458186</v>
          </cell>
          <cell r="AE414">
            <v>7547159</v>
          </cell>
          <cell r="AF414">
            <v>17338059</v>
          </cell>
          <cell r="AG414">
            <v>10016205</v>
          </cell>
          <cell r="AH414">
            <v>7602665.309475</v>
          </cell>
          <cell r="AI414">
            <v>17582598</v>
          </cell>
          <cell r="AJ414">
            <v>10044332</v>
          </cell>
          <cell r="AK414">
            <v>7701145.309475</v>
          </cell>
          <cell r="AL414">
            <v>18183142</v>
          </cell>
          <cell r="AM414">
            <v>10066601</v>
          </cell>
          <cell r="AN414">
            <v>8116541</v>
          </cell>
        </row>
        <row r="415">
          <cell r="A415">
            <v>773</v>
          </cell>
          <cell r="B415" t="str">
            <v xml:space="preserve">Triton                       </v>
          </cell>
          <cell r="C415">
            <v>18.440000000000001</v>
          </cell>
          <cell r="D415">
            <v>24298847</v>
          </cell>
          <cell r="E415">
            <v>17072630</v>
          </cell>
          <cell r="F415">
            <v>7792907.9999999981</v>
          </cell>
          <cell r="G415">
            <v>25952449</v>
          </cell>
          <cell r="H415">
            <v>18085444</v>
          </cell>
          <cell r="I415">
            <v>8297753</v>
          </cell>
          <cell r="J415">
            <v>26566548</v>
          </cell>
          <cell r="K415">
            <v>19085868</v>
          </cell>
          <cell r="L415">
            <v>8463498</v>
          </cell>
          <cell r="M415">
            <v>27588090</v>
          </cell>
          <cell r="N415">
            <v>19936190</v>
          </cell>
          <cell r="O415">
            <v>7824273</v>
          </cell>
          <cell r="P415">
            <v>919536</v>
          </cell>
          <cell r="Q415">
            <v>27881099.599617224</v>
          </cell>
          <cell r="R415">
            <v>20765902</v>
          </cell>
          <cell r="S415">
            <v>8568933</v>
          </cell>
          <cell r="T415">
            <v>0</v>
          </cell>
          <cell r="U415">
            <v>27238757.220000003</v>
          </cell>
          <cell r="V415">
            <v>21107766</v>
          </cell>
          <cell r="W415">
            <v>8068337</v>
          </cell>
          <cell r="X415">
            <v>43314</v>
          </cell>
          <cell r="Y415">
            <v>535182</v>
          </cell>
          <cell r="Z415">
            <v>26824765</v>
          </cell>
          <cell r="AA415">
            <v>21271799</v>
          </cell>
          <cell r="AB415">
            <v>8111651</v>
          </cell>
          <cell r="AC415">
            <v>26774026</v>
          </cell>
          <cell r="AD415">
            <v>21942837</v>
          </cell>
          <cell r="AE415">
            <v>8226571</v>
          </cell>
          <cell r="AF415">
            <v>26448890</v>
          </cell>
          <cell r="AG415">
            <v>22380186</v>
          </cell>
          <cell r="AH415">
            <v>8295596</v>
          </cell>
          <cell r="AI415">
            <v>25789437</v>
          </cell>
          <cell r="AJ415">
            <v>21866153</v>
          </cell>
          <cell r="AK415">
            <v>8362546</v>
          </cell>
          <cell r="AL415">
            <v>25722812</v>
          </cell>
          <cell r="AM415">
            <v>21834988</v>
          </cell>
          <cell r="AN415">
            <v>8428221</v>
          </cell>
        </row>
        <row r="416">
          <cell r="A416">
            <v>774</v>
          </cell>
          <cell r="B416" t="str">
            <v>Upisland</v>
          </cell>
          <cell r="C416">
            <v>17.5</v>
          </cell>
          <cell r="D416">
            <v>2818004</v>
          </cell>
          <cell r="E416">
            <v>3631100</v>
          </cell>
          <cell r="F416">
            <v>787574.4</v>
          </cell>
          <cell r="G416">
            <v>2663328</v>
          </cell>
          <cell r="H416">
            <v>3211483</v>
          </cell>
          <cell r="I416">
            <v>806324.4</v>
          </cell>
          <cell r="J416">
            <v>2717737</v>
          </cell>
          <cell r="K416">
            <v>2976843</v>
          </cell>
          <cell r="L416">
            <v>824474.4</v>
          </cell>
          <cell r="M416">
            <v>2781909</v>
          </cell>
          <cell r="N416">
            <v>2936509</v>
          </cell>
          <cell r="O416">
            <v>753921.4</v>
          </cell>
          <cell r="P416">
            <v>88603</v>
          </cell>
          <cell r="Q416">
            <v>2963440.2602870818</v>
          </cell>
          <cell r="R416">
            <v>3058634</v>
          </cell>
          <cell r="S416">
            <v>825674</v>
          </cell>
          <cell r="T416">
            <v>0</v>
          </cell>
          <cell r="U416">
            <v>2883583.122</v>
          </cell>
          <cell r="V416">
            <v>2954241</v>
          </cell>
          <cell r="W416">
            <v>777438</v>
          </cell>
          <cell r="X416">
            <v>4174</v>
          </cell>
          <cell r="Y416">
            <v>53162</v>
          </cell>
          <cell r="Z416">
            <v>2947159</v>
          </cell>
          <cell r="AA416">
            <v>2938229</v>
          </cell>
          <cell r="AB416">
            <v>781612</v>
          </cell>
          <cell r="AC416">
            <v>2938330</v>
          </cell>
          <cell r="AD416">
            <v>2789900</v>
          </cell>
          <cell r="AE416">
            <v>795572</v>
          </cell>
          <cell r="AF416">
            <v>2924404</v>
          </cell>
          <cell r="AG416">
            <v>2799531</v>
          </cell>
          <cell r="AH416">
            <v>804072</v>
          </cell>
          <cell r="AI416">
            <v>3060576</v>
          </cell>
          <cell r="AJ416">
            <v>2703741</v>
          </cell>
          <cell r="AK416">
            <v>812797</v>
          </cell>
          <cell r="AL416">
            <v>3393222</v>
          </cell>
          <cell r="AM416">
            <v>2857444</v>
          </cell>
          <cell r="AN416">
            <v>821922</v>
          </cell>
        </row>
        <row r="417">
          <cell r="A417">
            <v>775</v>
          </cell>
          <cell r="B417" t="str">
            <v xml:space="preserve">Wachusett                    </v>
          </cell>
          <cell r="C417">
            <v>40.35</v>
          </cell>
          <cell r="D417">
            <v>48282346</v>
          </cell>
          <cell r="E417">
            <v>33777538</v>
          </cell>
          <cell r="F417">
            <v>14580116</v>
          </cell>
          <cell r="G417">
            <v>51403850</v>
          </cell>
          <cell r="H417">
            <v>35230245</v>
          </cell>
          <cell r="I417">
            <v>16173605</v>
          </cell>
          <cell r="J417">
            <v>54801725</v>
          </cell>
          <cell r="K417">
            <v>35455524</v>
          </cell>
          <cell r="L417">
            <v>19346201</v>
          </cell>
          <cell r="M417">
            <v>58236852</v>
          </cell>
          <cell r="N417">
            <v>36308065</v>
          </cell>
          <cell r="O417">
            <v>19622662</v>
          </cell>
          <cell r="P417">
            <v>2306125</v>
          </cell>
          <cell r="Q417">
            <v>59911476.039043061</v>
          </cell>
          <cell r="R417">
            <v>37367519</v>
          </cell>
          <cell r="S417">
            <v>21490211</v>
          </cell>
          <cell r="T417">
            <v>1053746</v>
          </cell>
          <cell r="U417">
            <v>59254110.450000003</v>
          </cell>
          <cell r="V417">
            <v>37595289</v>
          </cell>
          <cell r="W417">
            <v>21243244</v>
          </cell>
          <cell r="X417">
            <v>114043</v>
          </cell>
          <cell r="Y417">
            <v>1365920</v>
          </cell>
          <cell r="Z417">
            <v>60601665</v>
          </cell>
          <cell r="AA417">
            <v>38212334</v>
          </cell>
          <cell r="AB417">
            <v>22389331</v>
          </cell>
          <cell r="AC417">
            <v>63034725</v>
          </cell>
          <cell r="AD417">
            <v>39189250</v>
          </cell>
          <cell r="AE417">
            <v>24301041.254999999</v>
          </cell>
          <cell r="AF417">
            <v>63737669</v>
          </cell>
          <cell r="AG417">
            <v>39961275</v>
          </cell>
          <cell r="AH417">
            <v>24731803.504425</v>
          </cell>
          <cell r="AI417">
            <v>63713837</v>
          </cell>
          <cell r="AJ417">
            <v>39643665</v>
          </cell>
          <cell r="AK417">
            <v>24988919.504425</v>
          </cell>
          <cell r="AL417">
            <v>65656785</v>
          </cell>
          <cell r="AM417">
            <v>40218460</v>
          </cell>
          <cell r="AN417">
            <v>25438325</v>
          </cell>
        </row>
        <row r="418">
          <cell r="A418">
            <v>778</v>
          </cell>
          <cell r="B418" t="str">
            <v>Quaboag</v>
          </cell>
          <cell r="C418">
            <v>61.19</v>
          </cell>
          <cell r="D418">
            <v>11141894</v>
          </cell>
          <cell r="E418">
            <v>3567006</v>
          </cell>
          <cell r="F418">
            <v>7574888</v>
          </cell>
          <cell r="G418">
            <v>11791190</v>
          </cell>
          <cell r="H418">
            <v>3881276</v>
          </cell>
          <cell r="I418">
            <v>7991217</v>
          </cell>
          <cell r="J418">
            <v>12254851</v>
          </cell>
          <cell r="K418">
            <v>4136812</v>
          </cell>
          <cell r="L418">
            <v>8281608</v>
          </cell>
          <cell r="M418">
            <v>12617536</v>
          </cell>
          <cell r="N418">
            <v>4373441</v>
          </cell>
          <cell r="O418">
            <v>8157632</v>
          </cell>
          <cell r="P418">
            <v>347753</v>
          </cell>
          <cell r="Q418">
            <v>12703713.843444977</v>
          </cell>
          <cell r="R418">
            <v>4409832</v>
          </cell>
          <cell r="S418">
            <v>8335277</v>
          </cell>
          <cell r="T418">
            <v>0</v>
          </cell>
          <cell r="U418">
            <v>12453350.286</v>
          </cell>
          <cell r="V418">
            <v>4490234</v>
          </cell>
          <cell r="W418">
            <v>7848331</v>
          </cell>
          <cell r="X418">
            <v>42133</v>
          </cell>
          <cell r="Y418">
            <v>479238</v>
          </cell>
          <cell r="Z418">
            <v>13025123</v>
          </cell>
          <cell r="AA418">
            <v>4631357</v>
          </cell>
          <cell r="AB418">
            <v>8393766</v>
          </cell>
          <cell r="AC418">
            <v>12911828</v>
          </cell>
          <cell r="AD418">
            <v>4742222</v>
          </cell>
          <cell r="AE418">
            <v>8447086</v>
          </cell>
          <cell r="AF418">
            <v>13046235</v>
          </cell>
          <cell r="AG418">
            <v>4894859</v>
          </cell>
          <cell r="AH418">
            <v>8479786</v>
          </cell>
          <cell r="AI418">
            <v>13203478</v>
          </cell>
          <cell r="AJ418">
            <v>5067470</v>
          </cell>
          <cell r="AK418">
            <v>8512186</v>
          </cell>
          <cell r="AL418">
            <v>13357209</v>
          </cell>
          <cell r="AM418">
            <v>5095756</v>
          </cell>
          <cell r="AN418">
            <v>8544111</v>
          </cell>
        </row>
        <row r="419">
          <cell r="A419">
            <v>780</v>
          </cell>
          <cell r="B419" t="str">
            <v xml:space="preserve">Whitman Hanson               </v>
          </cell>
          <cell r="C419">
            <v>51.86</v>
          </cell>
          <cell r="D419">
            <v>30538240</v>
          </cell>
          <cell r="E419">
            <v>9106058</v>
          </cell>
          <cell r="F419">
            <v>21432182</v>
          </cell>
          <cell r="G419">
            <v>32259424</v>
          </cell>
          <cell r="H419">
            <v>9879380</v>
          </cell>
          <cell r="I419">
            <v>22380044</v>
          </cell>
          <cell r="J419">
            <v>33351647</v>
          </cell>
          <cell r="K419">
            <v>10636667</v>
          </cell>
          <cell r="L419">
            <v>22947017</v>
          </cell>
          <cell r="M419">
            <v>35222900</v>
          </cell>
          <cell r="N419">
            <v>11243141</v>
          </cell>
          <cell r="O419">
            <v>21457945</v>
          </cell>
          <cell r="P419">
            <v>2521814</v>
          </cell>
          <cell r="Q419">
            <v>36937606.644976079</v>
          </cell>
          <cell r="R419">
            <v>12830981</v>
          </cell>
          <cell r="S419">
            <v>23500164</v>
          </cell>
          <cell r="T419">
            <v>606462</v>
          </cell>
          <cell r="U419">
            <v>36853531.943999998</v>
          </cell>
          <cell r="V419">
            <v>13057622</v>
          </cell>
          <cell r="W419">
            <v>23339328</v>
          </cell>
          <cell r="X419">
            <v>125296</v>
          </cell>
          <cell r="Y419">
            <v>749752</v>
          </cell>
          <cell r="Z419">
            <v>36625906</v>
          </cell>
          <cell r="AA419">
            <v>13430108</v>
          </cell>
          <cell r="AB419">
            <v>23464624</v>
          </cell>
          <cell r="AC419">
            <v>37691613</v>
          </cell>
          <cell r="AD419">
            <v>14011112</v>
          </cell>
          <cell r="AE419">
            <v>23680501</v>
          </cell>
          <cell r="AF419">
            <v>38579785</v>
          </cell>
          <cell r="AG419">
            <v>14560975</v>
          </cell>
          <cell r="AH419">
            <v>24018810</v>
          </cell>
          <cell r="AI419">
            <v>38173063</v>
          </cell>
          <cell r="AJ419">
            <v>15278470</v>
          </cell>
          <cell r="AK419">
            <v>24120485</v>
          </cell>
          <cell r="AL419">
            <v>38322360</v>
          </cell>
          <cell r="AM419">
            <v>16147370</v>
          </cell>
          <cell r="AN419">
            <v>24219585</v>
          </cell>
        </row>
        <row r="420">
          <cell r="A420">
            <v>801</v>
          </cell>
          <cell r="B420" t="str">
            <v xml:space="preserve">Assabet Valley               </v>
          </cell>
          <cell r="C420">
            <v>37.04</v>
          </cell>
          <cell r="D420">
            <v>8391985</v>
          </cell>
          <cell r="E420">
            <v>7333682</v>
          </cell>
          <cell r="F420">
            <v>2477600.4</v>
          </cell>
          <cell r="G420">
            <v>9303432</v>
          </cell>
          <cell r="H420">
            <v>7595626</v>
          </cell>
          <cell r="I420">
            <v>2733990.4</v>
          </cell>
          <cell r="J420">
            <v>9764859</v>
          </cell>
          <cell r="K420">
            <v>7625516</v>
          </cell>
          <cell r="L420">
            <v>2878463.4</v>
          </cell>
          <cell r="M420">
            <v>9921868</v>
          </cell>
          <cell r="N420">
            <v>7323853</v>
          </cell>
          <cell r="O420">
            <v>2679432.4</v>
          </cell>
          <cell r="P420">
            <v>314896</v>
          </cell>
          <cell r="Q420">
            <v>10283013.364976078</v>
          </cell>
          <cell r="R420">
            <v>7403603</v>
          </cell>
          <cell r="S420">
            <v>2934442</v>
          </cell>
          <cell r="T420">
            <v>0</v>
          </cell>
          <cell r="U420">
            <v>9970968.1919999998</v>
          </cell>
          <cell r="V420">
            <v>7231682</v>
          </cell>
          <cell r="W420">
            <v>2763012</v>
          </cell>
          <cell r="X420">
            <v>14833</v>
          </cell>
          <cell r="Y420">
            <v>173097</v>
          </cell>
          <cell r="Z420">
            <v>10706516</v>
          </cell>
          <cell r="AA420">
            <v>7640401</v>
          </cell>
          <cell r="AB420">
            <v>3066115</v>
          </cell>
          <cell r="AC420">
            <v>11638299</v>
          </cell>
          <cell r="AD420">
            <v>8079707</v>
          </cell>
          <cell r="AE420">
            <v>3688749.9498749999</v>
          </cell>
          <cell r="AF420">
            <v>11645533</v>
          </cell>
          <cell r="AG420">
            <v>8015009</v>
          </cell>
          <cell r="AH420">
            <v>3773901.0669062501</v>
          </cell>
          <cell r="AI420">
            <v>11767240</v>
          </cell>
          <cell r="AJ420">
            <v>7930239</v>
          </cell>
          <cell r="AK420">
            <v>3884226.0669062501</v>
          </cell>
          <cell r="AL420">
            <v>12473207</v>
          </cell>
          <cell r="AM420">
            <v>8071058</v>
          </cell>
          <cell r="AN420">
            <v>4402149</v>
          </cell>
        </row>
        <row r="421">
          <cell r="A421">
            <v>805</v>
          </cell>
          <cell r="B421" t="str">
            <v xml:space="preserve">Blackstone Valley            </v>
          </cell>
          <cell r="C421">
            <v>42.39</v>
          </cell>
          <cell r="D421">
            <v>9538740</v>
          </cell>
          <cell r="E421">
            <v>4657490</v>
          </cell>
          <cell r="F421">
            <v>4881250</v>
          </cell>
          <cell r="G421">
            <v>11634064</v>
          </cell>
          <cell r="H421">
            <v>5661661</v>
          </cell>
          <cell r="I421">
            <v>5972403</v>
          </cell>
          <cell r="J421">
            <v>13058784</v>
          </cell>
          <cell r="K421">
            <v>6650789</v>
          </cell>
          <cell r="L421">
            <v>6607116</v>
          </cell>
          <cell r="M421">
            <v>14423992</v>
          </cell>
          <cell r="N421">
            <v>7306124</v>
          </cell>
          <cell r="O421">
            <v>6462753</v>
          </cell>
          <cell r="P421">
            <v>759526</v>
          </cell>
          <cell r="Q421">
            <v>15755118.710813399</v>
          </cell>
          <cell r="R421">
            <v>8124101</v>
          </cell>
          <cell r="S421">
            <v>7077833</v>
          </cell>
          <cell r="T421">
            <v>553185</v>
          </cell>
          <cell r="U421">
            <v>16047786.84</v>
          </cell>
          <cell r="V421">
            <v>8574515</v>
          </cell>
          <cell r="W421">
            <v>7329879</v>
          </cell>
          <cell r="X421">
            <v>39350</v>
          </cell>
          <cell r="Y421">
            <v>290739</v>
          </cell>
          <cell r="Z421">
            <v>16495490</v>
          </cell>
          <cell r="AA421">
            <v>8881138</v>
          </cell>
          <cell r="AB421">
            <v>7614352</v>
          </cell>
          <cell r="AC421">
            <v>17182760</v>
          </cell>
          <cell r="AD421">
            <v>9269607</v>
          </cell>
          <cell r="AE421">
            <v>7913153</v>
          </cell>
          <cell r="AF421">
            <v>17574009</v>
          </cell>
          <cell r="AG421">
            <v>9547590</v>
          </cell>
          <cell r="AH421">
            <v>8026419</v>
          </cell>
          <cell r="AI421">
            <v>17695720</v>
          </cell>
          <cell r="AJ421">
            <v>9764199</v>
          </cell>
          <cell r="AK421">
            <v>8056069</v>
          </cell>
          <cell r="AL421">
            <v>18218330</v>
          </cell>
          <cell r="AM421">
            <v>10300542</v>
          </cell>
          <cell r="AN421">
            <v>8086169</v>
          </cell>
        </row>
        <row r="422">
          <cell r="A422">
            <v>806</v>
          </cell>
          <cell r="B422" t="str">
            <v xml:space="preserve">Blue Hills                   </v>
          </cell>
          <cell r="C422">
            <v>32.590000000000003</v>
          </cell>
          <cell r="D422">
            <v>8736268</v>
          </cell>
          <cell r="E422">
            <v>7619162</v>
          </cell>
          <cell r="F422">
            <v>3073959.2</v>
          </cell>
          <cell r="G422">
            <v>10491975</v>
          </cell>
          <cell r="H422">
            <v>8307024</v>
          </cell>
          <cell r="I422">
            <v>3600320.2</v>
          </cell>
          <cell r="J422">
            <v>11368895</v>
          </cell>
          <cell r="K422">
            <v>8741919</v>
          </cell>
          <cell r="L422">
            <v>3875673.2</v>
          </cell>
          <cell r="M422">
            <v>12148540</v>
          </cell>
          <cell r="N422">
            <v>8967009</v>
          </cell>
          <cell r="O422">
            <v>3684433.2</v>
          </cell>
          <cell r="P422">
            <v>433008</v>
          </cell>
          <cell r="Q422">
            <v>12332269.926889954</v>
          </cell>
          <cell r="R422">
            <v>8910498</v>
          </cell>
          <cell r="S422">
            <v>4035092</v>
          </cell>
          <cell r="T422">
            <v>0</v>
          </cell>
          <cell r="U422">
            <v>12217671.845999999</v>
          </cell>
          <cell r="V422">
            <v>9020653</v>
          </cell>
          <cell r="W422">
            <v>3799362</v>
          </cell>
          <cell r="X422">
            <v>20397</v>
          </cell>
          <cell r="Y422">
            <v>236383</v>
          </cell>
          <cell r="Z422">
            <v>12473226</v>
          </cell>
          <cell r="AA422">
            <v>9088881</v>
          </cell>
          <cell r="AB422">
            <v>3819759</v>
          </cell>
          <cell r="AC422">
            <v>12759498</v>
          </cell>
          <cell r="AD422">
            <v>9108222</v>
          </cell>
          <cell r="AE422">
            <v>3898019.6005500001</v>
          </cell>
          <cell r="AF422">
            <v>13021004</v>
          </cell>
          <cell r="AG422">
            <v>9407988</v>
          </cell>
          <cell r="AH422">
            <v>3973984.1981125004</v>
          </cell>
          <cell r="AI422">
            <v>13656513</v>
          </cell>
          <cell r="AJ422">
            <v>9688001</v>
          </cell>
          <cell r="AK422">
            <v>4130304.1981125004</v>
          </cell>
          <cell r="AL422">
            <v>14060446</v>
          </cell>
          <cell r="AM422">
            <v>9823319</v>
          </cell>
          <cell r="AN422">
            <v>4237127</v>
          </cell>
        </row>
        <row r="423">
          <cell r="A423">
            <v>810</v>
          </cell>
          <cell r="B423" t="str">
            <v xml:space="preserve">Bristol Plymouth             </v>
          </cell>
          <cell r="C423">
            <v>52.99</v>
          </cell>
          <cell r="D423">
            <v>11388476</v>
          </cell>
          <cell r="E423">
            <v>4427094</v>
          </cell>
          <cell r="F423">
            <v>6961382</v>
          </cell>
          <cell r="G423">
            <v>13514890</v>
          </cell>
          <cell r="H423">
            <v>5510850</v>
          </cell>
          <cell r="I423">
            <v>8086042</v>
          </cell>
          <cell r="J423">
            <v>14637445</v>
          </cell>
          <cell r="K423">
            <v>6248486</v>
          </cell>
          <cell r="L423">
            <v>8665617</v>
          </cell>
          <cell r="M423">
            <v>15904781</v>
          </cell>
          <cell r="N423">
            <v>6720290</v>
          </cell>
          <cell r="O423">
            <v>8345601</v>
          </cell>
          <cell r="P423">
            <v>980805</v>
          </cell>
          <cell r="Q423">
            <v>17087281.950622011</v>
          </cell>
          <cell r="R423">
            <v>7152445</v>
          </cell>
          <cell r="S423">
            <v>9139878</v>
          </cell>
          <cell r="T423">
            <v>794959</v>
          </cell>
          <cell r="U423">
            <v>17171584.145999998</v>
          </cell>
          <cell r="V423">
            <v>7555546.2191998027</v>
          </cell>
          <cell r="W423">
            <v>9422839</v>
          </cell>
          <cell r="X423">
            <v>50586</v>
          </cell>
          <cell r="Y423">
            <v>492612</v>
          </cell>
          <cell r="Z423">
            <v>17835184</v>
          </cell>
          <cell r="AA423">
            <v>7974320</v>
          </cell>
          <cell r="AB423">
            <v>9860864</v>
          </cell>
          <cell r="AC423">
            <v>18840987</v>
          </cell>
          <cell r="AD423">
            <v>8467645</v>
          </cell>
          <cell r="AE423">
            <v>10373342</v>
          </cell>
          <cell r="AF423">
            <v>19809952</v>
          </cell>
          <cell r="AG423">
            <v>9275499</v>
          </cell>
          <cell r="AH423">
            <v>10562802.050000001</v>
          </cell>
          <cell r="AI423">
            <v>19738678</v>
          </cell>
          <cell r="AJ423">
            <v>9454533</v>
          </cell>
          <cell r="AK423">
            <v>10595527.050000001</v>
          </cell>
          <cell r="AL423">
            <v>20776046</v>
          </cell>
          <cell r="AM423">
            <v>10001847</v>
          </cell>
          <cell r="AN423">
            <v>10774199</v>
          </cell>
        </row>
        <row r="424">
          <cell r="A424">
            <v>815</v>
          </cell>
          <cell r="B424" t="str">
            <v xml:space="preserve">Cape Cod                     </v>
          </cell>
          <cell r="C424">
            <v>17.5</v>
          </cell>
          <cell r="D424">
            <v>8147786</v>
          </cell>
          <cell r="E424">
            <v>7106299</v>
          </cell>
          <cell r="F424">
            <v>1812921.2</v>
          </cell>
          <cell r="G424">
            <v>8939780</v>
          </cell>
          <cell r="H424">
            <v>8238693</v>
          </cell>
          <cell r="I424">
            <v>1951441.2</v>
          </cell>
          <cell r="J424">
            <v>8959018</v>
          </cell>
          <cell r="K424">
            <v>8344063</v>
          </cell>
          <cell r="L424">
            <v>1986191.2</v>
          </cell>
          <cell r="M424">
            <v>10056493</v>
          </cell>
          <cell r="N424">
            <v>8988695</v>
          </cell>
          <cell r="O424">
            <v>1949175.2</v>
          </cell>
          <cell r="P424">
            <v>229074</v>
          </cell>
          <cell r="Q424">
            <v>10128081.632153112</v>
          </cell>
          <cell r="R424">
            <v>9004924</v>
          </cell>
          <cell r="S424">
            <v>2134684</v>
          </cell>
          <cell r="T424">
            <v>0</v>
          </cell>
          <cell r="U424">
            <v>9662450.2679999992</v>
          </cell>
          <cell r="V424">
            <v>8722672</v>
          </cell>
          <cell r="W424">
            <v>2009976</v>
          </cell>
          <cell r="X424">
            <v>10791</v>
          </cell>
          <cell r="Y424">
            <v>131042</v>
          </cell>
          <cell r="Z424">
            <v>9969203</v>
          </cell>
          <cell r="AA424">
            <v>9140927</v>
          </cell>
          <cell r="AB424">
            <v>2020767</v>
          </cell>
          <cell r="AC424">
            <v>10009944</v>
          </cell>
          <cell r="AD424">
            <v>9018171</v>
          </cell>
          <cell r="AE424">
            <v>2047487</v>
          </cell>
          <cell r="AF424">
            <v>9858315</v>
          </cell>
          <cell r="AG424">
            <v>8884266</v>
          </cell>
          <cell r="AH424">
            <v>2063837</v>
          </cell>
          <cell r="AI424">
            <v>10012278</v>
          </cell>
          <cell r="AJ424">
            <v>8734661</v>
          </cell>
          <cell r="AK424">
            <v>2080187</v>
          </cell>
          <cell r="AL424">
            <v>10180996</v>
          </cell>
          <cell r="AM424">
            <v>8693872</v>
          </cell>
          <cell r="AN424">
            <v>2096487</v>
          </cell>
        </row>
        <row r="425">
          <cell r="A425">
            <v>817</v>
          </cell>
          <cell r="B425" t="str">
            <v>Essex North Shore</v>
          </cell>
          <cell r="C425">
            <v>24.61</v>
          </cell>
          <cell r="D425">
            <v>5267177</v>
          </cell>
          <cell r="E425">
            <v>4108620</v>
          </cell>
          <cell r="F425">
            <v>1440224</v>
          </cell>
          <cell r="G425">
            <v>5871980</v>
          </cell>
          <cell r="H425">
            <v>4830228</v>
          </cell>
          <cell r="I425">
            <v>1577696</v>
          </cell>
          <cell r="J425">
            <v>6088638</v>
          </cell>
          <cell r="K425">
            <v>5073417</v>
          </cell>
          <cell r="L425">
            <v>1627614</v>
          </cell>
          <cell r="M425">
            <v>6185029</v>
          </cell>
          <cell r="N425">
            <v>5030466</v>
          </cell>
          <cell r="O425">
            <v>1476268</v>
          </cell>
          <cell r="P425">
            <v>173496</v>
          </cell>
          <cell r="Q425">
            <v>6597337.6428708136</v>
          </cell>
          <cell r="R425">
            <v>5303791</v>
          </cell>
          <cell r="S425">
            <v>1616769</v>
          </cell>
          <cell r="T425">
            <v>0</v>
          </cell>
          <cell r="U425">
            <v>6438150.5279999999</v>
          </cell>
          <cell r="V425">
            <v>5257509</v>
          </cell>
          <cell r="W425">
            <v>1522317</v>
          </cell>
          <cell r="X425">
            <v>8173</v>
          </cell>
          <cell r="Y425">
            <v>97479</v>
          </cell>
          <cell r="Z425">
            <v>6657128</v>
          </cell>
          <cell r="AA425">
            <v>5422037</v>
          </cell>
          <cell r="AB425">
            <v>1530490</v>
          </cell>
          <cell r="AC425">
            <v>7032311</v>
          </cell>
          <cell r="AD425">
            <v>5606831</v>
          </cell>
          <cell r="AE425">
            <v>1578772.356525</v>
          </cell>
          <cell r="AF425">
            <v>9630108</v>
          </cell>
          <cell r="AG425">
            <v>7503238</v>
          </cell>
          <cell r="AH425">
            <v>2648875.19536875</v>
          </cell>
          <cell r="AI425">
            <v>10537063</v>
          </cell>
          <cell r="AJ425">
            <v>8095297</v>
          </cell>
          <cell r="AK425">
            <v>3060544.19536875</v>
          </cell>
          <cell r="AL425">
            <v>12253746</v>
          </cell>
          <cell r="AM425">
            <v>9478745</v>
          </cell>
          <cell r="AN425">
            <v>3080269.19536875</v>
          </cell>
        </row>
        <row r="426">
          <cell r="A426">
            <v>818</v>
          </cell>
          <cell r="B426" t="str">
            <v xml:space="preserve">Franklin County              </v>
          </cell>
          <cell r="C426">
            <v>45.82</v>
          </cell>
          <cell r="D426">
            <v>5609534</v>
          </cell>
          <cell r="E426">
            <v>2938885</v>
          </cell>
          <cell r="F426">
            <v>2670649</v>
          </cell>
          <cell r="G426">
            <v>6238167</v>
          </cell>
          <cell r="H426">
            <v>3104015</v>
          </cell>
          <cell r="I426">
            <v>3134152</v>
          </cell>
          <cell r="J426">
            <v>6391771</v>
          </cell>
          <cell r="K426">
            <v>3127422</v>
          </cell>
          <cell r="L426">
            <v>3264349</v>
          </cell>
          <cell r="M426">
            <v>6770398</v>
          </cell>
          <cell r="N426">
            <v>3246800</v>
          </cell>
          <cell r="O426">
            <v>3153041</v>
          </cell>
          <cell r="P426">
            <v>370557</v>
          </cell>
          <cell r="Q426">
            <v>6937473.1758851679</v>
          </cell>
          <cell r="R426">
            <v>3512111</v>
          </cell>
          <cell r="S426">
            <v>3453126</v>
          </cell>
          <cell r="T426">
            <v>0</v>
          </cell>
          <cell r="U426">
            <v>6832233.6720000003</v>
          </cell>
          <cell r="V426">
            <v>3565201</v>
          </cell>
          <cell r="W426">
            <v>3251395</v>
          </cell>
          <cell r="X426">
            <v>17455</v>
          </cell>
          <cell r="Y426">
            <v>196151</v>
          </cell>
          <cell r="Z426">
            <v>6816703</v>
          </cell>
          <cell r="AA426">
            <v>3635743</v>
          </cell>
          <cell r="AB426">
            <v>3268850</v>
          </cell>
          <cell r="AC426">
            <v>7147655</v>
          </cell>
          <cell r="AD426">
            <v>3823257</v>
          </cell>
          <cell r="AE426">
            <v>3344405.5191250001</v>
          </cell>
          <cell r="AF426">
            <v>7343776</v>
          </cell>
          <cell r="AG426">
            <v>3944755</v>
          </cell>
          <cell r="AH426">
            <v>3416932.8843999999</v>
          </cell>
          <cell r="AI426">
            <v>7425790</v>
          </cell>
          <cell r="AJ426">
            <v>4056096</v>
          </cell>
          <cell r="AK426">
            <v>3437610.8843999999</v>
          </cell>
          <cell r="AL426">
            <v>7597275</v>
          </cell>
          <cell r="AM426">
            <v>4196134</v>
          </cell>
          <cell r="AN426">
            <v>3449560.8843999999</v>
          </cell>
        </row>
        <row r="427">
          <cell r="A427">
            <v>821</v>
          </cell>
          <cell r="B427" t="str">
            <v xml:space="preserve">Greater Fall River           </v>
          </cell>
          <cell r="C427">
            <v>62.23</v>
          </cell>
          <cell r="D427">
            <v>14786630</v>
          </cell>
          <cell r="E427">
            <v>3199554</v>
          </cell>
          <cell r="F427">
            <v>11587076</v>
          </cell>
          <cell r="G427">
            <v>17060238</v>
          </cell>
          <cell r="H427">
            <v>4544760</v>
          </cell>
          <cell r="I427">
            <v>12983299</v>
          </cell>
          <cell r="J427">
            <v>18611314</v>
          </cell>
          <cell r="K427">
            <v>5287988</v>
          </cell>
          <cell r="L427">
            <v>13901536</v>
          </cell>
          <cell r="M427">
            <v>19717271</v>
          </cell>
          <cell r="N427">
            <v>5629515</v>
          </cell>
          <cell r="O427">
            <v>13024771</v>
          </cell>
          <cell r="P427">
            <v>1530717</v>
          </cell>
          <cell r="Q427">
            <v>20071537.276937805</v>
          </cell>
          <cell r="R427">
            <v>5932617</v>
          </cell>
          <cell r="S427">
            <v>14264378</v>
          </cell>
          <cell r="T427">
            <v>0</v>
          </cell>
          <cell r="U427">
            <v>19949613.684</v>
          </cell>
          <cell r="V427">
            <v>6306552.870136939</v>
          </cell>
          <cell r="W427">
            <v>13431054</v>
          </cell>
          <cell r="X427">
            <v>72104</v>
          </cell>
          <cell r="Y427">
            <v>796545</v>
          </cell>
          <cell r="Z427">
            <v>20383237</v>
          </cell>
          <cell r="AA427">
            <v>6467055</v>
          </cell>
          <cell r="AB427">
            <v>13916182</v>
          </cell>
          <cell r="AC427">
            <v>20957230</v>
          </cell>
          <cell r="AD427">
            <v>6715829</v>
          </cell>
          <cell r="AE427">
            <v>14241401</v>
          </cell>
          <cell r="AF427">
            <v>21919605</v>
          </cell>
          <cell r="AG427">
            <v>7123557</v>
          </cell>
          <cell r="AH427">
            <v>14796048</v>
          </cell>
          <cell r="AI427">
            <v>22550978</v>
          </cell>
          <cell r="AJ427">
            <v>7369160</v>
          </cell>
          <cell r="AK427">
            <v>15181818</v>
          </cell>
          <cell r="AL427">
            <v>23275199</v>
          </cell>
          <cell r="AM427">
            <v>7579429</v>
          </cell>
          <cell r="AN427">
            <v>15695770</v>
          </cell>
        </row>
        <row r="428">
          <cell r="A428">
            <v>823</v>
          </cell>
          <cell r="B428" t="str">
            <v xml:space="preserve">Greater Lawrence             </v>
          </cell>
          <cell r="C428">
            <v>76.97</v>
          </cell>
          <cell r="D428">
            <v>20801927</v>
          </cell>
          <cell r="E428">
            <v>3447460</v>
          </cell>
          <cell r="F428">
            <v>17354467</v>
          </cell>
          <cell r="G428">
            <v>23397863</v>
          </cell>
          <cell r="H428">
            <v>2950685</v>
          </cell>
          <cell r="I428">
            <v>20447178</v>
          </cell>
          <cell r="J428">
            <v>24270329</v>
          </cell>
          <cell r="K428">
            <v>2925720</v>
          </cell>
          <cell r="L428">
            <v>21344609</v>
          </cell>
          <cell r="M428">
            <v>22243985</v>
          </cell>
          <cell r="N428">
            <v>2764043</v>
          </cell>
          <cell r="O428">
            <v>19164616</v>
          </cell>
          <cell r="P428">
            <v>2252293</v>
          </cell>
          <cell r="Q428">
            <v>21086064.186794262</v>
          </cell>
          <cell r="R428">
            <v>2952089</v>
          </cell>
          <cell r="S428">
            <v>20988571</v>
          </cell>
          <cell r="T428">
            <v>0</v>
          </cell>
          <cell r="U428">
            <v>21516841.079999998</v>
          </cell>
          <cell r="V428">
            <v>3448145</v>
          </cell>
          <cell r="W428">
            <v>19762420</v>
          </cell>
          <cell r="X428">
            <v>106093</v>
          </cell>
          <cell r="Y428">
            <v>1154758</v>
          </cell>
          <cell r="Z428">
            <v>22406284</v>
          </cell>
          <cell r="AA428">
            <v>3637418</v>
          </cell>
          <cell r="AB428">
            <v>19868513</v>
          </cell>
          <cell r="AC428">
            <v>23647271</v>
          </cell>
          <cell r="AD428">
            <v>3930189</v>
          </cell>
          <cell r="AE428">
            <v>19925633</v>
          </cell>
          <cell r="AF428">
            <v>24165774</v>
          </cell>
          <cell r="AG428">
            <v>3918941</v>
          </cell>
          <cell r="AH428">
            <v>20246833</v>
          </cell>
          <cell r="AI428">
            <v>25639135</v>
          </cell>
          <cell r="AJ428">
            <v>4446591</v>
          </cell>
          <cell r="AK428">
            <v>21192544</v>
          </cell>
          <cell r="AL428">
            <v>25953903</v>
          </cell>
          <cell r="AM428">
            <v>4514175</v>
          </cell>
          <cell r="AN428">
            <v>21439728</v>
          </cell>
        </row>
        <row r="429">
          <cell r="A429">
            <v>825</v>
          </cell>
          <cell r="B429" t="str">
            <v xml:space="preserve">Greater New Bedford          </v>
          </cell>
          <cell r="C429">
            <v>65.66</v>
          </cell>
          <cell r="D429">
            <v>22363849</v>
          </cell>
          <cell r="E429">
            <v>4239109</v>
          </cell>
          <cell r="F429">
            <v>18124740</v>
          </cell>
          <cell r="G429">
            <v>25632190</v>
          </cell>
          <cell r="H429">
            <v>5757999</v>
          </cell>
          <cell r="I429">
            <v>20279884</v>
          </cell>
          <cell r="J429">
            <v>27124010</v>
          </cell>
          <cell r="K429">
            <v>6752296</v>
          </cell>
          <cell r="L429">
            <v>21235693</v>
          </cell>
          <cell r="M429">
            <v>28611071</v>
          </cell>
          <cell r="N429">
            <v>7172648</v>
          </cell>
          <cell r="O429">
            <v>19857283</v>
          </cell>
          <cell r="P429">
            <v>2333698</v>
          </cell>
          <cell r="Q429">
            <v>30517951.37531101</v>
          </cell>
          <cell r="R429">
            <v>7763883</v>
          </cell>
          <cell r="S429">
            <v>21747161</v>
          </cell>
          <cell r="T429">
            <v>1006907</v>
          </cell>
          <cell r="U429">
            <v>30298830.222000003</v>
          </cell>
          <cell r="V429">
            <v>8132720</v>
          </cell>
          <cell r="W429">
            <v>21740799</v>
          </cell>
          <cell r="X429">
            <v>116714</v>
          </cell>
          <cell r="Y429">
            <v>949205</v>
          </cell>
          <cell r="Z429">
            <v>31299153</v>
          </cell>
          <cell r="AA429">
            <v>8624602</v>
          </cell>
          <cell r="AB429">
            <v>22674551</v>
          </cell>
          <cell r="AC429">
            <v>32530714</v>
          </cell>
          <cell r="AD429">
            <v>8972206</v>
          </cell>
          <cell r="AE429">
            <v>23558508</v>
          </cell>
          <cell r="AF429">
            <v>33301712</v>
          </cell>
          <cell r="AG429">
            <v>9217036</v>
          </cell>
          <cell r="AH429">
            <v>24084676</v>
          </cell>
          <cell r="AI429">
            <v>33725633</v>
          </cell>
          <cell r="AJ429">
            <v>9588800</v>
          </cell>
          <cell r="AK429">
            <v>24138401</v>
          </cell>
          <cell r="AL429">
            <v>34323634</v>
          </cell>
          <cell r="AM429">
            <v>9854302</v>
          </cell>
          <cell r="AN429">
            <v>24469332</v>
          </cell>
        </row>
        <row r="430">
          <cell r="A430">
            <v>828</v>
          </cell>
          <cell r="B430" t="str">
            <v xml:space="preserve">Greater Lowell               </v>
          </cell>
          <cell r="C430">
            <v>65.319999999999993</v>
          </cell>
          <cell r="D430">
            <v>24208574</v>
          </cell>
          <cell r="E430">
            <v>6905055</v>
          </cell>
          <cell r="F430">
            <v>17303519</v>
          </cell>
          <cell r="G430">
            <v>27036778</v>
          </cell>
          <cell r="H430">
            <v>7606125</v>
          </cell>
          <cell r="I430">
            <v>19430653</v>
          </cell>
          <cell r="J430">
            <v>27800682</v>
          </cell>
          <cell r="K430">
            <v>7909037</v>
          </cell>
          <cell r="L430">
            <v>19937045</v>
          </cell>
          <cell r="M430">
            <v>29465237</v>
          </cell>
          <cell r="N430">
            <v>8510997</v>
          </cell>
          <cell r="O430">
            <v>18820473</v>
          </cell>
          <cell r="P430">
            <v>2211849</v>
          </cell>
          <cell r="Q430">
            <v>29630457.502009567</v>
          </cell>
          <cell r="R430">
            <v>8466385</v>
          </cell>
          <cell r="S430">
            <v>20611676</v>
          </cell>
          <cell r="T430">
            <v>552397</v>
          </cell>
          <cell r="U430">
            <v>30423897.84</v>
          </cell>
          <cell r="V430">
            <v>9232155</v>
          </cell>
          <cell r="W430">
            <v>20785128</v>
          </cell>
          <cell r="X430">
            <v>111584</v>
          </cell>
          <cell r="Y430">
            <v>319986</v>
          </cell>
          <cell r="Z430">
            <v>31597336</v>
          </cell>
          <cell r="AA430">
            <v>9860549</v>
          </cell>
          <cell r="AB430">
            <v>21736787</v>
          </cell>
          <cell r="AC430">
            <v>33772319</v>
          </cell>
          <cell r="AD430">
            <v>10353219</v>
          </cell>
          <cell r="AE430">
            <v>23419100</v>
          </cell>
          <cell r="AF430">
            <v>34324570</v>
          </cell>
          <cell r="AG430">
            <v>10693693</v>
          </cell>
          <cell r="AH430">
            <v>23630877</v>
          </cell>
          <cell r="AI430">
            <v>34545660</v>
          </cell>
          <cell r="AJ430">
            <v>10980189</v>
          </cell>
          <cell r="AK430">
            <v>23685627</v>
          </cell>
          <cell r="AL430">
            <v>34992565</v>
          </cell>
          <cell r="AM430">
            <v>11434404</v>
          </cell>
          <cell r="AN430">
            <v>23740502</v>
          </cell>
        </row>
        <row r="431">
          <cell r="A431">
            <v>829</v>
          </cell>
          <cell r="B431" t="str">
            <v xml:space="preserve">South Middlesex              </v>
          </cell>
          <cell r="C431">
            <v>36.15</v>
          </cell>
          <cell r="D431">
            <v>8446819</v>
          </cell>
          <cell r="E431">
            <v>8588762</v>
          </cell>
          <cell r="F431">
            <v>2167094</v>
          </cell>
          <cell r="G431">
            <v>9208715</v>
          </cell>
          <cell r="H431">
            <v>8268805</v>
          </cell>
          <cell r="I431">
            <v>2366025</v>
          </cell>
          <cell r="J431">
            <v>9654723</v>
          </cell>
          <cell r="K431">
            <v>8165281</v>
          </cell>
          <cell r="L431">
            <v>2493762</v>
          </cell>
          <cell r="M431">
            <v>9715858</v>
          </cell>
          <cell r="N431">
            <v>7715501</v>
          </cell>
          <cell r="O431">
            <v>2327422</v>
          </cell>
          <cell r="P431">
            <v>273527</v>
          </cell>
          <cell r="Q431">
            <v>9614405.0465071779</v>
          </cell>
          <cell r="R431">
            <v>7341351</v>
          </cell>
          <cell r="S431">
            <v>2548930</v>
          </cell>
          <cell r="T431">
            <v>0</v>
          </cell>
          <cell r="U431">
            <v>9792459.7200000007</v>
          </cell>
          <cell r="V431">
            <v>7492557</v>
          </cell>
          <cell r="W431">
            <v>2400022</v>
          </cell>
          <cell r="X431">
            <v>12884</v>
          </cell>
          <cell r="Y431">
            <v>152274</v>
          </cell>
          <cell r="Z431">
            <v>10544997</v>
          </cell>
          <cell r="AA431">
            <v>7892246</v>
          </cell>
          <cell r="AB431">
            <v>2652751</v>
          </cell>
          <cell r="AC431">
            <v>10989581</v>
          </cell>
          <cell r="AD431">
            <v>7883290</v>
          </cell>
          <cell r="AE431">
            <v>3269602.165025</v>
          </cell>
          <cell r="AF431">
            <v>11813873</v>
          </cell>
          <cell r="AG431">
            <v>8259858</v>
          </cell>
          <cell r="AH431">
            <v>3686820.5708499998</v>
          </cell>
          <cell r="AI431">
            <v>11573926</v>
          </cell>
          <cell r="AJ431">
            <v>7868569</v>
          </cell>
          <cell r="AK431">
            <v>3818290.5708499998</v>
          </cell>
          <cell r="AL431">
            <v>11914131</v>
          </cell>
          <cell r="AM431">
            <v>7823272</v>
          </cell>
          <cell r="AN431">
            <v>4090859</v>
          </cell>
        </row>
        <row r="432">
          <cell r="A432">
            <v>830</v>
          </cell>
          <cell r="B432" t="str">
            <v xml:space="preserve">Minuteman                    </v>
          </cell>
          <cell r="C432">
            <v>18.88</v>
          </cell>
          <cell r="D432">
            <v>6066584</v>
          </cell>
          <cell r="E432">
            <v>5495202</v>
          </cell>
          <cell r="F432">
            <v>2078300.4</v>
          </cell>
          <cell r="G432">
            <v>6914249</v>
          </cell>
          <cell r="H432">
            <v>6039013</v>
          </cell>
          <cell r="I432">
            <v>2248003.4</v>
          </cell>
          <cell r="J432">
            <v>6679422</v>
          </cell>
          <cell r="K432">
            <v>5830500</v>
          </cell>
          <cell r="L432">
            <v>2272053.4</v>
          </cell>
          <cell r="M432">
            <v>6716739</v>
          </cell>
          <cell r="N432">
            <v>5664903</v>
          </cell>
          <cell r="O432">
            <v>2053740.4</v>
          </cell>
          <cell r="P432">
            <v>241363</v>
          </cell>
          <cell r="Q432">
            <v>6448437.4476555018</v>
          </cell>
          <cell r="R432">
            <v>5389510</v>
          </cell>
          <cell r="S432">
            <v>2249201</v>
          </cell>
          <cell r="T432">
            <v>0</v>
          </cell>
          <cell r="U432">
            <v>6278768.8019999992</v>
          </cell>
          <cell r="V432">
            <v>5380998</v>
          </cell>
          <cell r="W432">
            <v>2117803</v>
          </cell>
          <cell r="X432">
            <v>11369</v>
          </cell>
          <cell r="Y432">
            <v>130554</v>
          </cell>
          <cell r="Z432">
            <v>6529848</v>
          </cell>
          <cell r="AA432">
            <v>5563357</v>
          </cell>
          <cell r="AB432">
            <v>2129172</v>
          </cell>
          <cell r="AC432">
            <v>6720937</v>
          </cell>
          <cell r="AD432">
            <v>5635287</v>
          </cell>
          <cell r="AE432">
            <v>2146052</v>
          </cell>
          <cell r="AF432">
            <v>6466600</v>
          </cell>
          <cell r="AG432">
            <v>5367418</v>
          </cell>
          <cell r="AH432">
            <v>2155902</v>
          </cell>
          <cell r="AI432">
            <v>7154168</v>
          </cell>
          <cell r="AJ432">
            <v>5853666</v>
          </cell>
          <cell r="AK432">
            <v>2166677</v>
          </cell>
          <cell r="AL432">
            <v>7012158</v>
          </cell>
          <cell r="AM432">
            <v>5684556</v>
          </cell>
          <cell r="AN432">
            <v>2177027</v>
          </cell>
        </row>
        <row r="433">
          <cell r="A433">
            <v>832</v>
          </cell>
          <cell r="B433" t="str">
            <v xml:space="preserve">Montachusett                 </v>
          </cell>
          <cell r="C433">
            <v>59.07</v>
          </cell>
          <cell r="D433">
            <v>13742072</v>
          </cell>
          <cell r="E433">
            <v>4888977</v>
          </cell>
          <cell r="F433">
            <v>8853095</v>
          </cell>
          <cell r="G433">
            <v>15840334</v>
          </cell>
          <cell r="H433">
            <v>5296832</v>
          </cell>
          <cell r="I433">
            <v>10543502</v>
          </cell>
          <cell r="J433">
            <v>17251828</v>
          </cell>
          <cell r="K433">
            <v>5727859</v>
          </cell>
          <cell r="L433">
            <v>11523969</v>
          </cell>
          <cell r="M433">
            <v>18210278</v>
          </cell>
          <cell r="N433">
            <v>5909892</v>
          </cell>
          <cell r="O433">
            <v>11006825</v>
          </cell>
          <cell r="P433">
            <v>1293561</v>
          </cell>
          <cell r="Q433">
            <v>19239467.091291867</v>
          </cell>
          <cell r="R433">
            <v>6487260</v>
          </cell>
          <cell r="S433">
            <v>12054378</v>
          </cell>
          <cell r="T433">
            <v>697829</v>
          </cell>
          <cell r="U433">
            <v>19087950.695999995</v>
          </cell>
          <cell r="V433">
            <v>6671879</v>
          </cell>
          <cell r="W433">
            <v>12177840</v>
          </cell>
          <cell r="X433">
            <v>65376</v>
          </cell>
          <cell r="Y433">
            <v>543116</v>
          </cell>
          <cell r="Z433">
            <v>19926696</v>
          </cell>
          <cell r="AA433">
            <v>7025474</v>
          </cell>
          <cell r="AB433">
            <v>12901222</v>
          </cell>
          <cell r="AC433">
            <v>21362521</v>
          </cell>
          <cell r="AD433">
            <v>7634846</v>
          </cell>
          <cell r="AE433">
            <v>13727675</v>
          </cell>
          <cell r="AF433">
            <v>21644238</v>
          </cell>
          <cell r="AG433">
            <v>8117570</v>
          </cell>
          <cell r="AH433">
            <v>13764000</v>
          </cell>
          <cell r="AI433">
            <v>22098279</v>
          </cell>
          <cell r="AJ433">
            <v>8502935</v>
          </cell>
          <cell r="AK433">
            <v>13800675</v>
          </cell>
          <cell r="AL433">
            <v>22705864</v>
          </cell>
          <cell r="AM433">
            <v>8952868</v>
          </cell>
          <cell r="AN433">
            <v>13837825</v>
          </cell>
        </row>
        <row r="434">
          <cell r="A434">
            <v>851</v>
          </cell>
          <cell r="B434" t="str">
            <v xml:space="preserve">Northern Berkshire           </v>
          </cell>
          <cell r="C434">
            <v>60.8</v>
          </cell>
          <cell r="D434">
            <v>4866072</v>
          </cell>
          <cell r="E434">
            <v>1480368</v>
          </cell>
          <cell r="F434">
            <v>3385704</v>
          </cell>
          <cell r="G434">
            <v>5410246</v>
          </cell>
          <cell r="H434">
            <v>1532260</v>
          </cell>
          <cell r="I434">
            <v>3877986</v>
          </cell>
          <cell r="J434">
            <v>5840580</v>
          </cell>
          <cell r="K434">
            <v>1651415</v>
          </cell>
          <cell r="L434">
            <v>4189165</v>
          </cell>
          <cell r="M434">
            <v>6022166</v>
          </cell>
          <cell r="N434">
            <v>1628309</v>
          </cell>
          <cell r="O434">
            <v>3931780</v>
          </cell>
          <cell r="P434">
            <v>462077</v>
          </cell>
          <cell r="Q434">
            <v>6405552.1010526326</v>
          </cell>
          <cell r="R434">
            <v>1973265</v>
          </cell>
          <cell r="S434">
            <v>4305980</v>
          </cell>
          <cell r="T434">
            <v>126307</v>
          </cell>
          <cell r="U434">
            <v>6194470.0919999992</v>
          </cell>
          <cell r="V434">
            <v>1959117</v>
          </cell>
          <cell r="W434">
            <v>4173354</v>
          </cell>
          <cell r="X434">
            <v>22404</v>
          </cell>
          <cell r="Y434">
            <v>247404</v>
          </cell>
          <cell r="Z434">
            <v>6032835</v>
          </cell>
          <cell r="AA434">
            <v>2076564</v>
          </cell>
          <cell r="AB434">
            <v>4195758</v>
          </cell>
          <cell r="AC434">
            <v>6685396</v>
          </cell>
          <cell r="AD434">
            <v>2057940</v>
          </cell>
          <cell r="AE434">
            <v>4605866</v>
          </cell>
          <cell r="AF434">
            <v>7074072</v>
          </cell>
          <cell r="AG434">
            <v>2680139</v>
          </cell>
          <cell r="AH434">
            <v>4617441</v>
          </cell>
          <cell r="AI434">
            <v>7193835</v>
          </cell>
          <cell r="AJ434">
            <v>2748884</v>
          </cell>
          <cell r="AK434">
            <v>4629241</v>
          </cell>
          <cell r="AL434">
            <v>7377904</v>
          </cell>
          <cell r="AM434">
            <v>2797399</v>
          </cell>
          <cell r="AN434">
            <v>4641116</v>
          </cell>
        </row>
        <row r="435">
          <cell r="A435">
            <v>852</v>
          </cell>
          <cell r="B435" t="str">
            <v xml:space="preserve">Nashoba Valley               </v>
          </cell>
          <cell r="C435">
            <v>34.56</v>
          </cell>
          <cell r="D435">
            <v>5158946</v>
          </cell>
          <cell r="E435">
            <v>3321776</v>
          </cell>
          <cell r="F435">
            <v>1931065.2</v>
          </cell>
          <cell r="G435">
            <v>5389599</v>
          </cell>
          <cell r="H435">
            <v>3394928</v>
          </cell>
          <cell r="I435">
            <v>2023465</v>
          </cell>
          <cell r="J435">
            <v>6238440</v>
          </cell>
          <cell r="K435">
            <v>3743767</v>
          </cell>
          <cell r="L435">
            <v>2494673</v>
          </cell>
          <cell r="M435">
            <v>7033183</v>
          </cell>
          <cell r="N435">
            <v>4130123</v>
          </cell>
          <cell r="O435">
            <v>2597762</v>
          </cell>
          <cell r="P435">
            <v>305298</v>
          </cell>
          <cell r="Q435">
            <v>7866987.6486124406</v>
          </cell>
          <cell r="R435">
            <v>4598216</v>
          </cell>
          <cell r="S435">
            <v>2844999</v>
          </cell>
          <cell r="T435">
            <v>423773</v>
          </cell>
          <cell r="U435">
            <v>8233340.9220000003</v>
          </cell>
          <cell r="V435">
            <v>5083135.795428413</v>
          </cell>
          <cell r="W435">
            <v>3080894</v>
          </cell>
          <cell r="X435">
            <v>16540</v>
          </cell>
          <cell r="Y435">
            <v>185963</v>
          </cell>
          <cell r="Z435">
            <v>8193934</v>
          </cell>
          <cell r="AA435">
            <v>5151981</v>
          </cell>
          <cell r="AB435">
            <v>3097434</v>
          </cell>
          <cell r="AC435">
            <v>9598083</v>
          </cell>
          <cell r="AD435">
            <v>5561630</v>
          </cell>
          <cell r="AE435">
            <v>3567627.8408499998</v>
          </cell>
          <cell r="AF435">
            <v>9643398</v>
          </cell>
          <cell r="AG435">
            <v>6347664</v>
          </cell>
          <cell r="AH435">
            <v>3583552.8408499998</v>
          </cell>
          <cell r="AI435">
            <v>10305011</v>
          </cell>
          <cell r="AJ435">
            <v>6808953</v>
          </cell>
          <cell r="AK435">
            <v>3602853.8408499998</v>
          </cell>
          <cell r="AL435">
            <v>10872297</v>
          </cell>
          <cell r="AM435">
            <v>7267551</v>
          </cell>
          <cell r="AN435">
            <v>3620453.8408499998</v>
          </cell>
        </row>
        <row r="436">
          <cell r="A436">
            <v>853</v>
          </cell>
          <cell r="B436" t="str">
            <v xml:space="preserve">Northeast Metropolitan       </v>
          </cell>
          <cell r="C436">
            <v>42.39</v>
          </cell>
          <cell r="D436">
            <v>13805435</v>
          </cell>
          <cell r="E436">
            <v>8368989</v>
          </cell>
          <cell r="F436">
            <v>5436446</v>
          </cell>
          <cell r="G436">
            <v>15298678</v>
          </cell>
          <cell r="H436">
            <v>8834989</v>
          </cell>
          <cell r="I436">
            <v>6463689</v>
          </cell>
          <cell r="J436">
            <v>16448129</v>
          </cell>
          <cell r="K436">
            <v>9382830</v>
          </cell>
          <cell r="L436">
            <v>7065299</v>
          </cell>
          <cell r="M436">
            <v>17520203</v>
          </cell>
          <cell r="N436">
            <v>9753752</v>
          </cell>
          <cell r="O436">
            <v>6949698</v>
          </cell>
          <cell r="P436">
            <v>816753</v>
          </cell>
          <cell r="Q436">
            <v>18195495.392153114</v>
          </cell>
          <cell r="R436">
            <v>9906992</v>
          </cell>
          <cell r="S436">
            <v>7611122</v>
          </cell>
          <cell r="T436">
            <v>677381</v>
          </cell>
          <cell r="U436">
            <v>18075511.403999995</v>
          </cell>
          <cell r="V436">
            <v>10403784</v>
          </cell>
          <cell r="W436">
            <v>7787386</v>
          </cell>
          <cell r="X436">
            <v>41897</v>
          </cell>
          <cell r="Y436">
            <v>489726</v>
          </cell>
          <cell r="Z436">
            <v>18846605</v>
          </cell>
          <cell r="AA436">
            <v>10860660</v>
          </cell>
          <cell r="AB436">
            <v>7985945</v>
          </cell>
          <cell r="AC436">
            <v>19273753</v>
          </cell>
          <cell r="AD436">
            <v>10987834</v>
          </cell>
          <cell r="AE436">
            <v>8285919</v>
          </cell>
          <cell r="AF436">
            <v>19964083</v>
          </cell>
          <cell r="AG436">
            <v>11419748</v>
          </cell>
          <cell r="AH436">
            <v>8564871.3160750009</v>
          </cell>
          <cell r="AI436">
            <v>20104161</v>
          </cell>
          <cell r="AJ436">
            <v>11494298</v>
          </cell>
          <cell r="AK436">
            <v>8609863</v>
          </cell>
          <cell r="AL436">
            <v>20386925</v>
          </cell>
          <cell r="AM436">
            <v>11746592</v>
          </cell>
          <cell r="AN436">
            <v>8640688</v>
          </cell>
        </row>
        <row r="437">
          <cell r="A437">
            <v>855</v>
          </cell>
          <cell r="B437" t="str">
            <v xml:space="preserve">Old Colony                   </v>
          </cell>
          <cell r="C437">
            <v>39.119999999999997</v>
          </cell>
          <cell r="D437">
            <v>4989253</v>
          </cell>
          <cell r="E437">
            <v>2641742</v>
          </cell>
          <cell r="F437">
            <v>2546991</v>
          </cell>
          <cell r="G437">
            <v>5820992</v>
          </cell>
          <cell r="H437">
            <v>2972628</v>
          </cell>
          <cell r="I437">
            <v>2935912</v>
          </cell>
          <cell r="J437">
            <v>6621083</v>
          </cell>
          <cell r="K437">
            <v>3475932</v>
          </cell>
          <cell r="L437">
            <v>3292273</v>
          </cell>
          <cell r="M437">
            <v>6827603</v>
          </cell>
          <cell r="N437">
            <v>3546608</v>
          </cell>
          <cell r="O437">
            <v>3028077</v>
          </cell>
          <cell r="P437">
            <v>355870</v>
          </cell>
          <cell r="Q437">
            <v>7042233.7959808633</v>
          </cell>
          <cell r="R437">
            <v>3704307</v>
          </cell>
          <cell r="S437">
            <v>3316268</v>
          </cell>
          <cell r="T437">
            <v>21659</v>
          </cell>
          <cell r="U437">
            <v>6779947.8360000001</v>
          </cell>
          <cell r="V437">
            <v>3833931.4919956997</v>
          </cell>
          <cell r="W437">
            <v>3142926</v>
          </cell>
          <cell r="X437">
            <v>16873</v>
          </cell>
          <cell r="Y437">
            <v>190453</v>
          </cell>
          <cell r="Z437">
            <v>6636605</v>
          </cell>
          <cell r="AA437">
            <v>3861415</v>
          </cell>
          <cell r="AB437">
            <v>3159799</v>
          </cell>
          <cell r="AC437">
            <v>6993936</v>
          </cell>
          <cell r="AD437">
            <v>4108774</v>
          </cell>
          <cell r="AE437">
            <v>3179079</v>
          </cell>
          <cell r="AF437">
            <v>7318581</v>
          </cell>
          <cell r="AG437">
            <v>4348047</v>
          </cell>
          <cell r="AH437">
            <v>3191479</v>
          </cell>
          <cell r="AI437">
            <v>7268292</v>
          </cell>
          <cell r="AJ437">
            <v>4341070</v>
          </cell>
          <cell r="AK437">
            <v>3203704</v>
          </cell>
          <cell r="AL437">
            <v>7329579</v>
          </cell>
          <cell r="AM437">
            <v>4522220</v>
          </cell>
          <cell r="AN437">
            <v>3215679</v>
          </cell>
        </row>
        <row r="438">
          <cell r="A438">
            <v>860</v>
          </cell>
          <cell r="B438" t="str">
            <v xml:space="preserve">Pathfinder                   </v>
          </cell>
          <cell r="C438">
            <v>56.42</v>
          </cell>
          <cell r="D438">
            <v>6096738</v>
          </cell>
          <cell r="E438">
            <v>2786084</v>
          </cell>
          <cell r="F438">
            <v>3310654</v>
          </cell>
          <cell r="G438">
            <v>6802165</v>
          </cell>
          <cell r="H438">
            <v>2722408</v>
          </cell>
          <cell r="I438">
            <v>4079757</v>
          </cell>
          <cell r="J438">
            <v>7765674</v>
          </cell>
          <cell r="K438">
            <v>2973205</v>
          </cell>
          <cell r="L438">
            <v>4792469</v>
          </cell>
          <cell r="M438">
            <v>8192718</v>
          </cell>
          <cell r="N438">
            <v>3079140</v>
          </cell>
          <cell r="O438">
            <v>4575812</v>
          </cell>
          <cell r="P438">
            <v>537766</v>
          </cell>
          <cell r="Q438">
            <v>7922637.1368421055</v>
          </cell>
          <cell r="R438">
            <v>3002367</v>
          </cell>
          <cell r="S438">
            <v>5011306</v>
          </cell>
          <cell r="T438">
            <v>0</v>
          </cell>
          <cell r="U438">
            <v>8264011.2758400002</v>
          </cell>
          <cell r="V438">
            <v>3272693.2524828459</v>
          </cell>
          <cell r="W438">
            <v>4897936</v>
          </cell>
          <cell r="X438">
            <v>25626</v>
          </cell>
          <cell r="Y438">
            <v>226728</v>
          </cell>
          <cell r="Z438">
            <v>8310204</v>
          </cell>
          <cell r="AA438">
            <v>3406888</v>
          </cell>
          <cell r="AB438">
            <v>4923562</v>
          </cell>
          <cell r="AC438">
            <v>9047750</v>
          </cell>
          <cell r="AD438">
            <v>3742148</v>
          </cell>
          <cell r="AE438">
            <v>5305602</v>
          </cell>
          <cell r="AF438">
            <v>9290876</v>
          </cell>
          <cell r="AG438">
            <v>3937256</v>
          </cell>
          <cell r="AH438">
            <v>5362159.7480999995</v>
          </cell>
          <cell r="AI438">
            <v>8740342</v>
          </cell>
          <cell r="AJ438">
            <v>3869273</v>
          </cell>
          <cell r="AK438">
            <v>5376309.7480999995</v>
          </cell>
          <cell r="AL438">
            <v>9330426</v>
          </cell>
          <cell r="AM438">
            <v>4172839</v>
          </cell>
          <cell r="AN438">
            <v>5391009.7480999995</v>
          </cell>
        </row>
        <row r="439">
          <cell r="A439">
            <v>871</v>
          </cell>
          <cell r="B439" t="str">
            <v xml:space="preserve">Shawsheen Valley             </v>
          </cell>
          <cell r="C439">
            <v>28.61</v>
          </cell>
          <cell r="D439">
            <v>13777348</v>
          </cell>
          <cell r="E439">
            <v>11493572</v>
          </cell>
          <cell r="F439">
            <v>3136056.8</v>
          </cell>
          <cell r="G439">
            <v>15354177</v>
          </cell>
          <cell r="H439">
            <v>11614893</v>
          </cell>
          <cell r="I439">
            <v>3739284</v>
          </cell>
          <cell r="J439">
            <v>16399600</v>
          </cell>
          <cell r="K439">
            <v>11925006</v>
          </cell>
          <cell r="L439">
            <v>4474594</v>
          </cell>
          <cell r="M439">
            <v>17333155</v>
          </cell>
          <cell r="N439">
            <v>11848099</v>
          </cell>
          <cell r="O439">
            <v>4908224</v>
          </cell>
          <cell r="P439">
            <v>576832</v>
          </cell>
          <cell r="Q439">
            <v>18045396.186028711</v>
          </cell>
          <cell r="R439">
            <v>12240655</v>
          </cell>
          <cell r="S439">
            <v>5375355</v>
          </cell>
          <cell r="T439">
            <v>429386</v>
          </cell>
          <cell r="U439">
            <v>17891209.259999998</v>
          </cell>
          <cell r="V439">
            <v>12538270</v>
          </cell>
          <cell r="W439">
            <v>5465628</v>
          </cell>
          <cell r="X439">
            <v>29342</v>
          </cell>
          <cell r="Y439">
            <v>342521</v>
          </cell>
          <cell r="Z439">
            <v>18725824</v>
          </cell>
          <cell r="AA439">
            <v>13125229</v>
          </cell>
          <cell r="AB439">
            <v>5600595</v>
          </cell>
          <cell r="AC439">
            <v>19899113</v>
          </cell>
          <cell r="AD439">
            <v>13950931</v>
          </cell>
          <cell r="AE439">
            <v>6159525.7945499998</v>
          </cell>
          <cell r="AF439">
            <v>20418808</v>
          </cell>
          <cell r="AG439">
            <v>14772092</v>
          </cell>
          <cell r="AH439">
            <v>6206185.7275124993</v>
          </cell>
          <cell r="AI439">
            <v>20894661</v>
          </cell>
          <cell r="AJ439">
            <v>15270792</v>
          </cell>
          <cell r="AK439">
            <v>6241110.7275124993</v>
          </cell>
          <cell r="AL439">
            <v>20905729</v>
          </cell>
          <cell r="AM439">
            <v>15410372</v>
          </cell>
          <cell r="AN439">
            <v>6275835.7275124993</v>
          </cell>
        </row>
        <row r="440">
          <cell r="A440">
            <v>872</v>
          </cell>
          <cell r="B440" t="str">
            <v xml:space="preserve">Southeastern                 </v>
          </cell>
          <cell r="C440">
            <v>62.54</v>
          </cell>
          <cell r="D440">
            <v>14936857</v>
          </cell>
          <cell r="E440">
            <v>5393902</v>
          </cell>
          <cell r="F440">
            <v>9542955</v>
          </cell>
          <cell r="G440">
            <v>16539295</v>
          </cell>
          <cell r="H440">
            <v>5950716</v>
          </cell>
          <cell r="I440">
            <v>10588579</v>
          </cell>
          <cell r="J440">
            <v>17132435</v>
          </cell>
          <cell r="K440">
            <v>6118865</v>
          </cell>
          <cell r="L440">
            <v>11013570</v>
          </cell>
          <cell r="M440">
            <v>18651251</v>
          </cell>
          <cell r="N440">
            <v>6606221</v>
          </cell>
          <cell r="O440">
            <v>10778323</v>
          </cell>
          <cell r="P440">
            <v>1266707</v>
          </cell>
          <cell r="Q440">
            <v>19547466.962679427</v>
          </cell>
          <cell r="R440">
            <v>6794855</v>
          </cell>
          <cell r="S440">
            <v>11804129</v>
          </cell>
          <cell r="T440">
            <v>948483</v>
          </cell>
          <cell r="U440">
            <v>18976858.698000003</v>
          </cell>
          <cell r="V440">
            <v>6830054</v>
          </cell>
          <cell r="W440">
            <v>12007606</v>
          </cell>
          <cell r="X440">
            <v>64462</v>
          </cell>
          <cell r="Y440">
            <v>713969</v>
          </cell>
          <cell r="Z440">
            <v>19791640</v>
          </cell>
          <cell r="AA440">
            <v>7163181</v>
          </cell>
          <cell r="AB440">
            <v>12628459</v>
          </cell>
          <cell r="AC440">
            <v>20139028</v>
          </cell>
          <cell r="AD440">
            <v>7253938</v>
          </cell>
          <cell r="AE440">
            <v>12885090</v>
          </cell>
          <cell r="AF440">
            <v>20816397</v>
          </cell>
          <cell r="AG440">
            <v>7493594</v>
          </cell>
          <cell r="AH440">
            <v>13322803</v>
          </cell>
          <cell r="AI440">
            <v>21227292</v>
          </cell>
          <cell r="AJ440">
            <v>7726584</v>
          </cell>
          <cell r="AK440">
            <v>13500708</v>
          </cell>
          <cell r="AL440">
            <v>22565360</v>
          </cell>
          <cell r="AM440">
            <v>8283596</v>
          </cell>
          <cell r="AN440">
            <v>14281764</v>
          </cell>
        </row>
        <row r="441">
          <cell r="A441">
            <v>873</v>
          </cell>
          <cell r="B441" t="str">
            <v xml:space="preserve">South Shore                  </v>
          </cell>
          <cell r="C441">
            <v>42.61</v>
          </cell>
          <cell r="D441">
            <v>5603587</v>
          </cell>
          <cell r="E441">
            <v>3304900</v>
          </cell>
          <cell r="F441">
            <v>2298687</v>
          </cell>
          <cell r="G441">
            <v>6624462</v>
          </cell>
          <cell r="H441">
            <v>3491969</v>
          </cell>
          <cell r="I441">
            <v>3132493</v>
          </cell>
          <cell r="J441">
            <v>7292760</v>
          </cell>
          <cell r="K441">
            <v>3896693</v>
          </cell>
          <cell r="L441">
            <v>3409503</v>
          </cell>
          <cell r="M441">
            <v>8002552</v>
          </cell>
          <cell r="N441">
            <v>4267730</v>
          </cell>
          <cell r="O441">
            <v>3342052</v>
          </cell>
          <cell r="P441">
            <v>392770</v>
          </cell>
          <cell r="Q441">
            <v>8068943.0905263163</v>
          </cell>
          <cell r="R441">
            <v>4326150</v>
          </cell>
          <cell r="S441">
            <v>3660126</v>
          </cell>
          <cell r="T441">
            <v>82667</v>
          </cell>
          <cell r="U441">
            <v>8159816.8379999995</v>
          </cell>
          <cell r="V441">
            <v>4585112</v>
          </cell>
          <cell r="W441">
            <v>3524139</v>
          </cell>
          <cell r="X441">
            <v>18919</v>
          </cell>
          <cell r="Y441">
            <v>214385</v>
          </cell>
          <cell r="Z441">
            <v>8361233</v>
          </cell>
          <cell r="AA441">
            <v>4747142</v>
          </cell>
          <cell r="AB441">
            <v>3614091</v>
          </cell>
          <cell r="AC441">
            <v>8898769</v>
          </cell>
          <cell r="AD441">
            <v>5090951</v>
          </cell>
          <cell r="AE441">
            <v>3814659</v>
          </cell>
          <cell r="AF441">
            <v>8843168</v>
          </cell>
          <cell r="AG441">
            <v>4991245</v>
          </cell>
          <cell r="AH441">
            <v>3851923</v>
          </cell>
          <cell r="AI441">
            <v>8975128</v>
          </cell>
          <cell r="AJ441">
            <v>5135646</v>
          </cell>
          <cell r="AK441">
            <v>3866773</v>
          </cell>
          <cell r="AL441">
            <v>9246000</v>
          </cell>
          <cell r="AM441">
            <v>5264595</v>
          </cell>
          <cell r="AN441">
            <v>3981405</v>
          </cell>
        </row>
        <row r="442">
          <cell r="A442">
            <v>876</v>
          </cell>
          <cell r="B442" t="str">
            <v xml:space="preserve">Southern Worcester           </v>
          </cell>
          <cell r="C442">
            <v>55.39</v>
          </cell>
          <cell r="D442">
            <v>9571032</v>
          </cell>
          <cell r="E442">
            <v>4238701</v>
          </cell>
          <cell r="F442">
            <v>5725706.91653415</v>
          </cell>
          <cell r="G442">
            <v>12372691</v>
          </cell>
          <cell r="H442">
            <v>5102480</v>
          </cell>
          <cell r="I442">
            <v>7282028</v>
          </cell>
          <cell r="J442">
            <v>13883285</v>
          </cell>
          <cell r="K442">
            <v>5546098</v>
          </cell>
          <cell r="L442">
            <v>8337187</v>
          </cell>
          <cell r="M442">
            <v>15012157</v>
          </cell>
          <cell r="N442">
            <v>5773697</v>
          </cell>
          <cell r="O442">
            <v>8266904</v>
          </cell>
          <cell r="P442">
            <v>971556</v>
          </cell>
          <cell r="Q442">
            <v>15581392.28478469</v>
          </cell>
          <cell r="R442">
            <v>6076724</v>
          </cell>
          <cell r="S442">
            <v>9053691</v>
          </cell>
          <cell r="T442">
            <v>450977</v>
          </cell>
          <cell r="U442">
            <v>15894028.614</v>
          </cell>
          <cell r="V442">
            <v>6360940</v>
          </cell>
          <cell r="W442">
            <v>9350174</v>
          </cell>
          <cell r="X442">
            <v>50196</v>
          </cell>
          <cell r="Y442">
            <v>132719</v>
          </cell>
          <cell r="Z442">
            <v>15689978</v>
          </cell>
          <cell r="AA442">
            <v>6367969</v>
          </cell>
          <cell r="AB442">
            <v>9400370</v>
          </cell>
          <cell r="AC442">
            <v>16052759</v>
          </cell>
          <cell r="AD442">
            <v>6598237</v>
          </cell>
          <cell r="AE442">
            <v>9454522</v>
          </cell>
          <cell r="AF442">
            <v>16721381</v>
          </cell>
          <cell r="AG442">
            <v>6992891</v>
          </cell>
          <cell r="AH442">
            <v>9728490</v>
          </cell>
          <cell r="AI442">
            <v>17132815</v>
          </cell>
          <cell r="AJ442">
            <v>7280728</v>
          </cell>
          <cell r="AK442">
            <v>9852087</v>
          </cell>
          <cell r="AL442">
            <v>17642332</v>
          </cell>
          <cell r="AM442">
            <v>7557770</v>
          </cell>
          <cell r="AN442">
            <v>10084562</v>
          </cell>
        </row>
        <row r="443">
          <cell r="A443">
            <v>878</v>
          </cell>
          <cell r="B443" t="str">
            <v xml:space="preserve">Tri County                   </v>
          </cell>
          <cell r="C443">
            <v>32.74</v>
          </cell>
          <cell r="D443">
            <v>9016173</v>
          </cell>
          <cell r="E443">
            <v>5636406</v>
          </cell>
          <cell r="F443">
            <v>3446914</v>
          </cell>
          <cell r="G443">
            <v>10212901</v>
          </cell>
          <cell r="H443">
            <v>5924588</v>
          </cell>
          <cell r="I443">
            <v>4288313</v>
          </cell>
          <cell r="J443">
            <v>11290959</v>
          </cell>
          <cell r="K443">
            <v>6500818</v>
          </cell>
          <cell r="L443">
            <v>4790141</v>
          </cell>
          <cell r="M443">
            <v>12442959</v>
          </cell>
          <cell r="N443">
            <v>7015291</v>
          </cell>
          <cell r="O443">
            <v>4856871</v>
          </cell>
          <cell r="P443">
            <v>570797</v>
          </cell>
          <cell r="Q443">
            <v>12923675.155598087</v>
          </cell>
          <cell r="R443">
            <v>7663565</v>
          </cell>
          <cell r="S443">
            <v>5319115</v>
          </cell>
          <cell r="T443">
            <v>0</v>
          </cell>
          <cell r="U443">
            <v>13370766.120000003</v>
          </cell>
          <cell r="V443">
            <v>8194447</v>
          </cell>
          <cell r="W443">
            <v>5076999</v>
          </cell>
          <cell r="X443">
            <v>27256</v>
          </cell>
          <cell r="Y443">
            <v>238385</v>
          </cell>
          <cell r="Z443">
            <v>13542704</v>
          </cell>
          <cell r="AA443">
            <v>8344586</v>
          </cell>
          <cell r="AB443">
            <v>5198118</v>
          </cell>
          <cell r="AC443">
            <v>14397568</v>
          </cell>
          <cell r="AD443">
            <v>8892150</v>
          </cell>
          <cell r="AE443">
            <v>5505418</v>
          </cell>
          <cell r="AF443">
            <v>14698799</v>
          </cell>
          <cell r="AG443">
            <v>9224159</v>
          </cell>
          <cell r="AH443">
            <v>5529518</v>
          </cell>
          <cell r="AI443">
            <v>15102844</v>
          </cell>
          <cell r="AJ443">
            <v>9768353</v>
          </cell>
          <cell r="AK443">
            <v>5553893</v>
          </cell>
          <cell r="AL443">
            <v>15108183</v>
          </cell>
          <cell r="AM443">
            <v>10085613</v>
          </cell>
          <cell r="AN443">
            <v>5577743</v>
          </cell>
        </row>
        <row r="444">
          <cell r="A444">
            <v>879</v>
          </cell>
          <cell r="B444" t="str">
            <v xml:space="preserve">Upper Cape Cod               </v>
          </cell>
          <cell r="C444">
            <v>26.07</v>
          </cell>
          <cell r="D444">
            <v>7297579</v>
          </cell>
          <cell r="E444">
            <v>5382948</v>
          </cell>
          <cell r="F444">
            <v>2593253</v>
          </cell>
          <cell r="G444">
            <v>7871760</v>
          </cell>
          <cell r="H444">
            <v>6175413</v>
          </cell>
          <cell r="I444">
            <v>2762062</v>
          </cell>
          <cell r="J444">
            <v>8334135</v>
          </cell>
          <cell r="K444">
            <v>6672582</v>
          </cell>
          <cell r="L444">
            <v>2884730</v>
          </cell>
          <cell r="M444">
            <v>9055851</v>
          </cell>
          <cell r="N444">
            <v>7109422</v>
          </cell>
          <cell r="O444">
            <v>2747270</v>
          </cell>
          <cell r="P444">
            <v>322869</v>
          </cell>
          <cell r="Q444">
            <v>9359958.3663157895</v>
          </cell>
          <cell r="R444">
            <v>7254471</v>
          </cell>
          <cell r="S444">
            <v>3008736</v>
          </cell>
          <cell r="T444">
            <v>0</v>
          </cell>
          <cell r="U444">
            <v>9469840.0140000004</v>
          </cell>
          <cell r="V444">
            <v>7444031</v>
          </cell>
          <cell r="W444">
            <v>2832966</v>
          </cell>
          <cell r="X444">
            <v>15209</v>
          </cell>
          <cell r="Y444">
            <v>177786</v>
          </cell>
          <cell r="Z444">
            <v>9659521</v>
          </cell>
          <cell r="AA444">
            <v>7711247</v>
          </cell>
          <cell r="AB444">
            <v>2848175</v>
          </cell>
          <cell r="AC444">
            <v>9618705</v>
          </cell>
          <cell r="AD444">
            <v>7624553</v>
          </cell>
          <cell r="AE444">
            <v>2874735</v>
          </cell>
          <cell r="AF444">
            <v>10084443</v>
          </cell>
          <cell r="AG444">
            <v>8024477</v>
          </cell>
          <cell r="AH444">
            <v>2891885</v>
          </cell>
          <cell r="AI444">
            <v>10314759</v>
          </cell>
          <cell r="AJ444">
            <v>8119608</v>
          </cell>
          <cell r="AK444">
            <v>2909460</v>
          </cell>
          <cell r="AL444">
            <v>11054587</v>
          </cell>
          <cell r="AM444">
            <v>8517332</v>
          </cell>
          <cell r="AN444">
            <v>2927510</v>
          </cell>
        </row>
        <row r="445">
          <cell r="A445">
            <v>885</v>
          </cell>
          <cell r="B445" t="str">
            <v xml:space="preserve">Whittier                     </v>
          </cell>
          <cell r="C445">
            <v>46.84</v>
          </cell>
          <cell r="D445">
            <v>11536179</v>
          </cell>
          <cell r="E445">
            <v>7149342</v>
          </cell>
          <cell r="F445">
            <v>4829933</v>
          </cell>
          <cell r="G445">
            <v>11990774</v>
          </cell>
          <cell r="H445">
            <v>6974949</v>
          </cell>
          <cell r="I445">
            <v>5032319</v>
          </cell>
          <cell r="J445">
            <v>12092901</v>
          </cell>
          <cell r="K445">
            <v>6752086</v>
          </cell>
          <cell r="L445">
            <v>5340815</v>
          </cell>
          <cell r="M445">
            <v>12653763</v>
          </cell>
          <cell r="N445">
            <v>7029551</v>
          </cell>
          <cell r="O445">
            <v>5032746</v>
          </cell>
          <cell r="P445">
            <v>591466</v>
          </cell>
          <cell r="Q445">
            <v>14137619.469473682</v>
          </cell>
          <cell r="R445">
            <v>7657177</v>
          </cell>
          <cell r="S445">
            <v>5511728</v>
          </cell>
          <cell r="T445">
            <v>968714</v>
          </cell>
          <cell r="U445">
            <v>14275034.699999999</v>
          </cell>
          <cell r="V445">
            <v>7892558</v>
          </cell>
          <cell r="W445">
            <v>6260014</v>
          </cell>
          <cell r="X445">
            <v>33606</v>
          </cell>
          <cell r="Y445">
            <v>212122</v>
          </cell>
          <cell r="Z445">
            <v>15261656</v>
          </cell>
          <cell r="AA445">
            <v>8442171</v>
          </cell>
          <cell r="AB445">
            <v>6819485</v>
          </cell>
          <cell r="AC445">
            <v>16269465</v>
          </cell>
          <cell r="AD445">
            <v>8729868</v>
          </cell>
          <cell r="AE445">
            <v>7563919.4677499998</v>
          </cell>
          <cell r="AF445">
            <v>16875591</v>
          </cell>
          <cell r="AG445">
            <v>9062382</v>
          </cell>
          <cell r="AH445">
            <v>7879914.9927000003</v>
          </cell>
          <cell r="AI445">
            <v>17494788</v>
          </cell>
          <cell r="AJ445">
            <v>9523686</v>
          </cell>
          <cell r="AK445">
            <v>8010858.9927000003</v>
          </cell>
          <cell r="AL445">
            <v>18310028</v>
          </cell>
          <cell r="AM445">
            <v>10028034</v>
          </cell>
          <cell r="AN445">
            <v>8281994</v>
          </cell>
        </row>
        <row r="446">
          <cell r="A446">
            <v>910</v>
          </cell>
          <cell r="B446" t="str">
            <v xml:space="preserve">Bristol County               </v>
          </cell>
          <cell r="C446">
            <v>45.7</v>
          </cell>
          <cell r="D446">
            <v>4169889</v>
          </cell>
          <cell r="E446">
            <v>2377115</v>
          </cell>
          <cell r="F446">
            <v>1792774</v>
          </cell>
          <cell r="G446">
            <v>4678752</v>
          </cell>
          <cell r="H446">
            <v>2165472</v>
          </cell>
          <cell r="I446">
            <v>2513280</v>
          </cell>
          <cell r="J446">
            <v>4979099</v>
          </cell>
          <cell r="K446">
            <v>2115459</v>
          </cell>
          <cell r="L446">
            <v>2863640</v>
          </cell>
          <cell r="M446">
            <v>5282006</v>
          </cell>
          <cell r="N446">
            <v>2203905</v>
          </cell>
          <cell r="O446">
            <v>2754395</v>
          </cell>
          <cell r="P446">
            <v>323706</v>
          </cell>
          <cell r="Q446">
            <v>5380792.1852631588</v>
          </cell>
          <cell r="R446">
            <v>2265291</v>
          </cell>
          <cell r="S446">
            <v>3016539</v>
          </cell>
          <cell r="T446">
            <v>98962</v>
          </cell>
          <cell r="U446">
            <v>5285460.1679999996</v>
          </cell>
          <cell r="V446">
            <v>2485563.5502734138</v>
          </cell>
          <cell r="W446">
            <v>2933494</v>
          </cell>
          <cell r="X446">
            <v>15748</v>
          </cell>
          <cell r="Y446">
            <v>175709</v>
          </cell>
          <cell r="Z446">
            <v>5518473</v>
          </cell>
          <cell r="AA446">
            <v>2608341</v>
          </cell>
          <cell r="AB446">
            <v>2949242</v>
          </cell>
          <cell r="AC446">
            <v>5541328</v>
          </cell>
          <cell r="AD446">
            <v>2713112</v>
          </cell>
          <cell r="AE446">
            <v>2964202</v>
          </cell>
          <cell r="AF446">
            <v>5650536</v>
          </cell>
          <cell r="AG446">
            <v>2907343</v>
          </cell>
          <cell r="AH446">
            <v>2973677</v>
          </cell>
          <cell r="AI446">
            <v>5797631</v>
          </cell>
          <cell r="AJ446">
            <v>3091923</v>
          </cell>
          <cell r="AK446">
            <v>2983352</v>
          </cell>
          <cell r="AL446">
            <v>5839373</v>
          </cell>
          <cell r="AM446">
            <v>3169711</v>
          </cell>
          <cell r="AN446">
            <v>2992952</v>
          </cell>
        </row>
        <row r="447">
          <cell r="A447">
            <v>915</v>
          </cell>
          <cell r="B447" t="str">
            <v xml:space="preserve">Norfolk County               </v>
          </cell>
          <cell r="C447">
            <v>27.64</v>
          </cell>
          <cell r="D447">
            <v>2581809</v>
          </cell>
          <cell r="E447">
            <v>2385271</v>
          </cell>
          <cell r="F447">
            <v>605727.6</v>
          </cell>
          <cell r="G447">
            <v>3153664</v>
          </cell>
          <cell r="H447">
            <v>2376238</v>
          </cell>
          <cell r="I447">
            <v>777426</v>
          </cell>
          <cell r="J447">
            <v>3314326</v>
          </cell>
          <cell r="K447">
            <v>2403121</v>
          </cell>
          <cell r="L447">
            <v>911205</v>
          </cell>
          <cell r="M447">
            <v>3538156</v>
          </cell>
          <cell r="N447">
            <v>2513756</v>
          </cell>
          <cell r="O447">
            <v>916670</v>
          </cell>
          <cell r="P447">
            <v>107730</v>
          </cell>
          <cell r="Q447">
            <v>3601674.9504306214</v>
          </cell>
          <cell r="R447">
            <v>2554390</v>
          </cell>
          <cell r="S447">
            <v>1003912</v>
          </cell>
          <cell r="T447">
            <v>43373</v>
          </cell>
          <cell r="U447">
            <v>3636172.7040000004</v>
          </cell>
          <cell r="V447">
            <v>2694070</v>
          </cell>
          <cell r="W447">
            <v>968927</v>
          </cell>
          <cell r="X447">
            <v>5294</v>
          </cell>
          <cell r="Y447">
            <v>79925</v>
          </cell>
          <cell r="Z447">
            <v>3894722</v>
          </cell>
          <cell r="AA447">
            <v>2866575</v>
          </cell>
          <cell r="AB447">
            <v>1028147</v>
          </cell>
          <cell r="AC447">
            <v>4009287</v>
          </cell>
          <cell r="AD447">
            <v>2928531</v>
          </cell>
          <cell r="AE447">
            <v>1097231.0205000001</v>
          </cell>
          <cell r="AF447">
            <v>4057136</v>
          </cell>
          <cell r="AG447">
            <v>3005158</v>
          </cell>
          <cell r="AH447">
            <v>1109762.7805750002</v>
          </cell>
          <cell r="AI447">
            <v>3937649</v>
          </cell>
          <cell r="AJ447">
            <v>2863375</v>
          </cell>
          <cell r="AK447">
            <v>1119500.7805750002</v>
          </cell>
          <cell r="AL447">
            <v>4240624</v>
          </cell>
          <cell r="AM447">
            <v>3129643</v>
          </cell>
          <cell r="AN447">
            <v>1126275.7805750002</v>
          </cell>
        </row>
        <row r="448">
          <cell r="A448">
            <v>999</v>
          </cell>
          <cell r="B448" t="str">
            <v>State Total</v>
          </cell>
          <cell r="C448">
            <v>41</v>
          </cell>
          <cell r="D448">
            <v>7551933454</v>
          </cell>
          <cell r="E448">
            <v>4743946672</v>
          </cell>
          <cell r="F448">
            <v>3288603061.8000002</v>
          </cell>
          <cell r="G448">
            <v>8014672861.3798904</v>
          </cell>
          <cell r="H448">
            <v>4876428772</v>
          </cell>
          <cell r="I448">
            <v>3505192038.9270248</v>
          </cell>
          <cell r="J448">
            <v>8406096436.3857374</v>
          </cell>
          <cell r="K448">
            <v>4997705374</v>
          </cell>
          <cell r="L448">
            <v>3725343326.8219399</v>
          </cell>
          <cell r="M448">
            <v>8811314229.2926865</v>
          </cell>
          <cell r="N448">
            <v>5110365426</v>
          </cell>
          <cell r="O448">
            <v>3536496064.2495604</v>
          </cell>
          <cell r="P448">
            <v>411999998</v>
          </cell>
          <cell r="Q448">
            <v>9088557473.2006893</v>
          </cell>
          <cell r="R448">
            <v>5250106061</v>
          </cell>
          <cell r="S448">
            <v>3869526145</v>
          </cell>
          <cell r="T448">
            <v>173630555</v>
          </cell>
          <cell r="U448">
            <v>8921047970</v>
          </cell>
          <cell r="V448">
            <v>5302200670.3241692</v>
          </cell>
          <cell r="W448">
            <v>3850884455.5488005</v>
          </cell>
          <cell r="X448">
            <v>20667814</v>
          </cell>
          <cell r="Y448">
            <v>200480583</v>
          </cell>
          <cell r="Z448">
            <v>9119340580.3732376</v>
          </cell>
          <cell r="AA448">
            <v>5413602268</v>
          </cell>
          <cell r="AB448">
            <v>3990504093.3881507</v>
          </cell>
          <cell r="AC448">
            <v>9467117140.6663704</v>
          </cell>
          <cell r="AD448">
            <v>5582113529</v>
          </cell>
          <cell r="AE448">
            <v>4173223954.2949104</v>
          </cell>
          <cell r="AF448">
            <v>9711217584.8007889</v>
          </cell>
          <cell r="AG448">
            <v>5748475145</v>
          </cell>
          <cell r="AH448">
            <v>4300854366.3566036</v>
          </cell>
          <cell r="AI448">
            <v>9866011313.0677662</v>
          </cell>
          <cell r="AJ448">
            <v>5817618237</v>
          </cell>
          <cell r="AK448">
            <v>4400335961.8829308</v>
          </cell>
          <cell r="AL448">
            <v>10090177272.100754</v>
          </cell>
          <cell r="AM448">
            <v>5943909029</v>
          </cell>
          <cell r="AN448">
            <v>4511521973.6381674</v>
          </cell>
        </row>
      </sheetData>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index"/>
      <sheetName val="rates"/>
      <sheetName val="foundation budget"/>
      <sheetName val="municipal contribution"/>
      <sheetName val="regional allocation"/>
      <sheetName val="summary"/>
      <sheetName val="regional dist members"/>
      <sheetName val="ceyregionalcalc"/>
      <sheetName val="regionals"/>
      <sheetName val="comparison to fy16"/>
      <sheetName val="townwide contributions"/>
      <sheetName val="localcont"/>
      <sheetName val="aid436"/>
      <sheetName val="frac"/>
      <sheetName val="disthist"/>
      <sheetName val="dist435"/>
      <sheetName val="le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A10">
            <v>1</v>
          </cell>
          <cell r="B10" t="str">
            <v xml:space="preserve">Abington                     </v>
          </cell>
          <cell r="C10">
            <v>1</v>
          </cell>
          <cell r="D10">
            <v>18870910.490000002</v>
          </cell>
          <cell r="E10">
            <v>7472269</v>
          </cell>
          <cell r="F10">
            <v>19481152.105999999</v>
          </cell>
          <cell r="G10">
            <v>12953207</v>
          </cell>
          <cell r="H10">
            <v>6527945</v>
          </cell>
          <cell r="I10">
            <v>0</v>
          </cell>
          <cell r="J10">
            <v>34.64</v>
          </cell>
          <cell r="K10">
            <v>6748271</v>
          </cell>
          <cell r="L10">
            <v>0</v>
          </cell>
          <cell r="M10">
            <v>0</v>
          </cell>
          <cell r="N10">
            <v>0</v>
          </cell>
          <cell r="O10">
            <v>0</v>
          </cell>
          <cell r="P10">
            <v>0</v>
          </cell>
          <cell r="Q10">
            <v>1955</v>
          </cell>
          <cell r="R10">
            <v>1956</v>
          </cell>
          <cell r="S10">
            <v>34.64</v>
          </cell>
          <cell r="T10">
            <v>38.35640191782403</v>
          </cell>
          <cell r="U10">
            <v>0</v>
          </cell>
          <cell r="V10">
            <v>7472269</v>
          </cell>
          <cell r="W10">
            <v>38.35640191782403</v>
          </cell>
          <cell r="X10">
            <v>0</v>
          </cell>
          <cell r="Y10">
            <v>0</v>
          </cell>
          <cell r="AA10">
            <v>0</v>
          </cell>
          <cell r="AB10">
            <v>0</v>
          </cell>
          <cell r="AC10">
            <v>0</v>
          </cell>
          <cell r="AD10">
            <v>0</v>
          </cell>
          <cell r="AE10">
            <v>39120</v>
          </cell>
          <cell r="AF10">
            <v>39120</v>
          </cell>
          <cell r="AG10">
            <v>7511389</v>
          </cell>
          <cell r="AH10">
            <v>0</v>
          </cell>
          <cell r="AI10">
            <v>7511389</v>
          </cell>
        </row>
        <row r="11">
          <cell r="A11">
            <v>2</v>
          </cell>
          <cell r="B11" t="str">
            <v xml:space="preserve">Acton                        </v>
          </cell>
          <cell r="C11">
            <v>0</v>
          </cell>
          <cell r="D11">
            <v>0</v>
          </cell>
          <cell r="E11">
            <v>0</v>
          </cell>
          <cell r="F11">
            <v>0</v>
          </cell>
          <cell r="G11">
            <v>0</v>
          </cell>
          <cell r="H11">
            <v>0</v>
          </cell>
          <cell r="I11">
            <v>0</v>
          </cell>
          <cell r="J11">
            <v>24.47</v>
          </cell>
          <cell r="K11">
            <v>0</v>
          </cell>
          <cell r="L11">
            <v>0</v>
          </cell>
          <cell r="M11">
            <v>0</v>
          </cell>
          <cell r="N11">
            <v>0</v>
          </cell>
          <cell r="O11">
            <v>0</v>
          </cell>
          <cell r="P11">
            <v>0</v>
          </cell>
          <cell r="Q11">
            <v>0</v>
          </cell>
          <cell r="R11">
            <v>0</v>
          </cell>
          <cell r="S11">
            <v>24.47</v>
          </cell>
          <cell r="T11">
            <v>0</v>
          </cell>
          <cell r="U11">
            <v>0</v>
          </cell>
          <cell r="V11">
            <v>0</v>
          </cell>
          <cell r="W11">
            <v>0</v>
          </cell>
          <cell r="X11">
            <v>0</v>
          </cell>
          <cell r="Y11">
            <v>0</v>
          </cell>
          <cell r="AA11">
            <v>0</v>
          </cell>
          <cell r="AB11">
            <v>0</v>
          </cell>
          <cell r="AC11">
            <v>0</v>
          </cell>
          <cell r="AD11">
            <v>0</v>
          </cell>
          <cell r="AE11">
            <v>0</v>
          </cell>
          <cell r="AF11">
            <v>0</v>
          </cell>
          <cell r="AG11">
            <v>0</v>
          </cell>
          <cell r="AH11">
            <v>0</v>
          </cell>
          <cell r="AI11">
            <v>0</v>
          </cell>
        </row>
        <row r="12">
          <cell r="A12">
            <v>3</v>
          </cell>
          <cell r="B12" t="str">
            <v xml:space="preserve">Acushnet                     </v>
          </cell>
          <cell r="C12">
            <v>1</v>
          </cell>
          <cell r="D12">
            <v>11701370.220000003</v>
          </cell>
          <cell r="E12">
            <v>6181252</v>
          </cell>
          <cell r="F12">
            <v>11862468.339999998</v>
          </cell>
          <cell r="G12">
            <v>6883008</v>
          </cell>
          <cell r="H12">
            <v>4979460</v>
          </cell>
          <cell r="I12">
            <v>0</v>
          </cell>
          <cell r="J12">
            <v>42.51</v>
          </cell>
          <cell r="K12">
            <v>5042735</v>
          </cell>
          <cell r="L12">
            <v>0</v>
          </cell>
          <cell r="M12">
            <v>0</v>
          </cell>
          <cell r="N12">
            <v>0</v>
          </cell>
          <cell r="O12">
            <v>0</v>
          </cell>
          <cell r="P12">
            <v>0</v>
          </cell>
          <cell r="Q12">
            <v>1244</v>
          </cell>
          <cell r="R12">
            <v>1254</v>
          </cell>
          <cell r="S12">
            <v>42.51</v>
          </cell>
          <cell r="T12">
            <v>52.107637490225756</v>
          </cell>
          <cell r="U12">
            <v>0</v>
          </cell>
          <cell r="V12">
            <v>6181252</v>
          </cell>
          <cell r="W12">
            <v>52.107637490225756</v>
          </cell>
          <cell r="X12">
            <v>0</v>
          </cell>
          <cell r="Y12">
            <v>0</v>
          </cell>
          <cell r="AA12">
            <v>0</v>
          </cell>
          <cell r="AB12">
            <v>0</v>
          </cell>
          <cell r="AC12">
            <v>0</v>
          </cell>
          <cell r="AD12">
            <v>0</v>
          </cell>
          <cell r="AE12">
            <v>25080</v>
          </cell>
          <cell r="AF12">
            <v>25080</v>
          </cell>
          <cell r="AG12">
            <v>6206332</v>
          </cell>
          <cell r="AH12">
            <v>0</v>
          </cell>
          <cell r="AI12">
            <v>6206332</v>
          </cell>
        </row>
        <row r="13">
          <cell r="A13">
            <v>4</v>
          </cell>
          <cell r="B13" t="str">
            <v xml:space="preserve">Adams                        </v>
          </cell>
          <cell r="C13">
            <v>0</v>
          </cell>
          <cell r="D13">
            <v>0</v>
          </cell>
          <cell r="E13">
            <v>0</v>
          </cell>
          <cell r="F13">
            <v>0</v>
          </cell>
          <cell r="G13">
            <v>0</v>
          </cell>
          <cell r="H13">
            <v>0</v>
          </cell>
          <cell r="I13">
            <v>0</v>
          </cell>
          <cell r="J13">
            <v>67.44</v>
          </cell>
          <cell r="K13">
            <v>0</v>
          </cell>
          <cell r="L13">
            <v>0</v>
          </cell>
          <cell r="M13">
            <v>0</v>
          </cell>
          <cell r="N13">
            <v>0</v>
          </cell>
          <cell r="O13">
            <v>0</v>
          </cell>
          <cell r="P13">
            <v>0</v>
          </cell>
          <cell r="Q13">
            <v>0</v>
          </cell>
          <cell r="R13">
            <v>0</v>
          </cell>
          <cell r="S13">
            <v>67.44</v>
          </cell>
          <cell r="T13">
            <v>0</v>
          </cell>
          <cell r="U13">
            <v>0</v>
          </cell>
          <cell r="V13">
            <v>0</v>
          </cell>
          <cell r="W13">
            <v>0</v>
          </cell>
          <cell r="X13">
            <v>0</v>
          </cell>
          <cell r="Y13">
            <v>0</v>
          </cell>
          <cell r="AA13">
            <v>0</v>
          </cell>
          <cell r="AB13">
            <v>0</v>
          </cell>
          <cell r="AC13">
            <v>0</v>
          </cell>
          <cell r="AD13">
            <v>0</v>
          </cell>
          <cell r="AE13">
            <v>0</v>
          </cell>
          <cell r="AF13">
            <v>0</v>
          </cell>
          <cell r="AG13">
            <v>0</v>
          </cell>
          <cell r="AH13">
            <v>0</v>
          </cell>
          <cell r="AI13">
            <v>0</v>
          </cell>
        </row>
        <row r="14">
          <cell r="A14">
            <v>5</v>
          </cell>
          <cell r="B14" t="str">
            <v xml:space="preserve">Agawam                       </v>
          </cell>
          <cell r="C14">
            <v>1</v>
          </cell>
          <cell r="D14">
            <v>40806967.850000001</v>
          </cell>
          <cell r="E14">
            <v>18927671.812022001</v>
          </cell>
          <cell r="F14">
            <v>39809443.760000005</v>
          </cell>
          <cell r="G14">
            <v>22899025</v>
          </cell>
          <cell r="H14">
            <v>16910419</v>
          </cell>
          <cell r="I14">
            <v>0</v>
          </cell>
          <cell r="J14">
            <v>43.46</v>
          </cell>
          <cell r="K14">
            <v>17301184</v>
          </cell>
          <cell r="L14">
            <v>0</v>
          </cell>
          <cell r="M14">
            <v>0</v>
          </cell>
          <cell r="N14">
            <v>0</v>
          </cell>
          <cell r="O14">
            <v>0</v>
          </cell>
          <cell r="P14">
            <v>0</v>
          </cell>
          <cell r="Q14">
            <v>4013</v>
          </cell>
          <cell r="R14">
            <v>3842</v>
          </cell>
          <cell r="S14">
            <v>43.46</v>
          </cell>
          <cell r="T14">
            <v>47.545682693110805</v>
          </cell>
          <cell r="U14">
            <v>0</v>
          </cell>
          <cell r="V14">
            <v>18927671.812022001</v>
          </cell>
          <cell r="W14">
            <v>47.545682693110798</v>
          </cell>
          <cell r="X14">
            <v>0</v>
          </cell>
          <cell r="Y14">
            <v>0</v>
          </cell>
          <cell r="AA14">
            <v>0</v>
          </cell>
          <cell r="AB14">
            <v>0</v>
          </cell>
          <cell r="AC14">
            <v>0</v>
          </cell>
          <cell r="AD14">
            <v>0</v>
          </cell>
          <cell r="AE14">
            <v>76840</v>
          </cell>
          <cell r="AF14">
            <v>76840</v>
          </cell>
          <cell r="AG14">
            <v>19004511.812022001</v>
          </cell>
          <cell r="AH14">
            <v>0</v>
          </cell>
          <cell r="AI14">
            <v>19004511.812022001</v>
          </cell>
        </row>
        <row r="15">
          <cell r="A15">
            <v>6</v>
          </cell>
          <cell r="B15" t="str">
            <v xml:space="preserve">Alford                       </v>
          </cell>
          <cell r="C15">
            <v>0</v>
          </cell>
          <cell r="D15">
            <v>0</v>
          </cell>
          <cell r="E15">
            <v>0</v>
          </cell>
          <cell r="F15">
            <v>0</v>
          </cell>
          <cell r="G15">
            <v>0</v>
          </cell>
          <cell r="H15">
            <v>0</v>
          </cell>
          <cell r="I15">
            <v>0</v>
          </cell>
          <cell r="J15">
            <v>17.5</v>
          </cell>
          <cell r="K15">
            <v>0</v>
          </cell>
          <cell r="L15">
            <v>0</v>
          </cell>
          <cell r="M15">
            <v>0</v>
          </cell>
          <cell r="N15">
            <v>0</v>
          </cell>
          <cell r="O15">
            <v>0</v>
          </cell>
          <cell r="P15">
            <v>0</v>
          </cell>
          <cell r="Q15">
            <v>0</v>
          </cell>
          <cell r="R15">
            <v>0</v>
          </cell>
          <cell r="S15">
            <v>17.5</v>
          </cell>
          <cell r="T15">
            <v>0</v>
          </cell>
          <cell r="U15">
            <v>0</v>
          </cell>
          <cell r="V15">
            <v>0</v>
          </cell>
          <cell r="W15">
            <v>0</v>
          </cell>
          <cell r="X15">
            <v>0</v>
          </cell>
          <cell r="Y15">
            <v>0</v>
          </cell>
          <cell r="AA15">
            <v>0</v>
          </cell>
          <cell r="AB15">
            <v>0</v>
          </cell>
          <cell r="AC15">
            <v>0</v>
          </cell>
          <cell r="AD15">
            <v>0</v>
          </cell>
          <cell r="AE15">
            <v>0</v>
          </cell>
          <cell r="AF15">
            <v>0</v>
          </cell>
          <cell r="AG15">
            <v>0</v>
          </cell>
          <cell r="AH15">
            <v>0</v>
          </cell>
          <cell r="AI15">
            <v>0</v>
          </cell>
        </row>
        <row r="16">
          <cell r="A16">
            <v>7</v>
          </cell>
          <cell r="B16" t="str">
            <v xml:space="preserve">Amesbury                     </v>
          </cell>
          <cell r="C16">
            <v>1</v>
          </cell>
          <cell r="D16">
            <v>23284050.52</v>
          </cell>
          <cell r="E16">
            <v>8867257</v>
          </cell>
          <cell r="F16">
            <v>22775372.140000001</v>
          </cell>
          <cell r="G16">
            <v>14609869</v>
          </cell>
          <cell r="H16">
            <v>8165503</v>
          </cell>
          <cell r="I16">
            <v>0</v>
          </cell>
          <cell r="J16">
            <v>36.909999999999997</v>
          </cell>
          <cell r="K16">
            <v>8406390</v>
          </cell>
          <cell r="L16">
            <v>0</v>
          </cell>
          <cell r="M16">
            <v>0</v>
          </cell>
          <cell r="N16">
            <v>0</v>
          </cell>
          <cell r="O16">
            <v>0</v>
          </cell>
          <cell r="P16">
            <v>0</v>
          </cell>
          <cell r="Q16">
            <v>2394</v>
          </cell>
          <cell r="R16">
            <v>2324</v>
          </cell>
          <cell r="S16">
            <v>36.909999999999997</v>
          </cell>
          <cell r="T16">
            <v>38.933532877061481</v>
          </cell>
          <cell r="U16">
            <v>0</v>
          </cell>
          <cell r="V16">
            <v>8867257</v>
          </cell>
          <cell r="W16">
            <v>38.933532877061474</v>
          </cell>
          <cell r="X16">
            <v>0</v>
          </cell>
          <cell r="Y16">
            <v>0</v>
          </cell>
          <cell r="AA16">
            <v>0</v>
          </cell>
          <cell r="AB16">
            <v>0</v>
          </cell>
          <cell r="AC16">
            <v>0</v>
          </cell>
          <cell r="AD16">
            <v>0</v>
          </cell>
          <cell r="AE16">
            <v>46480</v>
          </cell>
          <cell r="AF16">
            <v>46480</v>
          </cell>
          <cell r="AG16">
            <v>8913737</v>
          </cell>
          <cell r="AH16">
            <v>0</v>
          </cell>
          <cell r="AI16">
            <v>8913737</v>
          </cell>
        </row>
        <row r="17">
          <cell r="A17">
            <v>8</v>
          </cell>
          <cell r="B17" t="str">
            <v xml:space="preserve">Amherst                      </v>
          </cell>
          <cell r="C17">
            <v>1</v>
          </cell>
          <cell r="D17">
            <v>12222179.260000002</v>
          </cell>
          <cell r="E17">
            <v>5954998</v>
          </cell>
          <cell r="F17">
            <v>12153334.120000001</v>
          </cell>
          <cell r="G17">
            <v>9116688</v>
          </cell>
          <cell r="H17">
            <v>3036646</v>
          </cell>
          <cell r="I17">
            <v>0</v>
          </cell>
          <cell r="J17">
            <v>26.02</v>
          </cell>
          <cell r="K17">
            <v>3162298</v>
          </cell>
          <cell r="L17">
            <v>0</v>
          </cell>
          <cell r="M17">
            <v>0</v>
          </cell>
          <cell r="N17">
            <v>0</v>
          </cell>
          <cell r="O17">
            <v>0</v>
          </cell>
          <cell r="P17">
            <v>0</v>
          </cell>
          <cell r="Q17">
            <v>1192</v>
          </cell>
          <cell r="R17">
            <v>1199</v>
          </cell>
          <cell r="S17">
            <v>26.02</v>
          </cell>
          <cell r="T17">
            <v>48.998883279282374</v>
          </cell>
          <cell r="U17">
            <v>0</v>
          </cell>
          <cell r="V17">
            <v>5954998</v>
          </cell>
          <cell r="W17">
            <v>48.998883279282374</v>
          </cell>
          <cell r="X17">
            <v>0</v>
          </cell>
          <cell r="Y17">
            <v>0</v>
          </cell>
          <cell r="AA17">
            <v>0</v>
          </cell>
          <cell r="AB17">
            <v>0</v>
          </cell>
          <cell r="AC17">
            <v>0</v>
          </cell>
          <cell r="AD17">
            <v>0</v>
          </cell>
          <cell r="AE17">
            <v>23980</v>
          </cell>
          <cell r="AF17">
            <v>23980</v>
          </cell>
          <cell r="AG17">
            <v>5978978</v>
          </cell>
          <cell r="AH17">
            <v>0</v>
          </cell>
          <cell r="AI17">
            <v>5978978</v>
          </cell>
        </row>
        <row r="18">
          <cell r="A18">
            <v>9</v>
          </cell>
          <cell r="B18" t="str">
            <v xml:space="preserve">Andover                      </v>
          </cell>
          <cell r="C18">
            <v>1</v>
          </cell>
          <cell r="D18">
            <v>57593754.781260006</v>
          </cell>
          <cell r="E18">
            <v>9191614.1595289409</v>
          </cell>
          <cell r="F18">
            <v>58523208.186840013</v>
          </cell>
          <cell r="G18">
            <v>49228300</v>
          </cell>
          <cell r="H18">
            <v>9294908</v>
          </cell>
          <cell r="I18">
            <v>103293.84047105908</v>
          </cell>
          <cell r="J18">
            <v>17.5</v>
          </cell>
          <cell r="K18">
            <v>10241561</v>
          </cell>
          <cell r="L18">
            <v>0</v>
          </cell>
          <cell r="M18">
            <v>0</v>
          </cell>
          <cell r="N18">
            <v>0</v>
          </cell>
          <cell r="O18">
            <v>0</v>
          </cell>
          <cell r="P18">
            <v>0</v>
          </cell>
          <cell r="Q18">
            <v>5950</v>
          </cell>
          <cell r="R18">
            <v>5980</v>
          </cell>
          <cell r="S18">
            <v>17.5</v>
          </cell>
          <cell r="T18">
            <v>15.882430727866566</v>
          </cell>
          <cell r="U18">
            <v>0</v>
          </cell>
          <cell r="V18">
            <v>9294908</v>
          </cell>
          <cell r="W18">
            <v>15.882430727866566</v>
          </cell>
          <cell r="X18">
            <v>1</v>
          </cell>
          <cell r="Y18">
            <v>0</v>
          </cell>
          <cell r="AA18">
            <v>0</v>
          </cell>
          <cell r="AB18">
            <v>0</v>
          </cell>
          <cell r="AC18">
            <v>0</v>
          </cell>
          <cell r="AD18">
            <v>0</v>
          </cell>
          <cell r="AE18">
            <v>119600</v>
          </cell>
          <cell r="AF18">
            <v>16306.159528940916</v>
          </cell>
          <cell r="AG18">
            <v>9311214.1595289409</v>
          </cell>
          <cell r="AH18">
            <v>0</v>
          </cell>
          <cell r="AI18">
            <v>9311214.1595289409</v>
          </cell>
        </row>
        <row r="19">
          <cell r="A19">
            <v>10</v>
          </cell>
          <cell r="B19" t="str">
            <v xml:space="preserve">Arlington                    </v>
          </cell>
          <cell r="C19">
            <v>1</v>
          </cell>
          <cell r="D19">
            <v>50290292.382299997</v>
          </cell>
          <cell r="E19">
            <v>10715559</v>
          </cell>
          <cell r="F19">
            <v>51156059.770829991</v>
          </cell>
          <cell r="G19">
            <v>41761139</v>
          </cell>
          <cell r="H19">
            <v>9394921</v>
          </cell>
          <cell r="I19">
            <v>0</v>
          </cell>
          <cell r="J19">
            <v>17.5</v>
          </cell>
          <cell r="K19">
            <v>8952310</v>
          </cell>
          <cell r="L19">
            <v>0</v>
          </cell>
          <cell r="M19">
            <v>0</v>
          </cell>
          <cell r="N19">
            <v>0</v>
          </cell>
          <cell r="O19">
            <v>0</v>
          </cell>
          <cell r="P19">
            <v>0</v>
          </cell>
          <cell r="Q19">
            <v>5318</v>
          </cell>
          <cell r="R19">
            <v>5402</v>
          </cell>
          <cell r="S19">
            <v>17.5</v>
          </cell>
          <cell r="T19">
            <v>20.946802877320479</v>
          </cell>
          <cell r="U19">
            <v>0</v>
          </cell>
          <cell r="V19">
            <v>10715559</v>
          </cell>
          <cell r="W19">
            <v>20.946802877320479</v>
          </cell>
          <cell r="X19">
            <v>0</v>
          </cell>
          <cell r="Y19">
            <v>0</v>
          </cell>
          <cell r="AA19">
            <v>0</v>
          </cell>
          <cell r="AB19">
            <v>0</v>
          </cell>
          <cell r="AC19">
            <v>0</v>
          </cell>
          <cell r="AD19">
            <v>0</v>
          </cell>
          <cell r="AE19">
            <v>108040</v>
          </cell>
          <cell r="AF19">
            <v>108040</v>
          </cell>
          <cell r="AG19">
            <v>10823599</v>
          </cell>
          <cell r="AH19">
            <v>0</v>
          </cell>
          <cell r="AI19">
            <v>10823599</v>
          </cell>
        </row>
        <row r="20">
          <cell r="A20">
            <v>11</v>
          </cell>
          <cell r="B20" t="str">
            <v xml:space="preserve">Ashburnham                   </v>
          </cell>
          <cell r="C20">
            <v>0</v>
          </cell>
          <cell r="D20">
            <v>0</v>
          </cell>
          <cell r="E20">
            <v>0</v>
          </cell>
          <cell r="F20">
            <v>0</v>
          </cell>
          <cell r="G20">
            <v>0</v>
          </cell>
          <cell r="H20">
            <v>0</v>
          </cell>
          <cell r="I20">
            <v>0</v>
          </cell>
          <cell r="J20">
            <v>55.36</v>
          </cell>
          <cell r="K20">
            <v>0</v>
          </cell>
          <cell r="L20">
            <v>0</v>
          </cell>
          <cell r="M20">
            <v>0</v>
          </cell>
          <cell r="N20">
            <v>0</v>
          </cell>
          <cell r="O20">
            <v>0</v>
          </cell>
          <cell r="P20">
            <v>0</v>
          </cell>
          <cell r="Q20">
            <v>0</v>
          </cell>
          <cell r="R20">
            <v>0</v>
          </cell>
          <cell r="S20">
            <v>55.36</v>
          </cell>
          <cell r="T20">
            <v>0</v>
          </cell>
          <cell r="U20">
            <v>0</v>
          </cell>
          <cell r="V20">
            <v>0</v>
          </cell>
          <cell r="W20">
            <v>0</v>
          </cell>
          <cell r="X20">
            <v>0</v>
          </cell>
          <cell r="Y20">
            <v>0</v>
          </cell>
          <cell r="AA20">
            <v>0</v>
          </cell>
          <cell r="AB20">
            <v>0</v>
          </cell>
          <cell r="AC20">
            <v>0</v>
          </cell>
          <cell r="AD20">
            <v>0</v>
          </cell>
          <cell r="AE20">
            <v>0</v>
          </cell>
          <cell r="AF20">
            <v>0</v>
          </cell>
          <cell r="AG20">
            <v>0</v>
          </cell>
          <cell r="AH20">
            <v>0</v>
          </cell>
          <cell r="AI20">
            <v>0</v>
          </cell>
        </row>
        <row r="21">
          <cell r="A21">
            <v>12</v>
          </cell>
          <cell r="B21" t="str">
            <v xml:space="preserve">Ashby                        </v>
          </cell>
          <cell r="C21">
            <v>0</v>
          </cell>
          <cell r="D21">
            <v>0</v>
          </cell>
          <cell r="E21">
            <v>0</v>
          </cell>
          <cell r="F21">
            <v>0</v>
          </cell>
          <cell r="G21">
            <v>0</v>
          </cell>
          <cell r="H21">
            <v>0</v>
          </cell>
          <cell r="I21">
            <v>0</v>
          </cell>
          <cell r="J21">
            <v>45.98</v>
          </cell>
          <cell r="K21">
            <v>0</v>
          </cell>
          <cell r="L21">
            <v>0</v>
          </cell>
          <cell r="M21">
            <v>0</v>
          </cell>
          <cell r="N21">
            <v>0</v>
          </cell>
          <cell r="O21">
            <v>0</v>
          </cell>
          <cell r="P21">
            <v>0</v>
          </cell>
          <cell r="Q21">
            <v>0</v>
          </cell>
          <cell r="R21">
            <v>0</v>
          </cell>
          <cell r="S21">
            <v>45.98</v>
          </cell>
          <cell r="T21">
            <v>0</v>
          </cell>
          <cell r="U21">
            <v>0</v>
          </cell>
          <cell r="V21">
            <v>0</v>
          </cell>
          <cell r="W21">
            <v>0</v>
          </cell>
          <cell r="X21">
            <v>0</v>
          </cell>
          <cell r="Y21">
            <v>0</v>
          </cell>
          <cell r="AA21">
            <v>0</v>
          </cell>
          <cell r="AB21">
            <v>0</v>
          </cell>
          <cell r="AC21">
            <v>0</v>
          </cell>
          <cell r="AD21">
            <v>0</v>
          </cell>
          <cell r="AE21">
            <v>0</v>
          </cell>
          <cell r="AF21">
            <v>0</v>
          </cell>
          <cell r="AG21">
            <v>0</v>
          </cell>
          <cell r="AH21">
            <v>0</v>
          </cell>
          <cell r="AI21">
            <v>0</v>
          </cell>
        </row>
        <row r="22">
          <cell r="A22">
            <v>13</v>
          </cell>
          <cell r="B22" t="str">
            <v xml:space="preserve">Ashfield                     </v>
          </cell>
          <cell r="C22">
            <v>0</v>
          </cell>
          <cell r="D22">
            <v>276131.65999999997</v>
          </cell>
          <cell r="E22">
            <v>93413</v>
          </cell>
          <cell r="F22">
            <v>236011.40000000002</v>
          </cell>
          <cell r="G22">
            <v>189184</v>
          </cell>
          <cell r="H22">
            <v>46827</v>
          </cell>
          <cell r="I22">
            <v>0</v>
          </cell>
          <cell r="J22">
            <v>21.26</v>
          </cell>
          <cell r="K22">
            <v>50176</v>
          </cell>
          <cell r="L22">
            <v>0</v>
          </cell>
          <cell r="M22">
            <v>0</v>
          </cell>
          <cell r="N22">
            <v>0</v>
          </cell>
          <cell r="O22">
            <v>0</v>
          </cell>
          <cell r="P22">
            <v>0</v>
          </cell>
          <cell r="Q22">
            <v>19</v>
          </cell>
          <cell r="R22">
            <v>16</v>
          </cell>
          <cell r="S22">
            <v>21.26</v>
          </cell>
          <cell r="T22">
            <v>39.579867752150946</v>
          </cell>
          <cell r="U22">
            <v>0</v>
          </cell>
          <cell r="V22">
            <v>93413</v>
          </cell>
          <cell r="W22">
            <v>39.579867752150953</v>
          </cell>
          <cell r="X22">
            <v>0</v>
          </cell>
          <cell r="Y22">
            <v>0</v>
          </cell>
          <cell r="AA22">
            <v>0</v>
          </cell>
          <cell r="AB22">
            <v>0</v>
          </cell>
          <cell r="AC22">
            <v>0</v>
          </cell>
          <cell r="AD22">
            <v>0</v>
          </cell>
          <cell r="AE22">
            <v>0</v>
          </cell>
          <cell r="AF22">
            <v>0</v>
          </cell>
          <cell r="AG22">
            <v>93413</v>
          </cell>
          <cell r="AH22">
            <v>0</v>
          </cell>
          <cell r="AI22">
            <v>93413</v>
          </cell>
        </row>
        <row r="23">
          <cell r="A23">
            <v>14</v>
          </cell>
          <cell r="B23" t="str">
            <v xml:space="preserve">Ashland                      </v>
          </cell>
          <cell r="C23">
            <v>1</v>
          </cell>
          <cell r="D23">
            <v>23999962.492609996</v>
          </cell>
          <cell r="E23">
            <v>5579509.5103722075</v>
          </cell>
          <cell r="F23">
            <v>24958578.790420003</v>
          </cell>
          <cell r="G23">
            <v>19124524</v>
          </cell>
          <cell r="H23">
            <v>5834055</v>
          </cell>
          <cell r="I23">
            <v>254545.4896277925</v>
          </cell>
          <cell r="J23">
            <v>24.19</v>
          </cell>
          <cell r="K23">
            <v>6037480</v>
          </cell>
          <cell r="L23">
            <v>0</v>
          </cell>
          <cell r="M23">
            <v>0</v>
          </cell>
          <cell r="N23">
            <v>0</v>
          </cell>
          <cell r="O23">
            <v>0</v>
          </cell>
          <cell r="P23">
            <v>0</v>
          </cell>
          <cell r="Q23">
            <v>2494</v>
          </cell>
          <cell r="R23">
            <v>2575</v>
          </cell>
          <cell r="S23">
            <v>24.19</v>
          </cell>
          <cell r="T23">
            <v>23.374948746037251</v>
          </cell>
          <cell r="U23">
            <v>0</v>
          </cell>
          <cell r="V23">
            <v>5834055</v>
          </cell>
          <cell r="W23">
            <v>23.374948746037251</v>
          </cell>
          <cell r="X23">
            <v>1</v>
          </cell>
          <cell r="Y23">
            <v>0</v>
          </cell>
          <cell r="AA23">
            <v>0</v>
          </cell>
          <cell r="AB23">
            <v>0</v>
          </cell>
          <cell r="AC23">
            <v>0</v>
          </cell>
          <cell r="AD23">
            <v>0</v>
          </cell>
          <cell r="AE23">
            <v>51500</v>
          </cell>
          <cell r="AF23">
            <v>0</v>
          </cell>
          <cell r="AG23">
            <v>5834055</v>
          </cell>
          <cell r="AH23">
            <v>0</v>
          </cell>
          <cell r="AI23">
            <v>5834055</v>
          </cell>
        </row>
        <row r="24">
          <cell r="A24">
            <v>15</v>
          </cell>
          <cell r="B24" t="str">
            <v xml:space="preserve">Athol                        </v>
          </cell>
          <cell r="C24">
            <v>0</v>
          </cell>
          <cell r="D24">
            <v>0</v>
          </cell>
          <cell r="E24">
            <v>0</v>
          </cell>
          <cell r="F24">
            <v>26341.840000000004</v>
          </cell>
          <cell r="G24">
            <v>3873</v>
          </cell>
          <cell r="H24">
            <v>22469</v>
          </cell>
          <cell r="I24">
            <v>22469</v>
          </cell>
          <cell r="J24">
            <v>69.81</v>
          </cell>
          <cell r="K24">
            <v>18389</v>
          </cell>
          <cell r="L24">
            <v>0</v>
          </cell>
          <cell r="M24">
            <v>0</v>
          </cell>
          <cell r="N24">
            <v>0</v>
          </cell>
          <cell r="O24">
            <v>0</v>
          </cell>
          <cell r="P24">
            <v>0</v>
          </cell>
          <cell r="Q24">
            <v>0</v>
          </cell>
          <cell r="R24">
            <v>2</v>
          </cell>
          <cell r="S24">
            <v>69.81</v>
          </cell>
          <cell r="T24">
            <v>85.297762039401945</v>
          </cell>
          <cell r="U24">
            <v>0</v>
          </cell>
          <cell r="V24">
            <v>22469</v>
          </cell>
          <cell r="W24">
            <v>85.297762039401945</v>
          </cell>
          <cell r="X24">
            <v>0</v>
          </cell>
          <cell r="Y24">
            <v>0</v>
          </cell>
          <cell r="AA24">
            <v>0</v>
          </cell>
          <cell r="AB24">
            <v>0</v>
          </cell>
          <cell r="AC24">
            <v>0</v>
          </cell>
          <cell r="AD24">
            <v>0</v>
          </cell>
          <cell r="AE24">
            <v>0</v>
          </cell>
          <cell r="AF24">
            <v>0</v>
          </cell>
          <cell r="AG24">
            <v>22469</v>
          </cell>
          <cell r="AH24">
            <v>0</v>
          </cell>
          <cell r="AI24">
            <v>22469</v>
          </cell>
        </row>
        <row r="25">
          <cell r="A25">
            <v>16</v>
          </cell>
          <cell r="B25" t="str">
            <v xml:space="preserve">Attleboro                    </v>
          </cell>
          <cell r="C25">
            <v>1</v>
          </cell>
          <cell r="D25">
            <v>68325590.250000015</v>
          </cell>
          <cell r="E25">
            <v>35242406</v>
          </cell>
          <cell r="F25">
            <v>68466287.280000016</v>
          </cell>
          <cell r="G25">
            <v>33054839</v>
          </cell>
          <cell r="H25">
            <v>35411448</v>
          </cell>
          <cell r="I25">
            <v>169042</v>
          </cell>
          <cell r="J25">
            <v>52.45</v>
          </cell>
          <cell r="K25">
            <v>35910568</v>
          </cell>
          <cell r="L25">
            <v>0</v>
          </cell>
          <cell r="M25">
            <v>0</v>
          </cell>
          <cell r="N25">
            <v>0</v>
          </cell>
          <cell r="O25">
            <v>0</v>
          </cell>
          <cell r="P25">
            <v>0</v>
          </cell>
          <cell r="Q25">
            <v>6292</v>
          </cell>
          <cell r="R25">
            <v>6257</v>
          </cell>
          <cell r="S25">
            <v>52.45</v>
          </cell>
          <cell r="T25">
            <v>51.720999351375937</v>
          </cell>
          <cell r="U25">
            <v>0</v>
          </cell>
          <cell r="V25">
            <v>35411448</v>
          </cell>
          <cell r="W25">
            <v>51.720999351375944</v>
          </cell>
          <cell r="X25">
            <v>1</v>
          </cell>
          <cell r="Y25">
            <v>0</v>
          </cell>
          <cell r="AA25">
            <v>0</v>
          </cell>
          <cell r="AB25">
            <v>0</v>
          </cell>
          <cell r="AC25">
            <v>0</v>
          </cell>
          <cell r="AD25">
            <v>0</v>
          </cell>
          <cell r="AE25">
            <v>125140</v>
          </cell>
          <cell r="AF25">
            <v>0</v>
          </cell>
          <cell r="AG25">
            <v>35411448</v>
          </cell>
          <cell r="AH25">
            <v>0</v>
          </cell>
          <cell r="AI25">
            <v>35411448</v>
          </cell>
        </row>
        <row r="26">
          <cell r="A26">
            <v>17</v>
          </cell>
          <cell r="B26" t="str">
            <v xml:space="preserve">Auburn                       </v>
          </cell>
          <cell r="C26">
            <v>1</v>
          </cell>
          <cell r="D26">
            <v>22643826.370000001</v>
          </cell>
          <cell r="E26">
            <v>8448392.1613508761</v>
          </cell>
          <cell r="F26">
            <v>23122124.420000002</v>
          </cell>
          <cell r="G26">
            <v>14329156</v>
          </cell>
          <cell r="H26">
            <v>8792968</v>
          </cell>
          <cell r="I26">
            <v>344575.83864912391</v>
          </cell>
          <cell r="J26">
            <v>39.65</v>
          </cell>
          <cell r="K26">
            <v>9167922</v>
          </cell>
          <cell r="L26">
            <v>0</v>
          </cell>
          <cell r="M26">
            <v>0</v>
          </cell>
          <cell r="N26">
            <v>0</v>
          </cell>
          <cell r="O26">
            <v>0</v>
          </cell>
          <cell r="P26">
            <v>0</v>
          </cell>
          <cell r="Q26">
            <v>2343</v>
          </cell>
          <cell r="R26">
            <v>2387</v>
          </cell>
          <cell r="S26">
            <v>39.65</v>
          </cell>
          <cell r="T26">
            <v>38.028374211127094</v>
          </cell>
          <cell r="U26">
            <v>0</v>
          </cell>
          <cell r="V26">
            <v>8792968</v>
          </cell>
          <cell r="W26">
            <v>38.028374211127087</v>
          </cell>
          <cell r="X26">
            <v>1</v>
          </cell>
          <cell r="Y26">
            <v>0</v>
          </cell>
          <cell r="AA26">
            <v>0</v>
          </cell>
          <cell r="AB26">
            <v>0</v>
          </cell>
          <cell r="AC26">
            <v>0</v>
          </cell>
          <cell r="AD26">
            <v>0</v>
          </cell>
          <cell r="AE26">
            <v>47740</v>
          </cell>
          <cell r="AF26">
            <v>0</v>
          </cell>
          <cell r="AG26">
            <v>8792968</v>
          </cell>
          <cell r="AH26">
            <v>0</v>
          </cell>
          <cell r="AI26">
            <v>8792968</v>
          </cell>
        </row>
        <row r="27">
          <cell r="A27">
            <v>18</v>
          </cell>
          <cell r="B27" t="str">
            <v xml:space="preserve">Avon                         </v>
          </cell>
          <cell r="C27">
            <v>1</v>
          </cell>
          <cell r="D27">
            <v>5497208.8500000006</v>
          </cell>
          <cell r="E27">
            <v>1011381</v>
          </cell>
          <cell r="F27">
            <v>5736311.7000000011</v>
          </cell>
          <cell r="G27">
            <v>4401289</v>
          </cell>
          <cell r="H27">
            <v>1335023</v>
          </cell>
          <cell r="I27">
            <v>323642</v>
          </cell>
          <cell r="J27">
            <v>26.04</v>
          </cell>
          <cell r="K27">
            <v>1493736</v>
          </cell>
          <cell r="L27">
            <v>0</v>
          </cell>
          <cell r="M27">
            <v>0</v>
          </cell>
          <cell r="N27">
            <v>0</v>
          </cell>
          <cell r="O27">
            <v>0</v>
          </cell>
          <cell r="P27">
            <v>0</v>
          </cell>
          <cell r="Q27">
            <v>531</v>
          </cell>
          <cell r="R27">
            <v>545</v>
          </cell>
          <cell r="S27">
            <v>26.04</v>
          </cell>
          <cell r="T27">
            <v>23.27319486491642</v>
          </cell>
          <cell r="U27">
            <v>0</v>
          </cell>
          <cell r="V27">
            <v>1335023</v>
          </cell>
          <cell r="W27">
            <v>23.27319486491642</v>
          </cell>
          <cell r="X27">
            <v>1</v>
          </cell>
          <cell r="Y27">
            <v>0</v>
          </cell>
          <cell r="AA27">
            <v>0</v>
          </cell>
          <cell r="AB27">
            <v>0</v>
          </cell>
          <cell r="AC27">
            <v>0</v>
          </cell>
          <cell r="AD27">
            <v>0</v>
          </cell>
          <cell r="AE27">
            <v>10900</v>
          </cell>
          <cell r="AF27">
            <v>0</v>
          </cell>
          <cell r="AG27">
            <v>1335023</v>
          </cell>
          <cell r="AH27">
            <v>0</v>
          </cell>
          <cell r="AI27">
            <v>1335023</v>
          </cell>
        </row>
        <row r="28">
          <cell r="A28">
            <v>19</v>
          </cell>
          <cell r="B28" t="str">
            <v xml:space="preserve">Ayer                         </v>
          </cell>
          <cell r="C28">
            <v>0</v>
          </cell>
          <cell r="D28">
            <v>0</v>
          </cell>
          <cell r="E28">
            <v>0</v>
          </cell>
          <cell r="F28">
            <v>0</v>
          </cell>
          <cell r="G28">
            <v>0</v>
          </cell>
          <cell r="H28">
            <v>0</v>
          </cell>
          <cell r="I28">
            <v>0</v>
          </cell>
          <cell r="J28">
            <v>33.47</v>
          </cell>
          <cell r="K28">
            <v>0</v>
          </cell>
          <cell r="L28">
            <v>0</v>
          </cell>
          <cell r="M28">
            <v>0</v>
          </cell>
          <cell r="N28">
            <v>0</v>
          </cell>
          <cell r="O28">
            <v>0</v>
          </cell>
          <cell r="P28">
            <v>0</v>
          </cell>
          <cell r="Q28">
            <v>0</v>
          </cell>
          <cell r="R28">
            <v>0</v>
          </cell>
          <cell r="S28">
            <v>33.47</v>
          </cell>
          <cell r="T28">
            <v>0</v>
          </cell>
          <cell r="U28">
            <v>0</v>
          </cell>
          <cell r="V28">
            <v>0</v>
          </cell>
          <cell r="W28">
            <v>0</v>
          </cell>
          <cell r="X28">
            <v>0</v>
          </cell>
          <cell r="Y28">
            <v>0</v>
          </cell>
          <cell r="AA28">
            <v>0</v>
          </cell>
          <cell r="AB28">
            <v>0</v>
          </cell>
          <cell r="AC28">
            <v>0</v>
          </cell>
          <cell r="AD28">
            <v>0</v>
          </cell>
          <cell r="AE28">
            <v>0</v>
          </cell>
          <cell r="AF28">
            <v>0</v>
          </cell>
          <cell r="AG28">
            <v>0</v>
          </cell>
          <cell r="AH28">
            <v>0</v>
          </cell>
          <cell r="AI28">
            <v>0</v>
          </cell>
        </row>
        <row r="29">
          <cell r="A29">
            <v>20</v>
          </cell>
          <cell r="B29" t="str">
            <v xml:space="preserve">Barnstable                   </v>
          </cell>
          <cell r="C29">
            <v>1</v>
          </cell>
          <cell r="D29">
            <v>55521659.879999995</v>
          </cell>
          <cell r="E29">
            <v>8736707</v>
          </cell>
          <cell r="F29">
            <v>57300644.839999989</v>
          </cell>
          <cell r="G29">
            <v>47634063</v>
          </cell>
          <cell r="H29">
            <v>9666582</v>
          </cell>
          <cell r="I29">
            <v>929875</v>
          </cell>
          <cell r="J29">
            <v>17.5</v>
          </cell>
          <cell r="K29">
            <v>10027613</v>
          </cell>
          <cell r="L29">
            <v>0</v>
          </cell>
          <cell r="M29">
            <v>0</v>
          </cell>
          <cell r="N29">
            <v>0</v>
          </cell>
          <cell r="O29">
            <v>0</v>
          </cell>
          <cell r="P29">
            <v>0</v>
          </cell>
          <cell r="Q29">
            <v>5492</v>
          </cell>
          <cell r="R29">
            <v>5490</v>
          </cell>
          <cell r="S29">
            <v>17.5</v>
          </cell>
          <cell r="T29">
            <v>16.869935804373405</v>
          </cell>
          <cell r="U29">
            <v>0</v>
          </cell>
          <cell r="V29">
            <v>9666582</v>
          </cell>
          <cell r="W29">
            <v>16.869935804373405</v>
          </cell>
          <cell r="X29">
            <v>1</v>
          </cell>
          <cell r="Y29">
            <v>0</v>
          </cell>
          <cell r="AA29">
            <v>0</v>
          </cell>
          <cell r="AB29">
            <v>0</v>
          </cell>
          <cell r="AC29">
            <v>0</v>
          </cell>
          <cell r="AD29">
            <v>0</v>
          </cell>
          <cell r="AE29">
            <v>109800</v>
          </cell>
          <cell r="AF29">
            <v>0</v>
          </cell>
          <cell r="AG29">
            <v>9666582</v>
          </cell>
          <cell r="AH29">
            <v>0</v>
          </cell>
          <cell r="AI29">
            <v>9666582</v>
          </cell>
        </row>
        <row r="30">
          <cell r="A30">
            <v>21</v>
          </cell>
          <cell r="B30" t="str">
            <v xml:space="preserve">Barre                        </v>
          </cell>
          <cell r="C30">
            <v>0</v>
          </cell>
          <cell r="D30">
            <v>0</v>
          </cell>
          <cell r="E30">
            <v>0</v>
          </cell>
          <cell r="F30">
            <v>0</v>
          </cell>
          <cell r="G30">
            <v>0</v>
          </cell>
          <cell r="H30">
            <v>0</v>
          </cell>
          <cell r="I30">
            <v>0</v>
          </cell>
          <cell r="J30">
            <v>60.85</v>
          </cell>
          <cell r="K30">
            <v>0</v>
          </cell>
          <cell r="L30">
            <v>0</v>
          </cell>
          <cell r="M30">
            <v>0</v>
          </cell>
          <cell r="N30">
            <v>0</v>
          </cell>
          <cell r="O30">
            <v>0</v>
          </cell>
          <cell r="P30">
            <v>0</v>
          </cell>
          <cell r="Q30">
            <v>0</v>
          </cell>
          <cell r="R30">
            <v>0</v>
          </cell>
          <cell r="S30">
            <v>60.85</v>
          </cell>
          <cell r="T30">
            <v>0</v>
          </cell>
          <cell r="U30">
            <v>0</v>
          </cell>
          <cell r="V30">
            <v>0</v>
          </cell>
          <cell r="W30">
            <v>0</v>
          </cell>
          <cell r="X30">
            <v>0</v>
          </cell>
          <cell r="Y30">
            <v>0</v>
          </cell>
          <cell r="AA30">
            <v>0</v>
          </cell>
          <cell r="AB30">
            <v>0</v>
          </cell>
          <cell r="AC30">
            <v>0</v>
          </cell>
          <cell r="AD30">
            <v>0</v>
          </cell>
          <cell r="AE30">
            <v>0</v>
          </cell>
          <cell r="AF30">
            <v>0</v>
          </cell>
          <cell r="AG30">
            <v>0</v>
          </cell>
          <cell r="AH30">
            <v>0</v>
          </cell>
          <cell r="AI30">
            <v>0</v>
          </cell>
        </row>
        <row r="31">
          <cell r="A31">
            <v>22</v>
          </cell>
          <cell r="B31" t="str">
            <v xml:space="preserve">Becket                       </v>
          </cell>
          <cell r="C31">
            <v>0</v>
          </cell>
          <cell r="D31">
            <v>118799.64000000001</v>
          </cell>
          <cell r="E31">
            <v>76563</v>
          </cell>
          <cell r="F31">
            <v>170156.80000000002</v>
          </cell>
          <cell r="G31">
            <v>141936</v>
          </cell>
          <cell r="H31">
            <v>28221</v>
          </cell>
          <cell r="I31">
            <v>0</v>
          </cell>
          <cell r="J31">
            <v>17.5</v>
          </cell>
          <cell r="K31">
            <v>29777</v>
          </cell>
          <cell r="L31">
            <v>0</v>
          </cell>
          <cell r="M31">
            <v>0</v>
          </cell>
          <cell r="N31">
            <v>0</v>
          </cell>
          <cell r="O31">
            <v>0</v>
          </cell>
          <cell r="P31">
            <v>0</v>
          </cell>
          <cell r="Q31">
            <v>9</v>
          </cell>
          <cell r="R31">
            <v>11</v>
          </cell>
          <cell r="S31">
            <v>17.5</v>
          </cell>
          <cell r="T31">
            <v>44.99555703915447</v>
          </cell>
          <cell r="U31">
            <v>0</v>
          </cell>
          <cell r="V31">
            <v>76563</v>
          </cell>
          <cell r="W31">
            <v>44.99555703915447</v>
          </cell>
          <cell r="X31">
            <v>0</v>
          </cell>
          <cell r="Y31">
            <v>0</v>
          </cell>
          <cell r="AA31">
            <v>0</v>
          </cell>
          <cell r="AB31">
            <v>0</v>
          </cell>
          <cell r="AC31">
            <v>0</v>
          </cell>
          <cell r="AD31">
            <v>0</v>
          </cell>
          <cell r="AE31">
            <v>0</v>
          </cell>
          <cell r="AF31">
            <v>0</v>
          </cell>
          <cell r="AG31">
            <v>76563</v>
          </cell>
          <cell r="AH31">
            <v>0</v>
          </cell>
          <cell r="AI31">
            <v>76563</v>
          </cell>
        </row>
        <row r="32">
          <cell r="A32">
            <v>23</v>
          </cell>
          <cell r="B32" t="str">
            <v xml:space="preserve">Bedford                      </v>
          </cell>
          <cell r="C32">
            <v>1</v>
          </cell>
          <cell r="D32">
            <v>26053076.229189999</v>
          </cell>
          <cell r="E32">
            <v>4209634.3652098598</v>
          </cell>
          <cell r="F32">
            <v>25950850.370000001</v>
          </cell>
          <cell r="G32">
            <v>21979062</v>
          </cell>
          <cell r="H32">
            <v>3971788</v>
          </cell>
          <cell r="I32">
            <v>0</v>
          </cell>
          <cell r="J32">
            <v>17.5</v>
          </cell>
          <cell r="K32">
            <v>4541399</v>
          </cell>
          <cell r="L32">
            <v>0</v>
          </cell>
          <cell r="M32">
            <v>0</v>
          </cell>
          <cell r="N32">
            <v>0</v>
          </cell>
          <cell r="O32">
            <v>0</v>
          </cell>
          <cell r="P32">
            <v>0</v>
          </cell>
          <cell r="Q32">
            <v>2585</v>
          </cell>
          <cell r="R32">
            <v>2596</v>
          </cell>
          <cell r="S32">
            <v>17.5</v>
          </cell>
          <cell r="T32">
            <v>16.221566172938708</v>
          </cell>
          <cell r="U32">
            <v>0</v>
          </cell>
          <cell r="V32">
            <v>4209634.3652098598</v>
          </cell>
          <cell r="W32">
            <v>16.221566172938708</v>
          </cell>
          <cell r="X32">
            <v>0</v>
          </cell>
          <cell r="Y32">
            <v>0</v>
          </cell>
          <cell r="AA32">
            <v>0</v>
          </cell>
          <cell r="AB32">
            <v>0</v>
          </cell>
          <cell r="AC32">
            <v>0</v>
          </cell>
          <cell r="AD32">
            <v>0</v>
          </cell>
          <cell r="AE32">
            <v>51920</v>
          </cell>
          <cell r="AF32">
            <v>51920</v>
          </cell>
          <cell r="AG32">
            <v>4261554.3652098598</v>
          </cell>
          <cell r="AH32">
            <v>0</v>
          </cell>
          <cell r="AI32">
            <v>4261554.3652098598</v>
          </cell>
        </row>
        <row r="33">
          <cell r="A33">
            <v>24</v>
          </cell>
          <cell r="B33" t="str">
            <v xml:space="preserve">Belchertown                  </v>
          </cell>
          <cell r="C33">
            <v>1</v>
          </cell>
          <cell r="D33">
            <v>22973661.619999997</v>
          </cell>
          <cell r="E33">
            <v>13541691</v>
          </cell>
          <cell r="F33">
            <v>23089848.73</v>
          </cell>
          <cell r="G33">
            <v>11348864</v>
          </cell>
          <cell r="H33">
            <v>11740985</v>
          </cell>
          <cell r="I33">
            <v>0</v>
          </cell>
          <cell r="J33">
            <v>51.42</v>
          </cell>
          <cell r="K33">
            <v>11872800</v>
          </cell>
          <cell r="L33">
            <v>0</v>
          </cell>
          <cell r="M33">
            <v>0</v>
          </cell>
          <cell r="N33">
            <v>0</v>
          </cell>
          <cell r="O33">
            <v>0</v>
          </cell>
          <cell r="P33">
            <v>0</v>
          </cell>
          <cell r="Q33">
            <v>2401</v>
          </cell>
          <cell r="R33">
            <v>2393</v>
          </cell>
          <cell r="S33">
            <v>51.42</v>
          </cell>
          <cell r="T33">
            <v>58.647811678409376</v>
          </cell>
          <cell r="U33">
            <v>0</v>
          </cell>
          <cell r="V33">
            <v>13541691</v>
          </cell>
          <cell r="W33">
            <v>58.647811678409376</v>
          </cell>
          <cell r="X33">
            <v>0</v>
          </cell>
          <cell r="Y33">
            <v>0</v>
          </cell>
          <cell r="AA33">
            <v>0</v>
          </cell>
          <cell r="AB33">
            <v>0</v>
          </cell>
          <cell r="AC33">
            <v>0</v>
          </cell>
          <cell r="AD33">
            <v>0</v>
          </cell>
          <cell r="AE33">
            <v>47860</v>
          </cell>
          <cell r="AF33">
            <v>47860</v>
          </cell>
          <cell r="AG33">
            <v>13589551</v>
          </cell>
          <cell r="AH33">
            <v>0</v>
          </cell>
          <cell r="AI33">
            <v>13589551</v>
          </cell>
        </row>
        <row r="34">
          <cell r="A34">
            <v>25</v>
          </cell>
          <cell r="B34" t="str">
            <v xml:space="preserve">Bellingham                   </v>
          </cell>
          <cell r="C34">
            <v>1</v>
          </cell>
          <cell r="D34">
            <v>23462633.450000003</v>
          </cell>
          <cell r="E34">
            <v>8305835</v>
          </cell>
          <cell r="F34">
            <v>22360509.420000002</v>
          </cell>
          <cell r="G34">
            <v>15339331</v>
          </cell>
          <cell r="H34">
            <v>7021178</v>
          </cell>
          <cell r="I34">
            <v>0</v>
          </cell>
          <cell r="J34">
            <v>32.82</v>
          </cell>
          <cell r="K34">
            <v>7338719</v>
          </cell>
          <cell r="L34">
            <v>0</v>
          </cell>
          <cell r="M34">
            <v>0</v>
          </cell>
          <cell r="N34">
            <v>0</v>
          </cell>
          <cell r="O34">
            <v>0</v>
          </cell>
          <cell r="P34">
            <v>0</v>
          </cell>
          <cell r="Q34">
            <v>2424</v>
          </cell>
          <cell r="R34">
            <v>2330</v>
          </cell>
          <cell r="S34">
            <v>32.82</v>
          </cell>
          <cell r="T34">
            <v>37.14510633005068</v>
          </cell>
          <cell r="U34">
            <v>0</v>
          </cell>
          <cell r="V34">
            <v>8305835</v>
          </cell>
          <cell r="W34">
            <v>37.14510633005068</v>
          </cell>
          <cell r="X34">
            <v>0</v>
          </cell>
          <cell r="Y34">
            <v>0</v>
          </cell>
          <cell r="AA34">
            <v>0</v>
          </cell>
          <cell r="AB34">
            <v>0</v>
          </cell>
          <cell r="AC34">
            <v>0</v>
          </cell>
          <cell r="AD34">
            <v>0</v>
          </cell>
          <cell r="AE34">
            <v>46600</v>
          </cell>
          <cell r="AF34">
            <v>46600</v>
          </cell>
          <cell r="AG34">
            <v>8352435</v>
          </cell>
          <cell r="AH34">
            <v>0</v>
          </cell>
          <cell r="AI34">
            <v>8352435</v>
          </cell>
        </row>
        <row r="35">
          <cell r="A35">
            <v>26</v>
          </cell>
          <cell r="B35" t="str">
            <v xml:space="preserve">Belmont                      </v>
          </cell>
          <cell r="C35">
            <v>1</v>
          </cell>
          <cell r="D35">
            <v>39180121.943280004</v>
          </cell>
          <cell r="E35">
            <v>6766099</v>
          </cell>
          <cell r="F35">
            <v>40728661.169720002</v>
          </cell>
          <cell r="G35">
            <v>33632637</v>
          </cell>
          <cell r="H35">
            <v>7096024</v>
          </cell>
          <cell r="I35">
            <v>329925</v>
          </cell>
          <cell r="J35">
            <v>17.5</v>
          </cell>
          <cell r="K35">
            <v>7127516</v>
          </cell>
          <cell r="L35">
            <v>0</v>
          </cell>
          <cell r="M35">
            <v>0</v>
          </cell>
          <cell r="N35">
            <v>0</v>
          </cell>
          <cell r="O35">
            <v>0</v>
          </cell>
          <cell r="P35">
            <v>0</v>
          </cell>
          <cell r="Q35">
            <v>4156</v>
          </cell>
          <cell r="R35">
            <v>4257</v>
          </cell>
          <cell r="S35">
            <v>17.5</v>
          </cell>
          <cell r="T35">
            <v>17.422679253880279</v>
          </cell>
          <cell r="U35">
            <v>0</v>
          </cell>
          <cell r="V35">
            <v>7096024</v>
          </cell>
          <cell r="W35">
            <v>17.422679253880279</v>
          </cell>
          <cell r="X35">
            <v>1</v>
          </cell>
          <cell r="Y35">
            <v>0</v>
          </cell>
          <cell r="AA35">
            <v>0</v>
          </cell>
          <cell r="AB35">
            <v>0</v>
          </cell>
          <cell r="AC35">
            <v>0</v>
          </cell>
          <cell r="AD35">
            <v>0</v>
          </cell>
          <cell r="AE35">
            <v>85140</v>
          </cell>
          <cell r="AF35">
            <v>0</v>
          </cell>
          <cell r="AG35">
            <v>7096024</v>
          </cell>
          <cell r="AH35">
            <v>0</v>
          </cell>
          <cell r="AI35">
            <v>7096024</v>
          </cell>
        </row>
        <row r="36">
          <cell r="A36">
            <v>27</v>
          </cell>
          <cell r="B36" t="str">
            <v xml:space="preserve">Berkley                      </v>
          </cell>
          <cell r="C36">
            <v>1</v>
          </cell>
          <cell r="D36">
            <v>6569709.3200000003</v>
          </cell>
          <cell r="E36">
            <v>3893088</v>
          </cell>
          <cell r="F36">
            <v>6930346.8399999989</v>
          </cell>
          <cell r="G36">
            <v>3591123</v>
          </cell>
          <cell r="H36">
            <v>3339224</v>
          </cell>
          <cell r="I36">
            <v>0</v>
          </cell>
          <cell r="J36">
            <v>47.36</v>
          </cell>
          <cell r="K36">
            <v>3282212</v>
          </cell>
          <cell r="L36">
            <v>0</v>
          </cell>
          <cell r="M36">
            <v>0</v>
          </cell>
          <cell r="N36">
            <v>0</v>
          </cell>
          <cell r="O36">
            <v>0</v>
          </cell>
          <cell r="P36">
            <v>0</v>
          </cell>
          <cell r="Q36">
            <v>723</v>
          </cell>
          <cell r="R36">
            <v>752</v>
          </cell>
          <cell r="S36">
            <v>47.36</v>
          </cell>
          <cell r="T36">
            <v>56.174504536052929</v>
          </cell>
          <cell r="U36">
            <v>0</v>
          </cell>
          <cell r="V36">
            <v>3893088</v>
          </cell>
          <cell r="W36">
            <v>56.174504536052929</v>
          </cell>
          <cell r="X36">
            <v>0</v>
          </cell>
          <cell r="Y36">
            <v>0</v>
          </cell>
          <cell r="AA36">
            <v>0</v>
          </cell>
          <cell r="AB36">
            <v>0</v>
          </cell>
          <cell r="AC36">
            <v>0</v>
          </cell>
          <cell r="AD36">
            <v>0</v>
          </cell>
          <cell r="AE36">
            <v>15040</v>
          </cell>
          <cell r="AF36">
            <v>15040</v>
          </cell>
          <cell r="AG36">
            <v>3908128</v>
          </cell>
          <cell r="AH36">
            <v>0</v>
          </cell>
          <cell r="AI36">
            <v>3908128</v>
          </cell>
        </row>
        <row r="37">
          <cell r="A37">
            <v>28</v>
          </cell>
          <cell r="B37" t="str">
            <v xml:space="preserve">Berlin                       </v>
          </cell>
          <cell r="C37">
            <v>1</v>
          </cell>
          <cell r="D37">
            <v>1394075.23704</v>
          </cell>
          <cell r="E37">
            <v>440980</v>
          </cell>
          <cell r="F37">
            <v>1517885.7034299998</v>
          </cell>
          <cell r="G37">
            <v>1283931</v>
          </cell>
          <cell r="H37">
            <v>233955</v>
          </cell>
          <cell r="I37">
            <v>0</v>
          </cell>
          <cell r="J37">
            <v>17.5</v>
          </cell>
          <cell r="K37">
            <v>265630</v>
          </cell>
          <cell r="L37">
            <v>0</v>
          </cell>
          <cell r="M37">
            <v>0</v>
          </cell>
          <cell r="N37">
            <v>0</v>
          </cell>
          <cell r="O37">
            <v>0</v>
          </cell>
          <cell r="P37">
            <v>0</v>
          </cell>
          <cell r="Q37">
            <v>152</v>
          </cell>
          <cell r="R37">
            <v>155</v>
          </cell>
          <cell r="S37">
            <v>17.5</v>
          </cell>
          <cell r="T37">
            <v>29.052253341836465</v>
          </cell>
          <cell r="U37">
            <v>0</v>
          </cell>
          <cell r="V37">
            <v>440980</v>
          </cell>
          <cell r="W37">
            <v>29.052253341836462</v>
          </cell>
          <cell r="X37">
            <v>0</v>
          </cell>
          <cell r="Y37">
            <v>0</v>
          </cell>
          <cell r="AA37">
            <v>0</v>
          </cell>
          <cell r="AB37">
            <v>0</v>
          </cell>
          <cell r="AC37">
            <v>0</v>
          </cell>
          <cell r="AD37">
            <v>0</v>
          </cell>
          <cell r="AE37">
            <v>3100</v>
          </cell>
          <cell r="AF37">
            <v>3100</v>
          </cell>
          <cell r="AG37">
            <v>444080</v>
          </cell>
          <cell r="AH37">
            <v>0</v>
          </cell>
          <cell r="AI37">
            <v>444080</v>
          </cell>
        </row>
        <row r="38">
          <cell r="A38">
            <v>29</v>
          </cell>
          <cell r="B38" t="str">
            <v xml:space="preserve">Bernardston                  </v>
          </cell>
          <cell r="C38">
            <v>0</v>
          </cell>
          <cell r="D38">
            <v>0</v>
          </cell>
          <cell r="E38">
            <v>0</v>
          </cell>
          <cell r="F38">
            <v>0</v>
          </cell>
          <cell r="G38">
            <v>0</v>
          </cell>
          <cell r="H38">
            <v>0</v>
          </cell>
          <cell r="I38">
            <v>0</v>
          </cell>
          <cell r="J38">
            <v>43.59</v>
          </cell>
          <cell r="K38">
            <v>0</v>
          </cell>
          <cell r="L38">
            <v>0</v>
          </cell>
          <cell r="M38">
            <v>0</v>
          </cell>
          <cell r="N38">
            <v>0</v>
          </cell>
          <cell r="O38">
            <v>0</v>
          </cell>
          <cell r="P38">
            <v>0</v>
          </cell>
          <cell r="Q38">
            <v>0</v>
          </cell>
          <cell r="R38">
            <v>0</v>
          </cell>
          <cell r="S38">
            <v>43.59</v>
          </cell>
          <cell r="T38">
            <v>0</v>
          </cell>
          <cell r="U38">
            <v>0</v>
          </cell>
          <cell r="V38">
            <v>0</v>
          </cell>
          <cell r="W38">
            <v>0</v>
          </cell>
          <cell r="X38">
            <v>0</v>
          </cell>
          <cell r="Y38">
            <v>0</v>
          </cell>
          <cell r="AA38">
            <v>0</v>
          </cell>
          <cell r="AB38">
            <v>0</v>
          </cell>
          <cell r="AC38">
            <v>0</v>
          </cell>
          <cell r="AD38">
            <v>0</v>
          </cell>
          <cell r="AE38">
            <v>0</v>
          </cell>
          <cell r="AF38">
            <v>0</v>
          </cell>
          <cell r="AG38">
            <v>0</v>
          </cell>
          <cell r="AH38">
            <v>0</v>
          </cell>
          <cell r="AI38">
            <v>0</v>
          </cell>
        </row>
        <row r="39">
          <cell r="A39">
            <v>30</v>
          </cell>
          <cell r="B39" t="str">
            <v xml:space="preserve">Beverly                      </v>
          </cell>
          <cell r="C39">
            <v>1</v>
          </cell>
          <cell r="D39">
            <v>44949344.692879997</v>
          </cell>
          <cell r="E39">
            <v>7506147</v>
          </cell>
          <cell r="F39">
            <v>44666515.990000002</v>
          </cell>
          <cell r="G39">
            <v>37378682</v>
          </cell>
          <cell r="H39">
            <v>7287834</v>
          </cell>
          <cell r="I39">
            <v>0</v>
          </cell>
          <cell r="J39">
            <v>17.5</v>
          </cell>
          <cell r="K39">
            <v>7816640</v>
          </cell>
          <cell r="L39">
            <v>0</v>
          </cell>
          <cell r="M39">
            <v>0</v>
          </cell>
          <cell r="N39">
            <v>0</v>
          </cell>
          <cell r="O39">
            <v>0</v>
          </cell>
          <cell r="P39">
            <v>0</v>
          </cell>
          <cell r="Q39">
            <v>4426</v>
          </cell>
          <cell r="R39">
            <v>4449</v>
          </cell>
          <cell r="S39">
            <v>17.5</v>
          </cell>
          <cell r="T39">
            <v>16.804863405241829</v>
          </cell>
          <cell r="U39">
            <v>0</v>
          </cell>
          <cell r="V39">
            <v>7506147</v>
          </cell>
          <cell r="W39">
            <v>16.804863405241829</v>
          </cell>
          <cell r="X39">
            <v>0</v>
          </cell>
          <cell r="Y39">
            <v>0</v>
          </cell>
          <cell r="AA39">
            <v>0</v>
          </cell>
          <cell r="AB39">
            <v>0</v>
          </cell>
          <cell r="AC39">
            <v>0</v>
          </cell>
          <cell r="AD39">
            <v>0</v>
          </cell>
          <cell r="AE39">
            <v>88980</v>
          </cell>
          <cell r="AF39">
            <v>88980</v>
          </cell>
          <cell r="AG39">
            <v>7595127</v>
          </cell>
          <cell r="AH39">
            <v>0</v>
          </cell>
          <cell r="AI39">
            <v>7595127</v>
          </cell>
        </row>
        <row r="40">
          <cell r="A40">
            <v>31</v>
          </cell>
          <cell r="B40" t="str">
            <v xml:space="preserve">Billerica                    </v>
          </cell>
          <cell r="C40">
            <v>1</v>
          </cell>
          <cell r="D40">
            <v>51437518.584149994</v>
          </cell>
          <cell r="E40">
            <v>18620584.0465394</v>
          </cell>
          <cell r="F40">
            <v>49371895.506909996</v>
          </cell>
          <cell r="G40">
            <v>35162056</v>
          </cell>
          <cell r="H40">
            <v>14209840</v>
          </cell>
          <cell r="I40">
            <v>0</v>
          </cell>
          <cell r="J40">
            <v>30.12</v>
          </cell>
          <cell r="K40">
            <v>14870815</v>
          </cell>
          <cell r="L40">
            <v>0</v>
          </cell>
          <cell r="M40">
            <v>0</v>
          </cell>
          <cell r="N40">
            <v>0</v>
          </cell>
          <cell r="O40">
            <v>0</v>
          </cell>
          <cell r="P40">
            <v>0</v>
          </cell>
          <cell r="Q40">
            <v>5359</v>
          </cell>
          <cell r="R40">
            <v>5162</v>
          </cell>
          <cell r="S40">
            <v>30.12</v>
          </cell>
          <cell r="T40">
            <v>37.714946641927689</v>
          </cell>
          <cell r="U40">
            <v>0</v>
          </cell>
          <cell r="V40">
            <v>18620584.0465394</v>
          </cell>
          <cell r="W40">
            <v>37.714946641927689</v>
          </cell>
          <cell r="X40">
            <v>0</v>
          </cell>
          <cell r="Y40">
            <v>0</v>
          </cell>
          <cell r="AA40">
            <v>0</v>
          </cell>
          <cell r="AB40">
            <v>0</v>
          </cell>
          <cell r="AC40">
            <v>0</v>
          </cell>
          <cell r="AD40">
            <v>0</v>
          </cell>
          <cell r="AE40">
            <v>103240</v>
          </cell>
          <cell r="AF40">
            <v>103240</v>
          </cell>
          <cell r="AG40">
            <v>18723824.0465394</v>
          </cell>
          <cell r="AH40">
            <v>0</v>
          </cell>
          <cell r="AI40">
            <v>18723824.0465394</v>
          </cell>
        </row>
        <row r="41">
          <cell r="A41">
            <v>32</v>
          </cell>
          <cell r="B41" t="str">
            <v xml:space="preserve">Blackstone                   </v>
          </cell>
          <cell r="C41">
            <v>0</v>
          </cell>
          <cell r="D41">
            <v>223331.82000000004</v>
          </cell>
          <cell r="E41">
            <v>111224</v>
          </cell>
          <cell r="F41">
            <v>249182.32000000004</v>
          </cell>
          <cell r="G41">
            <v>126735</v>
          </cell>
          <cell r="H41">
            <v>122447</v>
          </cell>
          <cell r="I41">
            <v>11223</v>
          </cell>
          <cell r="J41">
            <v>49.94</v>
          </cell>
          <cell r="K41">
            <v>124442</v>
          </cell>
          <cell r="L41">
            <v>0</v>
          </cell>
          <cell r="M41">
            <v>0</v>
          </cell>
          <cell r="N41">
            <v>0</v>
          </cell>
          <cell r="O41">
            <v>0</v>
          </cell>
          <cell r="P41">
            <v>0</v>
          </cell>
          <cell r="Q41">
            <v>15</v>
          </cell>
          <cell r="R41">
            <v>17</v>
          </cell>
          <cell r="S41">
            <v>49.94</v>
          </cell>
          <cell r="T41">
            <v>49.139521616140335</v>
          </cell>
          <cell r="U41">
            <v>0</v>
          </cell>
          <cell r="V41">
            <v>122447</v>
          </cell>
          <cell r="W41">
            <v>49.139521616140335</v>
          </cell>
          <cell r="X41">
            <v>0</v>
          </cell>
          <cell r="Y41">
            <v>0</v>
          </cell>
          <cell r="AA41">
            <v>0</v>
          </cell>
          <cell r="AB41">
            <v>0</v>
          </cell>
          <cell r="AC41">
            <v>0</v>
          </cell>
          <cell r="AD41">
            <v>0</v>
          </cell>
          <cell r="AE41">
            <v>0</v>
          </cell>
          <cell r="AF41">
            <v>0</v>
          </cell>
          <cell r="AG41">
            <v>122447</v>
          </cell>
          <cell r="AH41">
            <v>0</v>
          </cell>
          <cell r="AI41">
            <v>122447</v>
          </cell>
        </row>
        <row r="42">
          <cell r="A42">
            <v>33</v>
          </cell>
          <cell r="B42" t="str">
            <v xml:space="preserve">Blandford                    </v>
          </cell>
          <cell r="C42">
            <v>0</v>
          </cell>
          <cell r="D42">
            <v>92399.719999999987</v>
          </cell>
          <cell r="E42">
            <v>43655</v>
          </cell>
          <cell r="F42">
            <v>105367.36000000002</v>
          </cell>
          <cell r="G42">
            <v>89360</v>
          </cell>
          <cell r="H42">
            <v>16007</v>
          </cell>
          <cell r="I42">
            <v>0</v>
          </cell>
          <cell r="J42">
            <v>17.5</v>
          </cell>
          <cell r="K42">
            <v>18439</v>
          </cell>
          <cell r="L42">
            <v>0</v>
          </cell>
          <cell r="M42">
            <v>0</v>
          </cell>
          <cell r="N42">
            <v>0</v>
          </cell>
          <cell r="O42">
            <v>0</v>
          </cell>
          <cell r="P42">
            <v>0</v>
          </cell>
          <cell r="Q42">
            <v>7</v>
          </cell>
          <cell r="R42">
            <v>8</v>
          </cell>
          <cell r="S42">
            <v>17.5</v>
          </cell>
          <cell r="T42">
            <v>41.431236390472336</v>
          </cell>
          <cell r="U42">
            <v>0</v>
          </cell>
          <cell r="V42">
            <v>43655</v>
          </cell>
          <cell r="W42">
            <v>41.431236390472336</v>
          </cell>
          <cell r="X42">
            <v>0</v>
          </cell>
          <cell r="Y42">
            <v>0</v>
          </cell>
          <cell r="AA42">
            <v>0</v>
          </cell>
          <cell r="AB42">
            <v>0</v>
          </cell>
          <cell r="AC42">
            <v>0</v>
          </cell>
          <cell r="AD42">
            <v>0</v>
          </cell>
          <cell r="AE42">
            <v>0</v>
          </cell>
          <cell r="AF42">
            <v>0</v>
          </cell>
          <cell r="AG42">
            <v>43655</v>
          </cell>
          <cell r="AH42">
            <v>0</v>
          </cell>
          <cell r="AI42">
            <v>43655</v>
          </cell>
        </row>
        <row r="43">
          <cell r="A43">
            <v>34</v>
          </cell>
          <cell r="B43" t="str">
            <v xml:space="preserve">Bolton                       </v>
          </cell>
          <cell r="C43">
            <v>0</v>
          </cell>
          <cell r="D43">
            <v>13623.25469</v>
          </cell>
          <cell r="E43">
            <v>1956</v>
          </cell>
          <cell r="F43">
            <v>27251.545720000002</v>
          </cell>
          <cell r="G43">
            <v>22886</v>
          </cell>
          <cell r="H43">
            <v>4366</v>
          </cell>
          <cell r="I43">
            <v>2410</v>
          </cell>
          <cell r="J43">
            <v>17.5</v>
          </cell>
          <cell r="K43">
            <v>4769</v>
          </cell>
          <cell r="L43">
            <v>0</v>
          </cell>
          <cell r="M43">
            <v>0</v>
          </cell>
          <cell r="N43">
            <v>0</v>
          </cell>
          <cell r="O43">
            <v>0</v>
          </cell>
          <cell r="P43">
            <v>0</v>
          </cell>
          <cell r="Q43">
            <v>1</v>
          </cell>
          <cell r="R43">
            <v>2</v>
          </cell>
          <cell r="S43">
            <v>17.5</v>
          </cell>
          <cell r="T43">
            <v>16.021109572495838</v>
          </cell>
          <cell r="U43">
            <v>0</v>
          </cell>
          <cell r="V43">
            <v>4366</v>
          </cell>
          <cell r="W43">
            <v>16.021109572495838</v>
          </cell>
          <cell r="X43">
            <v>0</v>
          </cell>
          <cell r="Y43">
            <v>0</v>
          </cell>
          <cell r="AA43">
            <v>0</v>
          </cell>
          <cell r="AB43">
            <v>0</v>
          </cell>
          <cell r="AC43">
            <v>0</v>
          </cell>
          <cell r="AD43">
            <v>0</v>
          </cell>
          <cell r="AE43">
            <v>0</v>
          </cell>
          <cell r="AF43">
            <v>0</v>
          </cell>
          <cell r="AG43">
            <v>4366</v>
          </cell>
          <cell r="AH43">
            <v>0</v>
          </cell>
          <cell r="AI43">
            <v>4366</v>
          </cell>
        </row>
        <row r="44">
          <cell r="A44">
            <v>35</v>
          </cell>
          <cell r="B44" t="str">
            <v xml:space="preserve">Boston                       </v>
          </cell>
          <cell r="C44">
            <v>1</v>
          </cell>
          <cell r="D44">
            <v>805600562.75407994</v>
          </cell>
          <cell r="E44">
            <v>212596335</v>
          </cell>
          <cell r="F44">
            <v>802914847.56588995</v>
          </cell>
          <cell r="G44">
            <v>670486278</v>
          </cell>
          <cell r="H44">
            <v>132428570</v>
          </cell>
          <cell r="I44">
            <v>0</v>
          </cell>
          <cell r="J44">
            <v>17.5</v>
          </cell>
          <cell r="K44">
            <v>140510098</v>
          </cell>
          <cell r="L44">
            <v>0</v>
          </cell>
          <cell r="M44">
            <v>0</v>
          </cell>
          <cell r="N44">
            <v>0</v>
          </cell>
          <cell r="O44">
            <v>0</v>
          </cell>
          <cell r="P44">
            <v>0</v>
          </cell>
          <cell r="Q44">
            <v>64196</v>
          </cell>
          <cell r="R44">
            <v>64220</v>
          </cell>
          <cell r="S44">
            <v>17.5</v>
          </cell>
          <cell r="T44">
            <v>26.47806746188656</v>
          </cell>
          <cell r="U44">
            <v>0</v>
          </cell>
          <cell r="V44">
            <v>212596335</v>
          </cell>
          <cell r="W44">
            <v>26.478067461886564</v>
          </cell>
          <cell r="X44">
            <v>0</v>
          </cell>
          <cell r="Y44">
            <v>0</v>
          </cell>
          <cell r="AA44">
            <v>0</v>
          </cell>
          <cell r="AB44">
            <v>0</v>
          </cell>
          <cell r="AC44">
            <v>0</v>
          </cell>
          <cell r="AD44">
            <v>0</v>
          </cell>
          <cell r="AE44">
            <v>1284400</v>
          </cell>
          <cell r="AF44">
            <v>1284400</v>
          </cell>
          <cell r="AG44">
            <v>213880735</v>
          </cell>
          <cell r="AH44">
            <v>0</v>
          </cell>
          <cell r="AI44">
            <v>213880735</v>
          </cell>
        </row>
        <row r="45">
          <cell r="A45">
            <v>36</v>
          </cell>
          <cell r="B45" t="str">
            <v xml:space="preserve">Bourne                       </v>
          </cell>
          <cell r="C45">
            <v>1</v>
          </cell>
          <cell r="D45">
            <v>19473369.859999999</v>
          </cell>
          <cell r="E45">
            <v>4927363</v>
          </cell>
          <cell r="F45">
            <v>19315319.800000001</v>
          </cell>
          <cell r="G45">
            <v>16422249</v>
          </cell>
          <cell r="H45">
            <v>2893071</v>
          </cell>
          <cell r="I45">
            <v>0</v>
          </cell>
          <cell r="J45">
            <v>17.5</v>
          </cell>
          <cell r="K45">
            <v>3380181</v>
          </cell>
          <cell r="L45">
            <v>0</v>
          </cell>
          <cell r="M45">
            <v>0</v>
          </cell>
          <cell r="N45">
            <v>0</v>
          </cell>
          <cell r="O45">
            <v>0</v>
          </cell>
          <cell r="P45">
            <v>0</v>
          </cell>
          <cell r="Q45">
            <v>2001</v>
          </cell>
          <cell r="R45">
            <v>1950</v>
          </cell>
          <cell r="S45">
            <v>17.5</v>
          </cell>
          <cell r="T45">
            <v>25.510129011687393</v>
          </cell>
          <cell r="U45">
            <v>0</v>
          </cell>
          <cell r="V45">
            <v>4927363</v>
          </cell>
          <cell r="W45">
            <v>25.510129011687397</v>
          </cell>
          <cell r="X45">
            <v>0</v>
          </cell>
          <cell r="Y45">
            <v>0</v>
          </cell>
          <cell r="AA45">
            <v>0</v>
          </cell>
          <cell r="AB45">
            <v>0</v>
          </cell>
          <cell r="AC45">
            <v>0</v>
          </cell>
          <cell r="AD45">
            <v>0</v>
          </cell>
          <cell r="AE45">
            <v>39000</v>
          </cell>
          <cell r="AF45">
            <v>39000</v>
          </cell>
          <cell r="AG45">
            <v>4966363</v>
          </cell>
          <cell r="AH45">
            <v>0</v>
          </cell>
          <cell r="AI45">
            <v>4966363</v>
          </cell>
        </row>
        <row r="46">
          <cell r="A46">
            <v>37</v>
          </cell>
          <cell r="B46" t="str">
            <v xml:space="preserve">Boxborough                   </v>
          </cell>
          <cell r="C46">
            <v>0</v>
          </cell>
          <cell r="D46">
            <v>0</v>
          </cell>
          <cell r="E46">
            <v>0</v>
          </cell>
          <cell r="F46">
            <v>0</v>
          </cell>
          <cell r="G46">
            <v>0</v>
          </cell>
          <cell r="H46">
            <v>0</v>
          </cell>
          <cell r="I46">
            <v>0</v>
          </cell>
          <cell r="J46">
            <v>17.5</v>
          </cell>
          <cell r="K46">
            <v>0</v>
          </cell>
          <cell r="L46">
            <v>0</v>
          </cell>
          <cell r="M46">
            <v>0</v>
          </cell>
          <cell r="N46">
            <v>0</v>
          </cell>
          <cell r="O46">
            <v>0</v>
          </cell>
          <cell r="P46">
            <v>0</v>
          </cell>
          <cell r="Q46">
            <v>0</v>
          </cell>
          <cell r="R46">
            <v>0</v>
          </cell>
          <cell r="S46">
            <v>17.5</v>
          </cell>
          <cell r="T46">
            <v>0</v>
          </cell>
          <cell r="U46">
            <v>0</v>
          </cell>
          <cell r="V46">
            <v>0</v>
          </cell>
          <cell r="W46">
            <v>0</v>
          </cell>
          <cell r="X46">
            <v>0</v>
          </cell>
          <cell r="Y46">
            <v>0</v>
          </cell>
          <cell r="AA46">
            <v>0</v>
          </cell>
          <cell r="AB46">
            <v>0</v>
          </cell>
          <cell r="AC46">
            <v>0</v>
          </cell>
          <cell r="AD46">
            <v>0</v>
          </cell>
          <cell r="AE46">
            <v>0</v>
          </cell>
          <cell r="AF46">
            <v>0</v>
          </cell>
          <cell r="AG46">
            <v>0</v>
          </cell>
          <cell r="AH46">
            <v>0</v>
          </cell>
          <cell r="AI46">
            <v>0</v>
          </cell>
        </row>
        <row r="47">
          <cell r="A47">
            <v>38</v>
          </cell>
          <cell r="B47" t="str">
            <v xml:space="preserve">Boxford                      </v>
          </cell>
          <cell r="C47">
            <v>1</v>
          </cell>
          <cell r="D47">
            <v>6380974.8437599996</v>
          </cell>
          <cell r="E47">
            <v>1643973</v>
          </cell>
          <cell r="F47">
            <v>6361983.2980000013</v>
          </cell>
          <cell r="G47">
            <v>5372772</v>
          </cell>
          <cell r="H47">
            <v>989211</v>
          </cell>
          <cell r="I47">
            <v>0</v>
          </cell>
          <cell r="J47">
            <v>17.5</v>
          </cell>
          <cell r="K47">
            <v>1113347</v>
          </cell>
          <cell r="L47">
            <v>0</v>
          </cell>
          <cell r="M47">
            <v>0</v>
          </cell>
          <cell r="N47">
            <v>0</v>
          </cell>
          <cell r="O47">
            <v>0</v>
          </cell>
          <cell r="P47">
            <v>0</v>
          </cell>
          <cell r="Q47">
            <v>729</v>
          </cell>
          <cell r="R47">
            <v>718</v>
          </cell>
          <cell r="S47">
            <v>17.5</v>
          </cell>
          <cell r="T47">
            <v>25.840573968762399</v>
          </cell>
          <cell r="U47">
            <v>0</v>
          </cell>
          <cell r="V47">
            <v>1643973</v>
          </cell>
          <cell r="W47">
            <v>25.840573968762399</v>
          </cell>
          <cell r="X47">
            <v>0</v>
          </cell>
          <cell r="Y47">
            <v>0</v>
          </cell>
          <cell r="AA47">
            <v>0</v>
          </cell>
          <cell r="AB47">
            <v>0</v>
          </cell>
          <cell r="AC47">
            <v>0</v>
          </cell>
          <cell r="AD47">
            <v>0</v>
          </cell>
          <cell r="AE47">
            <v>14360</v>
          </cell>
          <cell r="AF47">
            <v>14360</v>
          </cell>
          <cell r="AG47">
            <v>1658333</v>
          </cell>
          <cell r="AH47">
            <v>0</v>
          </cell>
          <cell r="AI47">
            <v>1658333</v>
          </cell>
        </row>
        <row r="48">
          <cell r="A48">
            <v>39</v>
          </cell>
          <cell r="B48" t="str">
            <v xml:space="preserve">Boylston                     </v>
          </cell>
          <cell r="C48">
            <v>1</v>
          </cell>
          <cell r="D48">
            <v>2619960.2999999998</v>
          </cell>
          <cell r="E48">
            <v>450312.88018750004</v>
          </cell>
          <cell r="F48">
            <v>2586705.9099999997</v>
          </cell>
          <cell r="G48">
            <v>2196419</v>
          </cell>
          <cell r="H48">
            <v>390287</v>
          </cell>
          <cell r="I48">
            <v>0</v>
          </cell>
          <cell r="J48">
            <v>17.5</v>
          </cell>
          <cell r="K48">
            <v>452674</v>
          </cell>
          <cell r="L48">
            <v>0</v>
          </cell>
          <cell r="M48">
            <v>0</v>
          </cell>
          <cell r="N48">
            <v>0</v>
          </cell>
          <cell r="O48">
            <v>0</v>
          </cell>
          <cell r="P48">
            <v>0</v>
          </cell>
          <cell r="Q48">
            <v>283</v>
          </cell>
          <cell r="R48">
            <v>275</v>
          </cell>
          <cell r="S48">
            <v>17.5</v>
          </cell>
          <cell r="T48">
            <v>17.408738985233157</v>
          </cell>
          <cell r="U48">
            <v>0</v>
          </cell>
          <cell r="V48">
            <v>450312.88018750004</v>
          </cell>
          <cell r="W48">
            <v>17.408738985233157</v>
          </cell>
          <cell r="X48">
            <v>0</v>
          </cell>
          <cell r="Y48">
            <v>0</v>
          </cell>
          <cell r="AA48">
            <v>0</v>
          </cell>
          <cell r="AB48">
            <v>0</v>
          </cell>
          <cell r="AC48">
            <v>0</v>
          </cell>
          <cell r="AD48">
            <v>0</v>
          </cell>
          <cell r="AE48">
            <v>5500</v>
          </cell>
          <cell r="AF48">
            <v>5500</v>
          </cell>
          <cell r="AG48">
            <v>455812.88018750004</v>
          </cell>
          <cell r="AH48">
            <v>0</v>
          </cell>
          <cell r="AI48">
            <v>455812.88018750004</v>
          </cell>
        </row>
        <row r="49">
          <cell r="A49">
            <v>40</v>
          </cell>
          <cell r="B49" t="str">
            <v xml:space="preserve">Braintree                    </v>
          </cell>
          <cell r="C49">
            <v>1</v>
          </cell>
          <cell r="D49">
            <v>55247735.783950001</v>
          </cell>
          <cell r="E49">
            <v>15291040</v>
          </cell>
          <cell r="F49">
            <v>56110509.381990001</v>
          </cell>
          <cell r="G49">
            <v>39863531</v>
          </cell>
          <cell r="H49">
            <v>16246978</v>
          </cell>
          <cell r="I49">
            <v>955938</v>
          </cell>
          <cell r="J49">
            <v>30.21</v>
          </cell>
          <cell r="K49">
            <v>16950985</v>
          </cell>
          <cell r="L49">
            <v>0</v>
          </cell>
          <cell r="M49">
            <v>0</v>
          </cell>
          <cell r="N49">
            <v>0</v>
          </cell>
          <cell r="O49">
            <v>0</v>
          </cell>
          <cell r="P49">
            <v>0</v>
          </cell>
          <cell r="Q49">
            <v>5559</v>
          </cell>
          <cell r="R49">
            <v>5615</v>
          </cell>
          <cell r="S49">
            <v>30.21</v>
          </cell>
          <cell r="T49">
            <v>28.955320810569674</v>
          </cell>
          <cell r="U49">
            <v>0</v>
          </cell>
          <cell r="V49">
            <v>16246978</v>
          </cell>
          <cell r="W49">
            <v>28.955320810569674</v>
          </cell>
          <cell r="X49">
            <v>1</v>
          </cell>
          <cell r="Y49">
            <v>0</v>
          </cell>
          <cell r="AA49">
            <v>0</v>
          </cell>
          <cell r="AB49">
            <v>0</v>
          </cell>
          <cell r="AC49">
            <v>0</v>
          </cell>
          <cell r="AD49">
            <v>0</v>
          </cell>
          <cell r="AE49">
            <v>112300</v>
          </cell>
          <cell r="AF49">
            <v>0</v>
          </cell>
          <cell r="AG49">
            <v>16246978</v>
          </cell>
          <cell r="AH49">
            <v>0</v>
          </cell>
          <cell r="AI49">
            <v>16246978</v>
          </cell>
        </row>
        <row r="50">
          <cell r="A50">
            <v>41</v>
          </cell>
          <cell r="B50" t="str">
            <v xml:space="preserve">Brewster                     </v>
          </cell>
          <cell r="C50">
            <v>1</v>
          </cell>
          <cell r="D50">
            <v>4481450.93</v>
          </cell>
          <cell r="E50">
            <v>942019</v>
          </cell>
          <cell r="F50">
            <v>4710846.5600000005</v>
          </cell>
          <cell r="G50">
            <v>3972558</v>
          </cell>
          <cell r="H50">
            <v>738289</v>
          </cell>
          <cell r="I50">
            <v>0</v>
          </cell>
          <cell r="J50">
            <v>17.5</v>
          </cell>
          <cell r="K50">
            <v>824398</v>
          </cell>
          <cell r="L50">
            <v>0</v>
          </cell>
          <cell r="M50">
            <v>0</v>
          </cell>
          <cell r="N50">
            <v>0</v>
          </cell>
          <cell r="O50">
            <v>0</v>
          </cell>
          <cell r="P50">
            <v>0</v>
          </cell>
          <cell r="Q50">
            <v>474</v>
          </cell>
          <cell r="R50">
            <v>486</v>
          </cell>
          <cell r="S50">
            <v>17.5</v>
          </cell>
          <cell r="T50">
            <v>19.996809235917883</v>
          </cell>
          <cell r="U50">
            <v>0</v>
          </cell>
          <cell r="V50">
            <v>942019</v>
          </cell>
          <cell r="W50">
            <v>19.996809235917883</v>
          </cell>
          <cell r="X50">
            <v>0</v>
          </cell>
          <cell r="Y50">
            <v>0</v>
          </cell>
          <cell r="AA50">
            <v>0</v>
          </cell>
          <cell r="AB50">
            <v>0</v>
          </cell>
          <cell r="AC50">
            <v>0</v>
          </cell>
          <cell r="AD50">
            <v>0</v>
          </cell>
          <cell r="AE50">
            <v>9720</v>
          </cell>
          <cell r="AF50">
            <v>9720</v>
          </cell>
          <cell r="AG50">
            <v>951739</v>
          </cell>
          <cell r="AH50">
            <v>0</v>
          </cell>
          <cell r="AI50">
            <v>951739</v>
          </cell>
        </row>
        <row r="51">
          <cell r="A51">
            <v>42</v>
          </cell>
          <cell r="B51" t="str">
            <v xml:space="preserve">Bridgewater                  </v>
          </cell>
          <cell r="C51">
            <v>0</v>
          </cell>
          <cell r="D51">
            <v>131999.6</v>
          </cell>
          <cell r="E51">
            <v>50426</v>
          </cell>
          <cell r="F51">
            <v>196498.64000000004</v>
          </cell>
          <cell r="G51">
            <v>122127</v>
          </cell>
          <cell r="H51">
            <v>74372</v>
          </cell>
          <cell r="I51">
            <v>23946</v>
          </cell>
          <cell r="J51">
            <v>38.700000000000003</v>
          </cell>
          <cell r="K51">
            <v>76045</v>
          </cell>
          <cell r="L51">
            <v>0</v>
          </cell>
          <cell r="M51">
            <v>0</v>
          </cell>
          <cell r="N51">
            <v>0</v>
          </cell>
          <cell r="O51">
            <v>0</v>
          </cell>
          <cell r="P51">
            <v>0</v>
          </cell>
          <cell r="Q51">
            <v>10</v>
          </cell>
          <cell r="R51">
            <v>13</v>
          </cell>
          <cell r="S51">
            <v>38.700000000000003</v>
          </cell>
          <cell r="T51">
            <v>37.848608010722103</v>
          </cell>
          <cell r="U51">
            <v>0</v>
          </cell>
          <cell r="V51">
            <v>74372</v>
          </cell>
          <cell r="W51">
            <v>37.848608010722103</v>
          </cell>
          <cell r="X51">
            <v>0</v>
          </cell>
          <cell r="Y51">
            <v>0</v>
          </cell>
          <cell r="AA51">
            <v>0</v>
          </cell>
          <cell r="AB51">
            <v>0</v>
          </cell>
          <cell r="AC51">
            <v>0</v>
          </cell>
          <cell r="AD51">
            <v>0</v>
          </cell>
          <cell r="AE51">
            <v>0</v>
          </cell>
          <cell r="AF51">
            <v>0</v>
          </cell>
          <cell r="AG51">
            <v>74372</v>
          </cell>
          <cell r="AH51">
            <v>0</v>
          </cell>
          <cell r="AI51">
            <v>74372</v>
          </cell>
        </row>
        <row r="52">
          <cell r="A52">
            <v>43</v>
          </cell>
          <cell r="B52" t="str">
            <v xml:space="preserve">Brimfield                    </v>
          </cell>
          <cell r="C52">
            <v>1</v>
          </cell>
          <cell r="D52">
            <v>2535170.4500000002</v>
          </cell>
          <cell r="E52">
            <v>1209272</v>
          </cell>
          <cell r="F52">
            <v>2386674.08</v>
          </cell>
          <cell r="G52">
            <v>1428364</v>
          </cell>
          <cell r="H52">
            <v>958310</v>
          </cell>
          <cell r="I52">
            <v>0</v>
          </cell>
          <cell r="J52">
            <v>41.5</v>
          </cell>
          <cell r="K52">
            <v>990470</v>
          </cell>
          <cell r="L52">
            <v>0</v>
          </cell>
          <cell r="M52">
            <v>0</v>
          </cell>
          <cell r="N52">
            <v>0</v>
          </cell>
          <cell r="O52">
            <v>0</v>
          </cell>
          <cell r="P52">
            <v>0</v>
          </cell>
          <cell r="Q52">
            <v>274</v>
          </cell>
          <cell r="R52">
            <v>256</v>
          </cell>
          <cell r="S52">
            <v>41.5</v>
          </cell>
          <cell r="T52">
            <v>50.667663847926811</v>
          </cell>
          <cell r="U52">
            <v>0</v>
          </cell>
          <cell r="V52">
            <v>1209272</v>
          </cell>
          <cell r="W52">
            <v>50.667663847926818</v>
          </cell>
          <cell r="X52">
            <v>0</v>
          </cell>
          <cell r="Y52">
            <v>0</v>
          </cell>
          <cell r="AA52">
            <v>0</v>
          </cell>
          <cell r="AB52">
            <v>0</v>
          </cell>
          <cell r="AC52">
            <v>0</v>
          </cell>
          <cell r="AD52">
            <v>0</v>
          </cell>
          <cell r="AE52">
            <v>5120</v>
          </cell>
          <cell r="AF52">
            <v>5120</v>
          </cell>
          <cell r="AG52">
            <v>1214392</v>
          </cell>
          <cell r="AH52">
            <v>0</v>
          </cell>
          <cell r="AI52">
            <v>1214392</v>
          </cell>
        </row>
        <row r="53">
          <cell r="A53">
            <v>44</v>
          </cell>
          <cell r="B53" t="str">
            <v xml:space="preserve">Brockton                     </v>
          </cell>
          <cell r="C53">
            <v>1</v>
          </cell>
          <cell r="D53">
            <v>209479318.44</v>
          </cell>
          <cell r="E53">
            <v>170040928</v>
          </cell>
          <cell r="F53">
            <v>202933234.47</v>
          </cell>
          <cell r="G53">
            <v>40436538</v>
          </cell>
          <cell r="H53">
            <v>162496696</v>
          </cell>
          <cell r="I53">
            <v>0</v>
          </cell>
          <cell r="J53">
            <v>78.13</v>
          </cell>
          <cell r="K53">
            <v>158551736</v>
          </cell>
          <cell r="L53">
            <v>0</v>
          </cell>
          <cell r="M53">
            <v>0</v>
          </cell>
          <cell r="N53">
            <v>0</v>
          </cell>
          <cell r="O53">
            <v>0</v>
          </cell>
          <cell r="P53">
            <v>0</v>
          </cell>
          <cell r="Q53">
            <v>17694</v>
          </cell>
          <cell r="R53">
            <v>17674</v>
          </cell>
          <cell r="S53">
            <v>78.13</v>
          </cell>
          <cell r="T53">
            <v>83.791562502857303</v>
          </cell>
          <cell r="U53">
            <v>0</v>
          </cell>
          <cell r="V53">
            <v>170040928</v>
          </cell>
          <cell r="W53">
            <v>83.791562502857303</v>
          </cell>
          <cell r="X53">
            <v>0</v>
          </cell>
          <cell r="Y53">
            <v>0</v>
          </cell>
          <cell r="AA53">
            <v>0</v>
          </cell>
          <cell r="AB53">
            <v>0</v>
          </cell>
          <cell r="AC53">
            <v>0</v>
          </cell>
          <cell r="AD53">
            <v>0</v>
          </cell>
          <cell r="AE53">
            <v>353480</v>
          </cell>
          <cell r="AF53">
            <v>353480</v>
          </cell>
          <cell r="AG53">
            <v>170394408</v>
          </cell>
          <cell r="AH53">
            <v>0</v>
          </cell>
          <cell r="AI53">
            <v>170394408</v>
          </cell>
        </row>
        <row r="54">
          <cell r="A54">
            <v>45</v>
          </cell>
          <cell r="B54" t="str">
            <v xml:space="preserve">Brookfield                   </v>
          </cell>
          <cell r="C54">
            <v>1</v>
          </cell>
          <cell r="D54">
            <v>2475237.4299999997</v>
          </cell>
          <cell r="E54">
            <v>1405965</v>
          </cell>
          <cell r="F54">
            <v>2406993.0500000003</v>
          </cell>
          <cell r="G54">
            <v>1057026</v>
          </cell>
          <cell r="H54">
            <v>1349967</v>
          </cell>
          <cell r="I54">
            <v>0</v>
          </cell>
          <cell r="J54">
            <v>56.92</v>
          </cell>
          <cell r="K54">
            <v>1370060</v>
          </cell>
          <cell r="L54">
            <v>0</v>
          </cell>
          <cell r="M54">
            <v>0</v>
          </cell>
          <cell r="N54">
            <v>0</v>
          </cell>
          <cell r="O54">
            <v>0</v>
          </cell>
          <cell r="P54">
            <v>0</v>
          </cell>
          <cell r="Q54">
            <v>249</v>
          </cell>
          <cell r="R54">
            <v>243</v>
          </cell>
          <cell r="S54">
            <v>56.92</v>
          </cell>
          <cell r="T54">
            <v>58.411676759930806</v>
          </cell>
          <cell r="U54">
            <v>0</v>
          </cell>
          <cell r="V54">
            <v>1405965</v>
          </cell>
          <cell r="W54">
            <v>58.411676759930813</v>
          </cell>
          <cell r="X54">
            <v>0</v>
          </cell>
          <cell r="Y54">
            <v>0</v>
          </cell>
          <cell r="AA54">
            <v>0</v>
          </cell>
          <cell r="AB54">
            <v>0</v>
          </cell>
          <cell r="AC54">
            <v>0</v>
          </cell>
          <cell r="AD54">
            <v>0</v>
          </cell>
          <cell r="AE54">
            <v>4860</v>
          </cell>
          <cell r="AF54">
            <v>4860</v>
          </cell>
          <cell r="AG54">
            <v>1410825</v>
          </cell>
          <cell r="AH54">
            <v>0</v>
          </cell>
          <cell r="AI54">
            <v>1410825</v>
          </cell>
        </row>
        <row r="55">
          <cell r="A55">
            <v>46</v>
          </cell>
          <cell r="B55" t="str">
            <v xml:space="preserve">Brookline                    </v>
          </cell>
          <cell r="C55">
            <v>1</v>
          </cell>
          <cell r="D55">
            <v>71400245.83788</v>
          </cell>
          <cell r="E55">
            <v>12183520</v>
          </cell>
          <cell r="F55">
            <v>73409265.273400009</v>
          </cell>
          <cell r="G55">
            <v>60796633</v>
          </cell>
          <cell r="H55">
            <v>12612632</v>
          </cell>
          <cell r="I55">
            <v>429112</v>
          </cell>
          <cell r="J55">
            <v>17.5</v>
          </cell>
          <cell r="K55">
            <v>12846621</v>
          </cell>
          <cell r="L55">
            <v>0</v>
          </cell>
          <cell r="M55">
            <v>0</v>
          </cell>
          <cell r="N55">
            <v>0</v>
          </cell>
          <cell r="O55">
            <v>0</v>
          </cell>
          <cell r="P55">
            <v>0</v>
          </cell>
          <cell r="Q55">
            <v>7343</v>
          </cell>
          <cell r="R55">
            <v>7502</v>
          </cell>
          <cell r="S55">
            <v>17.5</v>
          </cell>
          <cell r="T55">
            <v>17.181253555700977</v>
          </cell>
          <cell r="U55">
            <v>0</v>
          </cell>
          <cell r="V55">
            <v>12612632</v>
          </cell>
          <cell r="W55">
            <v>17.181253555700977</v>
          </cell>
          <cell r="X55">
            <v>1</v>
          </cell>
          <cell r="Y55">
            <v>0</v>
          </cell>
          <cell r="AA55">
            <v>0</v>
          </cell>
          <cell r="AB55">
            <v>0</v>
          </cell>
          <cell r="AC55">
            <v>0</v>
          </cell>
          <cell r="AD55">
            <v>0</v>
          </cell>
          <cell r="AE55">
            <v>150040</v>
          </cell>
          <cell r="AF55">
            <v>0</v>
          </cell>
          <cell r="AG55">
            <v>12612632</v>
          </cell>
          <cell r="AH55">
            <v>0</v>
          </cell>
          <cell r="AI55">
            <v>12612632</v>
          </cell>
        </row>
        <row r="56">
          <cell r="A56">
            <v>47</v>
          </cell>
          <cell r="B56" t="str">
            <v xml:space="preserve">Buckland                     </v>
          </cell>
          <cell r="C56">
            <v>0</v>
          </cell>
          <cell r="D56">
            <v>0</v>
          </cell>
          <cell r="E56">
            <v>0</v>
          </cell>
          <cell r="F56">
            <v>0</v>
          </cell>
          <cell r="G56">
            <v>0</v>
          </cell>
          <cell r="H56">
            <v>0</v>
          </cell>
          <cell r="I56">
            <v>0</v>
          </cell>
          <cell r="J56">
            <v>34.94</v>
          </cell>
          <cell r="K56">
            <v>0</v>
          </cell>
          <cell r="L56">
            <v>0</v>
          </cell>
          <cell r="M56">
            <v>0</v>
          </cell>
          <cell r="N56">
            <v>0</v>
          </cell>
          <cell r="O56">
            <v>0</v>
          </cell>
          <cell r="P56">
            <v>0</v>
          </cell>
          <cell r="Q56">
            <v>0</v>
          </cell>
          <cell r="R56">
            <v>0</v>
          </cell>
          <cell r="S56">
            <v>34.94</v>
          </cell>
          <cell r="T56">
            <v>0</v>
          </cell>
          <cell r="U56">
            <v>0</v>
          </cell>
          <cell r="V56">
            <v>0</v>
          </cell>
          <cell r="W56">
            <v>0</v>
          </cell>
          <cell r="X56">
            <v>0</v>
          </cell>
          <cell r="Y56">
            <v>0</v>
          </cell>
          <cell r="AA56">
            <v>0</v>
          </cell>
          <cell r="AB56">
            <v>0</v>
          </cell>
          <cell r="AC56">
            <v>0</v>
          </cell>
          <cell r="AD56">
            <v>0</v>
          </cell>
          <cell r="AE56">
            <v>0</v>
          </cell>
          <cell r="AF56">
            <v>0</v>
          </cell>
          <cell r="AG56">
            <v>0</v>
          </cell>
          <cell r="AH56">
            <v>0</v>
          </cell>
          <cell r="AI56">
            <v>0</v>
          </cell>
        </row>
        <row r="57">
          <cell r="A57">
            <v>48</v>
          </cell>
          <cell r="B57" t="str">
            <v xml:space="preserve">Burlington                   </v>
          </cell>
          <cell r="C57">
            <v>1</v>
          </cell>
          <cell r="D57">
            <v>34239007.273680001</v>
          </cell>
          <cell r="E57">
            <v>5771296.2333384063</v>
          </cell>
          <cell r="F57">
            <v>34371376.749679998</v>
          </cell>
          <cell r="G57">
            <v>29330584</v>
          </cell>
          <cell r="H57">
            <v>5040793</v>
          </cell>
          <cell r="I57">
            <v>0</v>
          </cell>
          <cell r="J57">
            <v>17.5</v>
          </cell>
          <cell r="K57">
            <v>6014991</v>
          </cell>
          <cell r="L57">
            <v>0</v>
          </cell>
          <cell r="M57">
            <v>0</v>
          </cell>
          <cell r="N57">
            <v>0</v>
          </cell>
          <cell r="O57">
            <v>0</v>
          </cell>
          <cell r="P57">
            <v>0</v>
          </cell>
          <cell r="Q57">
            <v>3469</v>
          </cell>
          <cell r="R57">
            <v>3458</v>
          </cell>
          <cell r="S57">
            <v>17.5</v>
          </cell>
          <cell r="T57">
            <v>16.790995238187946</v>
          </cell>
          <cell r="U57">
            <v>0</v>
          </cell>
          <cell r="V57">
            <v>5771296.2333384063</v>
          </cell>
          <cell r="W57">
            <v>16.790995238187943</v>
          </cell>
          <cell r="X57">
            <v>0</v>
          </cell>
          <cell r="Y57">
            <v>0</v>
          </cell>
          <cell r="AA57">
            <v>0</v>
          </cell>
          <cell r="AB57">
            <v>0</v>
          </cell>
          <cell r="AC57">
            <v>0</v>
          </cell>
          <cell r="AD57">
            <v>0</v>
          </cell>
          <cell r="AE57">
            <v>69160</v>
          </cell>
          <cell r="AF57">
            <v>69160</v>
          </cell>
          <cell r="AG57">
            <v>5840456.2333384063</v>
          </cell>
          <cell r="AH57">
            <v>0</v>
          </cell>
          <cell r="AI57">
            <v>5840456.2333384063</v>
          </cell>
        </row>
        <row r="58">
          <cell r="A58">
            <v>49</v>
          </cell>
          <cell r="B58" t="str">
            <v xml:space="preserve">Cambridge                    </v>
          </cell>
          <cell r="C58">
            <v>1</v>
          </cell>
          <cell r="D58">
            <v>79533780.825280011</v>
          </cell>
          <cell r="E58">
            <v>11077401</v>
          </cell>
          <cell r="F58">
            <v>80655732.60428001</v>
          </cell>
          <cell r="G58">
            <v>68388888</v>
          </cell>
          <cell r="H58">
            <v>12266845</v>
          </cell>
          <cell r="I58">
            <v>1189444</v>
          </cell>
          <cell r="J58">
            <v>17.5</v>
          </cell>
          <cell r="K58">
            <v>14114753</v>
          </cell>
          <cell r="L58">
            <v>0</v>
          </cell>
          <cell r="M58">
            <v>0</v>
          </cell>
          <cell r="N58">
            <v>0</v>
          </cell>
          <cell r="O58">
            <v>0</v>
          </cell>
          <cell r="P58">
            <v>0</v>
          </cell>
          <cell r="Q58">
            <v>6888</v>
          </cell>
          <cell r="R58">
            <v>7009</v>
          </cell>
          <cell r="S58">
            <v>17.5</v>
          </cell>
          <cell r="T58">
            <v>15.208894152861562</v>
          </cell>
          <cell r="U58">
            <v>0</v>
          </cell>
          <cell r="V58">
            <v>12266845</v>
          </cell>
          <cell r="W58">
            <v>15.208894152861564</v>
          </cell>
          <cell r="X58">
            <v>1</v>
          </cell>
          <cell r="Y58">
            <v>0</v>
          </cell>
          <cell r="AA58">
            <v>0</v>
          </cell>
          <cell r="AB58">
            <v>0</v>
          </cell>
          <cell r="AC58">
            <v>0</v>
          </cell>
          <cell r="AD58">
            <v>0</v>
          </cell>
          <cell r="AE58">
            <v>140180</v>
          </cell>
          <cell r="AF58">
            <v>0</v>
          </cell>
          <cell r="AG58">
            <v>12266845</v>
          </cell>
          <cell r="AH58">
            <v>0</v>
          </cell>
          <cell r="AI58">
            <v>12266845</v>
          </cell>
        </row>
        <row r="59">
          <cell r="A59">
            <v>50</v>
          </cell>
          <cell r="B59" t="str">
            <v xml:space="preserve">Canton                       </v>
          </cell>
          <cell r="C59">
            <v>1</v>
          </cell>
          <cell r="D59">
            <v>31710377.389359999</v>
          </cell>
          <cell r="E59">
            <v>5126669</v>
          </cell>
          <cell r="F59">
            <v>31711055.289259996</v>
          </cell>
          <cell r="G59">
            <v>26620304</v>
          </cell>
          <cell r="H59">
            <v>5090751</v>
          </cell>
          <cell r="I59">
            <v>0</v>
          </cell>
          <cell r="J59">
            <v>17.5</v>
          </cell>
          <cell r="K59">
            <v>5549435</v>
          </cell>
          <cell r="L59">
            <v>0</v>
          </cell>
          <cell r="M59">
            <v>0</v>
          </cell>
          <cell r="N59">
            <v>0</v>
          </cell>
          <cell r="O59">
            <v>0</v>
          </cell>
          <cell r="P59">
            <v>0</v>
          </cell>
          <cell r="Q59">
            <v>3224</v>
          </cell>
          <cell r="R59">
            <v>3219</v>
          </cell>
          <cell r="S59">
            <v>17.5</v>
          </cell>
          <cell r="T59">
            <v>16.166819278752659</v>
          </cell>
          <cell r="U59">
            <v>0</v>
          </cell>
          <cell r="V59">
            <v>5126669</v>
          </cell>
          <cell r="W59">
            <v>16.166819278752659</v>
          </cell>
          <cell r="X59">
            <v>0</v>
          </cell>
          <cell r="Y59">
            <v>0</v>
          </cell>
          <cell r="AA59">
            <v>0</v>
          </cell>
          <cell r="AB59">
            <v>0</v>
          </cell>
          <cell r="AC59">
            <v>0</v>
          </cell>
          <cell r="AD59">
            <v>0</v>
          </cell>
          <cell r="AE59">
            <v>64380</v>
          </cell>
          <cell r="AF59">
            <v>64380</v>
          </cell>
          <cell r="AG59">
            <v>5191049</v>
          </cell>
          <cell r="AH59">
            <v>0</v>
          </cell>
          <cell r="AI59">
            <v>5191049</v>
          </cell>
        </row>
        <row r="60">
          <cell r="A60">
            <v>51</v>
          </cell>
          <cell r="B60" t="str">
            <v xml:space="preserve">Carlisle                     </v>
          </cell>
          <cell r="C60">
            <v>1</v>
          </cell>
          <cell r="D60">
            <v>5330419.6237000003</v>
          </cell>
          <cell r="E60">
            <v>875115.09694868745</v>
          </cell>
          <cell r="F60">
            <v>5096190.4877600009</v>
          </cell>
          <cell r="G60">
            <v>4348668</v>
          </cell>
          <cell r="H60">
            <v>747522</v>
          </cell>
          <cell r="I60">
            <v>0</v>
          </cell>
          <cell r="J60">
            <v>17.5</v>
          </cell>
          <cell r="K60">
            <v>891833</v>
          </cell>
          <cell r="L60">
            <v>0</v>
          </cell>
          <cell r="M60">
            <v>0</v>
          </cell>
          <cell r="N60">
            <v>0</v>
          </cell>
          <cell r="O60">
            <v>0</v>
          </cell>
          <cell r="P60">
            <v>0</v>
          </cell>
          <cell r="Q60">
            <v>609</v>
          </cell>
          <cell r="R60">
            <v>577</v>
          </cell>
          <cell r="S60">
            <v>17.5</v>
          </cell>
          <cell r="T60">
            <v>17.171946359747217</v>
          </cell>
          <cell r="U60">
            <v>0</v>
          </cell>
          <cell r="V60">
            <v>875115.09694868745</v>
          </cell>
          <cell r="W60">
            <v>17.171946359747217</v>
          </cell>
          <cell r="X60">
            <v>0</v>
          </cell>
          <cell r="Y60">
            <v>0</v>
          </cell>
          <cell r="AA60">
            <v>0</v>
          </cell>
          <cell r="AB60">
            <v>0</v>
          </cell>
          <cell r="AC60">
            <v>0</v>
          </cell>
          <cell r="AD60">
            <v>0</v>
          </cell>
          <cell r="AE60">
            <v>11540</v>
          </cell>
          <cell r="AF60">
            <v>11540</v>
          </cell>
          <cell r="AG60">
            <v>886655.09694868745</v>
          </cell>
          <cell r="AH60">
            <v>0</v>
          </cell>
          <cell r="AI60">
            <v>886655.09694868745</v>
          </cell>
        </row>
        <row r="61">
          <cell r="A61">
            <v>52</v>
          </cell>
          <cell r="B61" t="str">
            <v xml:space="preserve">Carver                       </v>
          </cell>
          <cell r="C61">
            <v>1</v>
          </cell>
          <cell r="D61">
            <v>16197468.462199999</v>
          </cell>
          <cell r="E61">
            <v>9772714</v>
          </cell>
          <cell r="F61">
            <v>16376740.850159999</v>
          </cell>
          <cell r="G61">
            <v>8474735</v>
          </cell>
          <cell r="H61">
            <v>7902006</v>
          </cell>
          <cell r="I61">
            <v>0</v>
          </cell>
          <cell r="J61">
            <v>49.57</v>
          </cell>
          <cell r="K61">
            <v>8117950</v>
          </cell>
          <cell r="L61">
            <v>0</v>
          </cell>
          <cell r="M61">
            <v>0</v>
          </cell>
          <cell r="N61">
            <v>0</v>
          </cell>
          <cell r="O61">
            <v>0</v>
          </cell>
          <cell r="P61">
            <v>0</v>
          </cell>
          <cell r="Q61">
            <v>1657</v>
          </cell>
          <cell r="R61">
            <v>1651</v>
          </cell>
          <cell r="S61">
            <v>49.57</v>
          </cell>
          <cell r="T61">
            <v>59.674352115699023</v>
          </cell>
          <cell r="U61">
            <v>0</v>
          </cell>
          <cell r="V61">
            <v>9772714</v>
          </cell>
          <cell r="W61">
            <v>59.674352115699023</v>
          </cell>
          <cell r="X61">
            <v>0</v>
          </cell>
          <cell r="Y61">
            <v>0</v>
          </cell>
          <cell r="AA61">
            <v>0</v>
          </cell>
          <cell r="AB61">
            <v>0</v>
          </cell>
          <cell r="AC61">
            <v>0</v>
          </cell>
          <cell r="AD61">
            <v>0</v>
          </cell>
          <cell r="AE61">
            <v>33020</v>
          </cell>
          <cell r="AF61">
            <v>33020</v>
          </cell>
          <cell r="AG61">
            <v>9805734</v>
          </cell>
          <cell r="AH61">
            <v>0</v>
          </cell>
          <cell r="AI61">
            <v>9805734</v>
          </cell>
        </row>
        <row r="62">
          <cell r="A62">
            <v>53</v>
          </cell>
          <cell r="B62" t="str">
            <v xml:space="preserve">Charlemont                   </v>
          </cell>
          <cell r="C62">
            <v>0</v>
          </cell>
          <cell r="D62">
            <v>65999.8</v>
          </cell>
          <cell r="E62">
            <v>61250.35</v>
          </cell>
          <cell r="F62">
            <v>118538.28</v>
          </cell>
          <cell r="G62">
            <v>63475</v>
          </cell>
          <cell r="H62">
            <v>55063</v>
          </cell>
          <cell r="I62">
            <v>0</v>
          </cell>
          <cell r="J62">
            <v>47.96</v>
          </cell>
          <cell r="K62">
            <v>56851</v>
          </cell>
          <cell r="L62">
            <v>0</v>
          </cell>
          <cell r="M62">
            <v>0</v>
          </cell>
          <cell r="N62">
            <v>0</v>
          </cell>
          <cell r="O62">
            <v>0</v>
          </cell>
          <cell r="P62">
            <v>0</v>
          </cell>
          <cell r="Q62">
            <v>5</v>
          </cell>
          <cell r="R62">
            <v>9</v>
          </cell>
          <cell r="S62">
            <v>47.96</v>
          </cell>
          <cell r="T62">
            <v>51.671367257901835</v>
          </cell>
          <cell r="U62">
            <v>0</v>
          </cell>
          <cell r="V62">
            <v>61250.35</v>
          </cell>
          <cell r="W62">
            <v>51.671367257901835</v>
          </cell>
          <cell r="X62">
            <v>0</v>
          </cell>
          <cell r="Y62">
            <v>0</v>
          </cell>
          <cell r="AA62">
            <v>0</v>
          </cell>
          <cell r="AB62">
            <v>0</v>
          </cell>
          <cell r="AC62">
            <v>0</v>
          </cell>
          <cell r="AD62">
            <v>0</v>
          </cell>
          <cell r="AE62">
            <v>0</v>
          </cell>
          <cell r="AF62">
            <v>0</v>
          </cell>
          <cell r="AG62">
            <v>61250.35</v>
          </cell>
          <cell r="AH62">
            <v>0</v>
          </cell>
          <cell r="AI62">
            <v>61250.35</v>
          </cell>
        </row>
        <row r="63">
          <cell r="A63">
            <v>54</v>
          </cell>
          <cell r="B63" t="str">
            <v xml:space="preserve">Charlton                     </v>
          </cell>
          <cell r="C63">
            <v>0</v>
          </cell>
          <cell r="D63">
            <v>26399.920000000002</v>
          </cell>
          <cell r="E63">
            <v>21633</v>
          </cell>
          <cell r="F63">
            <v>26341.840000000004</v>
          </cell>
          <cell r="G63">
            <v>13326</v>
          </cell>
          <cell r="H63">
            <v>13016</v>
          </cell>
          <cell r="I63">
            <v>0</v>
          </cell>
          <cell r="J63">
            <v>48.71</v>
          </cell>
          <cell r="K63">
            <v>12831</v>
          </cell>
          <cell r="L63">
            <v>0</v>
          </cell>
          <cell r="M63">
            <v>0</v>
          </cell>
          <cell r="N63">
            <v>0</v>
          </cell>
          <cell r="O63">
            <v>0</v>
          </cell>
          <cell r="P63">
            <v>0</v>
          </cell>
          <cell r="Q63">
            <v>2</v>
          </cell>
          <cell r="R63">
            <v>2</v>
          </cell>
          <cell r="S63">
            <v>48.71</v>
          </cell>
          <cell r="T63">
            <v>82.124103707258101</v>
          </cell>
          <cell r="U63">
            <v>0</v>
          </cell>
          <cell r="V63">
            <v>21633</v>
          </cell>
          <cell r="W63">
            <v>82.124103707258101</v>
          </cell>
          <cell r="X63">
            <v>0</v>
          </cell>
          <cell r="Y63">
            <v>0</v>
          </cell>
          <cell r="AA63">
            <v>0</v>
          </cell>
          <cell r="AB63">
            <v>0</v>
          </cell>
          <cell r="AC63">
            <v>0</v>
          </cell>
          <cell r="AD63">
            <v>0</v>
          </cell>
          <cell r="AE63">
            <v>0</v>
          </cell>
          <cell r="AF63">
            <v>0</v>
          </cell>
          <cell r="AG63">
            <v>21633</v>
          </cell>
          <cell r="AH63">
            <v>0</v>
          </cell>
          <cell r="AI63">
            <v>21633</v>
          </cell>
        </row>
        <row r="64">
          <cell r="A64">
            <v>55</v>
          </cell>
          <cell r="B64" t="str">
            <v xml:space="preserve">Chatham                      </v>
          </cell>
          <cell r="C64">
            <v>0</v>
          </cell>
          <cell r="D64">
            <v>0</v>
          </cell>
          <cell r="E64">
            <v>0</v>
          </cell>
          <cell r="F64">
            <v>0</v>
          </cell>
          <cell r="G64">
            <v>0</v>
          </cell>
          <cell r="H64">
            <v>0</v>
          </cell>
          <cell r="I64">
            <v>0</v>
          </cell>
          <cell r="J64">
            <v>17.5</v>
          </cell>
          <cell r="K64">
            <v>0</v>
          </cell>
          <cell r="L64">
            <v>0</v>
          </cell>
          <cell r="M64">
            <v>0</v>
          </cell>
          <cell r="N64">
            <v>0</v>
          </cell>
          <cell r="O64">
            <v>0</v>
          </cell>
          <cell r="P64">
            <v>0</v>
          </cell>
          <cell r="Q64">
            <v>0</v>
          </cell>
          <cell r="R64">
            <v>0</v>
          </cell>
          <cell r="S64">
            <v>17.5</v>
          </cell>
          <cell r="T64">
            <v>0</v>
          </cell>
          <cell r="U64">
            <v>0</v>
          </cell>
          <cell r="V64">
            <v>0</v>
          </cell>
          <cell r="W64">
            <v>0</v>
          </cell>
          <cell r="X64">
            <v>0</v>
          </cell>
          <cell r="Y64">
            <v>0</v>
          </cell>
          <cell r="AA64">
            <v>0</v>
          </cell>
          <cell r="AB64">
            <v>0</v>
          </cell>
          <cell r="AC64">
            <v>0</v>
          </cell>
          <cell r="AD64">
            <v>0</v>
          </cell>
          <cell r="AE64">
            <v>0</v>
          </cell>
          <cell r="AF64">
            <v>0</v>
          </cell>
          <cell r="AG64">
            <v>0</v>
          </cell>
          <cell r="AH64">
            <v>0</v>
          </cell>
          <cell r="AI64">
            <v>0</v>
          </cell>
        </row>
        <row r="65">
          <cell r="A65">
            <v>56</v>
          </cell>
          <cell r="B65" t="str">
            <v xml:space="preserve">Chelmsford                   </v>
          </cell>
          <cell r="C65">
            <v>1</v>
          </cell>
          <cell r="D65">
            <v>47241970.625249989</v>
          </cell>
          <cell r="E65">
            <v>10473018</v>
          </cell>
          <cell r="F65">
            <v>46800513.146480002</v>
          </cell>
          <cell r="G65">
            <v>38701041</v>
          </cell>
          <cell r="H65">
            <v>8099472</v>
          </cell>
          <cell r="I65">
            <v>0</v>
          </cell>
          <cell r="J65">
            <v>19.36</v>
          </cell>
          <cell r="K65">
            <v>9060579</v>
          </cell>
          <cell r="L65">
            <v>0</v>
          </cell>
          <cell r="M65">
            <v>0</v>
          </cell>
          <cell r="N65">
            <v>0</v>
          </cell>
          <cell r="O65">
            <v>0</v>
          </cell>
          <cell r="P65">
            <v>0</v>
          </cell>
          <cell r="Q65">
            <v>5056</v>
          </cell>
          <cell r="R65">
            <v>4970</v>
          </cell>
          <cell r="S65">
            <v>19.36</v>
          </cell>
          <cell r="T65">
            <v>22.37799822241416</v>
          </cell>
          <cell r="U65">
            <v>0</v>
          </cell>
          <cell r="V65">
            <v>10473018</v>
          </cell>
          <cell r="W65">
            <v>22.37799822241416</v>
          </cell>
          <cell r="X65">
            <v>0</v>
          </cell>
          <cell r="Y65">
            <v>0</v>
          </cell>
          <cell r="AA65">
            <v>0</v>
          </cell>
          <cell r="AB65">
            <v>0</v>
          </cell>
          <cell r="AC65">
            <v>0</v>
          </cell>
          <cell r="AD65">
            <v>0</v>
          </cell>
          <cell r="AE65">
            <v>99400</v>
          </cell>
          <cell r="AF65">
            <v>99400</v>
          </cell>
          <cell r="AG65">
            <v>10572418</v>
          </cell>
          <cell r="AH65">
            <v>0</v>
          </cell>
          <cell r="AI65">
            <v>10572418</v>
          </cell>
        </row>
        <row r="66">
          <cell r="A66">
            <v>57</v>
          </cell>
          <cell r="B66" t="str">
            <v xml:space="preserve">Chelsea                      </v>
          </cell>
          <cell r="C66">
            <v>1</v>
          </cell>
          <cell r="D66">
            <v>84321341.850099981</v>
          </cell>
          <cell r="E66">
            <v>70354181</v>
          </cell>
          <cell r="F66">
            <v>83654803.231740028</v>
          </cell>
          <cell r="G66">
            <v>14735937</v>
          </cell>
          <cell r="H66">
            <v>68918866</v>
          </cell>
          <cell r="I66">
            <v>0</v>
          </cell>
          <cell r="J66">
            <v>80.39</v>
          </cell>
          <cell r="K66">
            <v>67250096</v>
          </cell>
          <cell r="L66">
            <v>0</v>
          </cell>
          <cell r="M66">
            <v>0</v>
          </cell>
          <cell r="N66">
            <v>0</v>
          </cell>
          <cell r="O66">
            <v>0</v>
          </cell>
          <cell r="P66">
            <v>0</v>
          </cell>
          <cell r="Q66">
            <v>6924</v>
          </cell>
          <cell r="R66">
            <v>7038</v>
          </cell>
          <cell r="S66">
            <v>80.39</v>
          </cell>
          <cell r="T66">
            <v>84.100587512118423</v>
          </cell>
          <cell r="U66">
            <v>0</v>
          </cell>
          <cell r="V66">
            <v>70354181</v>
          </cell>
          <cell r="W66">
            <v>84.100587512118437</v>
          </cell>
          <cell r="X66">
            <v>0</v>
          </cell>
          <cell r="Y66">
            <v>0</v>
          </cell>
          <cell r="AA66">
            <v>0</v>
          </cell>
          <cell r="AB66">
            <v>0</v>
          </cell>
          <cell r="AC66">
            <v>0</v>
          </cell>
          <cell r="AD66">
            <v>0</v>
          </cell>
          <cell r="AE66">
            <v>140760</v>
          </cell>
          <cell r="AF66">
            <v>140760</v>
          </cell>
          <cell r="AG66">
            <v>70494941</v>
          </cell>
          <cell r="AH66">
            <v>0</v>
          </cell>
          <cell r="AI66">
            <v>70494941</v>
          </cell>
        </row>
        <row r="67">
          <cell r="A67">
            <v>58</v>
          </cell>
          <cell r="B67" t="str">
            <v xml:space="preserve">Cheshire                     </v>
          </cell>
          <cell r="C67">
            <v>0</v>
          </cell>
          <cell r="D67">
            <v>13199.960000000001</v>
          </cell>
          <cell r="E67">
            <v>13004.9</v>
          </cell>
          <cell r="F67">
            <v>0</v>
          </cell>
          <cell r="G67">
            <v>0</v>
          </cell>
          <cell r="H67">
            <v>0</v>
          </cell>
          <cell r="I67">
            <v>0</v>
          </cell>
          <cell r="J67">
            <v>49.71</v>
          </cell>
          <cell r="K67">
            <v>0</v>
          </cell>
          <cell r="L67">
            <v>0</v>
          </cell>
          <cell r="M67">
            <v>0</v>
          </cell>
          <cell r="N67">
            <v>0</v>
          </cell>
          <cell r="O67">
            <v>0</v>
          </cell>
          <cell r="P67">
            <v>0</v>
          </cell>
          <cell r="Q67">
            <v>1</v>
          </cell>
          <cell r="R67">
            <v>0</v>
          </cell>
          <cell r="S67">
            <v>49.71</v>
          </cell>
          <cell r="T67">
            <v>0</v>
          </cell>
          <cell r="U67">
            <v>0</v>
          </cell>
          <cell r="V67">
            <v>13004.9</v>
          </cell>
          <cell r="W67">
            <v>0</v>
          </cell>
          <cell r="X67">
            <v>0</v>
          </cell>
          <cell r="Y67">
            <v>0</v>
          </cell>
          <cell r="AA67">
            <v>0</v>
          </cell>
          <cell r="AB67">
            <v>0</v>
          </cell>
          <cell r="AC67">
            <v>0</v>
          </cell>
          <cell r="AD67">
            <v>0</v>
          </cell>
          <cell r="AE67">
            <v>0</v>
          </cell>
          <cell r="AF67">
            <v>0</v>
          </cell>
          <cell r="AG67">
            <v>13004.9</v>
          </cell>
          <cell r="AH67">
            <v>13004.9</v>
          </cell>
          <cell r="AI67">
            <v>0</v>
          </cell>
        </row>
        <row r="68">
          <cell r="A68">
            <v>59</v>
          </cell>
          <cell r="B68" t="str">
            <v xml:space="preserve">Chester                      </v>
          </cell>
          <cell r="C68">
            <v>0</v>
          </cell>
          <cell r="D68">
            <v>210131.86</v>
          </cell>
          <cell r="E68">
            <v>126262</v>
          </cell>
          <cell r="F68">
            <v>131709.20000000001</v>
          </cell>
          <cell r="G68">
            <v>67587</v>
          </cell>
          <cell r="H68">
            <v>64122</v>
          </cell>
          <cell r="I68">
            <v>0</v>
          </cell>
          <cell r="J68">
            <v>50.05</v>
          </cell>
          <cell r="K68">
            <v>65920</v>
          </cell>
          <cell r="L68">
            <v>0</v>
          </cell>
          <cell r="M68">
            <v>0</v>
          </cell>
          <cell r="N68">
            <v>0</v>
          </cell>
          <cell r="O68">
            <v>0</v>
          </cell>
          <cell r="P68">
            <v>0</v>
          </cell>
          <cell r="Q68">
            <v>14</v>
          </cell>
          <cell r="R68">
            <v>10</v>
          </cell>
          <cell r="S68">
            <v>50.05</v>
          </cell>
          <cell r="T68">
            <v>95.864222089269376</v>
          </cell>
          <cell r="U68">
            <v>0</v>
          </cell>
          <cell r="V68">
            <v>126262</v>
          </cell>
          <cell r="W68">
            <v>95.864222089269376</v>
          </cell>
          <cell r="X68">
            <v>0</v>
          </cell>
          <cell r="Y68">
            <v>0</v>
          </cell>
          <cell r="AA68">
            <v>0</v>
          </cell>
          <cell r="AB68">
            <v>0</v>
          </cell>
          <cell r="AC68">
            <v>0</v>
          </cell>
          <cell r="AD68">
            <v>0</v>
          </cell>
          <cell r="AE68">
            <v>0</v>
          </cell>
          <cell r="AF68">
            <v>0</v>
          </cell>
          <cell r="AG68">
            <v>126262</v>
          </cell>
          <cell r="AH68">
            <v>0</v>
          </cell>
          <cell r="AI68">
            <v>126262</v>
          </cell>
        </row>
        <row r="69">
          <cell r="A69">
            <v>60</v>
          </cell>
          <cell r="B69" t="str">
            <v xml:space="preserve">Chesterfield                 </v>
          </cell>
          <cell r="C69">
            <v>0</v>
          </cell>
          <cell r="D69">
            <v>289331.62</v>
          </cell>
          <cell r="E69">
            <v>133114</v>
          </cell>
          <cell r="F69">
            <v>262353.24</v>
          </cell>
          <cell r="G69">
            <v>156720</v>
          </cell>
          <cell r="H69">
            <v>105633</v>
          </cell>
          <cell r="I69">
            <v>0</v>
          </cell>
          <cell r="J69">
            <v>41.46</v>
          </cell>
          <cell r="K69">
            <v>108772</v>
          </cell>
          <cell r="L69">
            <v>0</v>
          </cell>
          <cell r="M69">
            <v>0</v>
          </cell>
          <cell r="N69">
            <v>0</v>
          </cell>
          <cell r="O69">
            <v>0</v>
          </cell>
          <cell r="P69">
            <v>0</v>
          </cell>
          <cell r="Q69">
            <v>20</v>
          </cell>
          <cell r="R69">
            <v>18</v>
          </cell>
          <cell r="S69">
            <v>41.46</v>
          </cell>
          <cell r="T69">
            <v>50.73846238758096</v>
          </cell>
          <cell r="U69">
            <v>0</v>
          </cell>
          <cell r="V69">
            <v>133114</v>
          </cell>
          <cell r="W69">
            <v>50.73846238758096</v>
          </cell>
          <cell r="X69">
            <v>0</v>
          </cell>
          <cell r="Y69">
            <v>0</v>
          </cell>
          <cell r="AA69">
            <v>0</v>
          </cell>
          <cell r="AB69">
            <v>0</v>
          </cell>
          <cell r="AC69">
            <v>0</v>
          </cell>
          <cell r="AD69">
            <v>0</v>
          </cell>
          <cell r="AE69">
            <v>0</v>
          </cell>
          <cell r="AF69">
            <v>0</v>
          </cell>
          <cell r="AG69">
            <v>133114</v>
          </cell>
          <cell r="AH69">
            <v>0</v>
          </cell>
          <cell r="AI69">
            <v>133114</v>
          </cell>
        </row>
        <row r="70">
          <cell r="A70">
            <v>61</v>
          </cell>
          <cell r="B70" t="str">
            <v xml:space="preserve">Chicopee                     </v>
          </cell>
          <cell r="C70">
            <v>1</v>
          </cell>
          <cell r="D70">
            <v>89726607.379999995</v>
          </cell>
          <cell r="E70">
            <v>59511925</v>
          </cell>
          <cell r="F70">
            <v>89575524.349999979</v>
          </cell>
          <cell r="G70">
            <v>30258310</v>
          </cell>
          <cell r="H70">
            <v>59317214</v>
          </cell>
          <cell r="I70">
            <v>0</v>
          </cell>
          <cell r="J70">
            <v>66.760000000000005</v>
          </cell>
          <cell r="K70">
            <v>59800620</v>
          </cell>
          <cell r="L70">
            <v>0</v>
          </cell>
          <cell r="M70">
            <v>0</v>
          </cell>
          <cell r="N70">
            <v>0</v>
          </cell>
          <cell r="O70">
            <v>0</v>
          </cell>
          <cell r="P70">
            <v>0</v>
          </cell>
          <cell r="Q70">
            <v>7852</v>
          </cell>
          <cell r="R70">
            <v>7724</v>
          </cell>
          <cell r="S70">
            <v>66.760000000000005</v>
          </cell>
          <cell r="T70">
            <v>66.437707657136386</v>
          </cell>
          <cell r="U70">
            <v>0</v>
          </cell>
          <cell r="V70">
            <v>59511925</v>
          </cell>
          <cell r="W70">
            <v>66.437707657136386</v>
          </cell>
          <cell r="X70">
            <v>0</v>
          </cell>
          <cell r="Y70">
            <v>0</v>
          </cell>
          <cell r="AA70">
            <v>0</v>
          </cell>
          <cell r="AB70">
            <v>0</v>
          </cell>
          <cell r="AC70">
            <v>0</v>
          </cell>
          <cell r="AD70">
            <v>0</v>
          </cell>
          <cell r="AE70">
            <v>154480</v>
          </cell>
          <cell r="AF70">
            <v>154480</v>
          </cell>
          <cell r="AG70">
            <v>59666405</v>
          </cell>
          <cell r="AH70">
            <v>0</v>
          </cell>
          <cell r="AI70">
            <v>59666405</v>
          </cell>
        </row>
        <row r="71">
          <cell r="A71">
            <v>62</v>
          </cell>
          <cell r="B71" t="str">
            <v xml:space="preserve">Chilmark                     </v>
          </cell>
          <cell r="C71">
            <v>0</v>
          </cell>
          <cell r="D71">
            <v>0</v>
          </cell>
          <cell r="E71">
            <v>0</v>
          </cell>
          <cell r="F71">
            <v>0</v>
          </cell>
          <cell r="G71">
            <v>0</v>
          </cell>
          <cell r="H71">
            <v>0</v>
          </cell>
          <cell r="I71">
            <v>0</v>
          </cell>
          <cell r="J71">
            <v>17.5</v>
          </cell>
          <cell r="K71">
            <v>0</v>
          </cell>
          <cell r="L71">
            <v>0</v>
          </cell>
          <cell r="M71">
            <v>0</v>
          </cell>
          <cell r="N71">
            <v>0</v>
          </cell>
          <cell r="O71">
            <v>0</v>
          </cell>
          <cell r="P71">
            <v>0</v>
          </cell>
          <cell r="Q71">
            <v>0</v>
          </cell>
          <cell r="R71">
            <v>0</v>
          </cell>
          <cell r="S71">
            <v>17.5</v>
          </cell>
          <cell r="T71">
            <v>0</v>
          </cell>
          <cell r="U71">
            <v>0</v>
          </cell>
          <cell r="V71">
            <v>0</v>
          </cell>
          <cell r="W71">
            <v>0</v>
          </cell>
          <cell r="X71">
            <v>0</v>
          </cell>
          <cell r="Y71">
            <v>0</v>
          </cell>
          <cell r="AA71">
            <v>0</v>
          </cell>
          <cell r="AB71">
            <v>0</v>
          </cell>
          <cell r="AC71">
            <v>0</v>
          </cell>
          <cell r="AD71">
            <v>0</v>
          </cell>
          <cell r="AE71">
            <v>0</v>
          </cell>
          <cell r="AF71">
            <v>0</v>
          </cell>
          <cell r="AG71">
            <v>0</v>
          </cell>
          <cell r="AH71">
            <v>0</v>
          </cell>
          <cell r="AI71">
            <v>0</v>
          </cell>
        </row>
        <row r="72">
          <cell r="A72">
            <v>63</v>
          </cell>
          <cell r="B72" t="str">
            <v xml:space="preserve">Clarksburg                   </v>
          </cell>
          <cell r="C72">
            <v>1</v>
          </cell>
          <cell r="D72">
            <v>1772262.85</v>
          </cell>
          <cell r="E72">
            <v>1773600</v>
          </cell>
          <cell r="F72">
            <v>1783981.5799999998</v>
          </cell>
          <cell r="G72">
            <v>612660</v>
          </cell>
          <cell r="H72">
            <v>1171322</v>
          </cell>
          <cell r="I72">
            <v>0</v>
          </cell>
          <cell r="J72">
            <v>62.26</v>
          </cell>
          <cell r="K72">
            <v>1110707</v>
          </cell>
          <cell r="L72">
            <v>0</v>
          </cell>
          <cell r="M72">
            <v>0</v>
          </cell>
          <cell r="N72">
            <v>0</v>
          </cell>
          <cell r="O72">
            <v>0</v>
          </cell>
          <cell r="P72">
            <v>0</v>
          </cell>
          <cell r="Q72">
            <v>180</v>
          </cell>
          <cell r="R72">
            <v>175</v>
          </cell>
          <cell r="S72">
            <v>62.26</v>
          </cell>
          <cell r="T72">
            <v>99.418066861430262</v>
          </cell>
          <cell r="U72">
            <v>0</v>
          </cell>
          <cell r="V72">
            <v>1773600</v>
          </cell>
          <cell r="W72">
            <v>99.418066861430276</v>
          </cell>
          <cell r="X72">
            <v>0</v>
          </cell>
          <cell r="Y72">
            <v>0</v>
          </cell>
          <cell r="AA72">
            <v>0</v>
          </cell>
          <cell r="AB72">
            <v>0</v>
          </cell>
          <cell r="AC72">
            <v>0</v>
          </cell>
          <cell r="AD72">
            <v>0</v>
          </cell>
          <cell r="AE72">
            <v>3500</v>
          </cell>
          <cell r="AF72">
            <v>3500</v>
          </cell>
          <cell r="AG72">
            <v>1777100</v>
          </cell>
          <cell r="AH72">
            <v>0</v>
          </cell>
          <cell r="AI72">
            <v>1777100</v>
          </cell>
        </row>
        <row r="73">
          <cell r="A73">
            <v>64</v>
          </cell>
          <cell r="B73" t="str">
            <v xml:space="preserve">Clinton                      </v>
          </cell>
          <cell r="C73">
            <v>1</v>
          </cell>
          <cell r="D73">
            <v>21129205.020000003</v>
          </cell>
          <cell r="E73">
            <v>11329016</v>
          </cell>
          <cell r="F73">
            <v>21580495.630000003</v>
          </cell>
          <cell r="G73">
            <v>9741257</v>
          </cell>
          <cell r="H73">
            <v>11839239</v>
          </cell>
          <cell r="I73">
            <v>510223</v>
          </cell>
          <cell r="J73">
            <v>55.6</v>
          </cell>
          <cell r="K73">
            <v>11998756</v>
          </cell>
          <cell r="L73">
            <v>0</v>
          </cell>
          <cell r="M73">
            <v>0</v>
          </cell>
          <cell r="N73">
            <v>0</v>
          </cell>
          <cell r="O73">
            <v>0</v>
          </cell>
          <cell r="P73">
            <v>0</v>
          </cell>
          <cell r="Q73">
            <v>1979</v>
          </cell>
          <cell r="R73">
            <v>2029</v>
          </cell>
          <cell r="S73">
            <v>55.6</v>
          </cell>
          <cell r="T73">
            <v>54.860829903933016</v>
          </cell>
          <cell r="U73">
            <v>0</v>
          </cell>
          <cell r="V73">
            <v>11839239</v>
          </cell>
          <cell r="W73">
            <v>54.860829903933016</v>
          </cell>
          <cell r="X73">
            <v>1</v>
          </cell>
          <cell r="Y73">
            <v>0</v>
          </cell>
          <cell r="AA73">
            <v>0</v>
          </cell>
          <cell r="AB73">
            <v>0</v>
          </cell>
          <cell r="AC73">
            <v>0</v>
          </cell>
          <cell r="AD73">
            <v>0</v>
          </cell>
          <cell r="AE73">
            <v>40580</v>
          </cell>
          <cell r="AF73">
            <v>0</v>
          </cell>
          <cell r="AG73">
            <v>11839239</v>
          </cell>
          <cell r="AH73">
            <v>0</v>
          </cell>
          <cell r="AI73">
            <v>11839239</v>
          </cell>
        </row>
        <row r="74">
          <cell r="A74">
            <v>65</v>
          </cell>
          <cell r="B74" t="str">
            <v xml:space="preserve">Cohasset                     </v>
          </cell>
          <cell r="C74">
            <v>1</v>
          </cell>
          <cell r="D74">
            <v>14047813.289400002</v>
          </cell>
          <cell r="E74">
            <v>2304762.0686455625</v>
          </cell>
          <cell r="F74">
            <v>14622821.151839999</v>
          </cell>
          <cell r="G74">
            <v>12182085</v>
          </cell>
          <cell r="H74">
            <v>2440736</v>
          </cell>
          <cell r="I74">
            <v>135973.93135443749</v>
          </cell>
          <cell r="J74">
            <v>17.5</v>
          </cell>
          <cell r="K74">
            <v>2558994</v>
          </cell>
          <cell r="L74">
            <v>0</v>
          </cell>
          <cell r="M74">
            <v>0</v>
          </cell>
          <cell r="N74">
            <v>0</v>
          </cell>
          <cell r="O74">
            <v>0</v>
          </cell>
          <cell r="P74">
            <v>0</v>
          </cell>
          <cell r="Q74">
            <v>1553</v>
          </cell>
          <cell r="R74">
            <v>1586</v>
          </cell>
          <cell r="S74">
            <v>17.5</v>
          </cell>
          <cell r="T74">
            <v>16.691279847137299</v>
          </cell>
          <cell r="U74">
            <v>0</v>
          </cell>
          <cell r="V74">
            <v>2440736</v>
          </cell>
          <cell r="W74">
            <v>16.691279847137299</v>
          </cell>
          <cell r="X74">
            <v>1</v>
          </cell>
          <cell r="Y74">
            <v>0</v>
          </cell>
          <cell r="AA74">
            <v>0</v>
          </cell>
          <cell r="AB74">
            <v>0</v>
          </cell>
          <cell r="AC74">
            <v>0</v>
          </cell>
          <cell r="AD74">
            <v>0</v>
          </cell>
          <cell r="AE74">
            <v>31720</v>
          </cell>
          <cell r="AF74">
            <v>0</v>
          </cell>
          <cell r="AG74">
            <v>2440736</v>
          </cell>
          <cell r="AH74">
            <v>0</v>
          </cell>
          <cell r="AI74">
            <v>2440736</v>
          </cell>
        </row>
        <row r="75">
          <cell r="A75">
            <v>66</v>
          </cell>
          <cell r="B75" t="str">
            <v xml:space="preserve">Colrain                      </v>
          </cell>
          <cell r="C75">
            <v>0</v>
          </cell>
          <cell r="D75">
            <v>13199.960000000001</v>
          </cell>
          <cell r="E75">
            <v>5145</v>
          </cell>
          <cell r="F75">
            <v>13170.920000000002</v>
          </cell>
          <cell r="G75">
            <v>7850</v>
          </cell>
          <cell r="H75">
            <v>5321</v>
          </cell>
          <cell r="I75">
            <v>176</v>
          </cell>
          <cell r="J75">
            <v>41.52</v>
          </cell>
          <cell r="K75">
            <v>5469</v>
          </cell>
          <cell r="L75">
            <v>0</v>
          </cell>
          <cell r="M75">
            <v>0</v>
          </cell>
          <cell r="N75">
            <v>0</v>
          </cell>
          <cell r="O75">
            <v>0</v>
          </cell>
          <cell r="P75">
            <v>0</v>
          </cell>
          <cell r="Q75">
            <v>1</v>
          </cell>
          <cell r="R75">
            <v>1</v>
          </cell>
          <cell r="S75">
            <v>41.52</v>
          </cell>
          <cell r="T75">
            <v>40.399607620424383</v>
          </cell>
          <cell r="U75">
            <v>0</v>
          </cell>
          <cell r="V75">
            <v>5321</v>
          </cell>
          <cell r="W75">
            <v>40.399607620424383</v>
          </cell>
          <cell r="X75">
            <v>0</v>
          </cell>
          <cell r="Y75">
            <v>0</v>
          </cell>
          <cell r="AA75">
            <v>0</v>
          </cell>
          <cell r="AB75">
            <v>0</v>
          </cell>
          <cell r="AC75">
            <v>0</v>
          </cell>
          <cell r="AD75">
            <v>0</v>
          </cell>
          <cell r="AE75">
            <v>0</v>
          </cell>
          <cell r="AF75">
            <v>0</v>
          </cell>
          <cell r="AG75">
            <v>5321</v>
          </cell>
          <cell r="AH75">
            <v>0</v>
          </cell>
          <cell r="AI75">
            <v>5321</v>
          </cell>
        </row>
        <row r="76">
          <cell r="A76">
            <v>67</v>
          </cell>
          <cell r="B76" t="str">
            <v xml:space="preserve">Concord                      </v>
          </cell>
          <cell r="C76">
            <v>1</v>
          </cell>
          <cell r="D76">
            <v>18462886.786499996</v>
          </cell>
          <cell r="E76">
            <v>2705857</v>
          </cell>
          <cell r="F76">
            <v>18255708.435599998</v>
          </cell>
          <cell r="G76">
            <v>15389829</v>
          </cell>
          <cell r="H76">
            <v>2865879</v>
          </cell>
          <cell r="I76">
            <v>160022</v>
          </cell>
          <cell r="J76">
            <v>17.5</v>
          </cell>
          <cell r="K76">
            <v>3194749</v>
          </cell>
          <cell r="L76">
            <v>0</v>
          </cell>
          <cell r="M76">
            <v>0</v>
          </cell>
          <cell r="N76">
            <v>0</v>
          </cell>
          <cell r="O76">
            <v>0</v>
          </cell>
          <cell r="P76">
            <v>0</v>
          </cell>
          <cell r="Q76">
            <v>2040</v>
          </cell>
          <cell r="R76">
            <v>2011</v>
          </cell>
          <cell r="S76">
            <v>17.5</v>
          </cell>
          <cell r="T76">
            <v>15.698536214630387</v>
          </cell>
          <cell r="U76">
            <v>0</v>
          </cell>
          <cell r="V76">
            <v>2865879</v>
          </cell>
          <cell r="W76">
            <v>15.698536214630387</v>
          </cell>
          <cell r="X76">
            <v>1</v>
          </cell>
          <cell r="Y76">
            <v>0</v>
          </cell>
          <cell r="AA76">
            <v>0</v>
          </cell>
          <cell r="AB76">
            <v>0</v>
          </cell>
          <cell r="AC76">
            <v>0</v>
          </cell>
          <cell r="AD76">
            <v>0</v>
          </cell>
          <cell r="AE76">
            <v>40220</v>
          </cell>
          <cell r="AF76">
            <v>0</v>
          </cell>
          <cell r="AG76">
            <v>2865879</v>
          </cell>
          <cell r="AH76">
            <v>0</v>
          </cell>
          <cell r="AI76">
            <v>2865879</v>
          </cell>
        </row>
        <row r="77">
          <cell r="A77">
            <v>68</v>
          </cell>
          <cell r="B77" t="str">
            <v xml:space="preserve">Conway                       </v>
          </cell>
          <cell r="C77">
            <v>1</v>
          </cell>
          <cell r="D77">
            <v>1311758.95</v>
          </cell>
          <cell r="E77">
            <v>610004</v>
          </cell>
          <cell r="F77">
            <v>1259226.5200000005</v>
          </cell>
          <cell r="G77">
            <v>1031277</v>
          </cell>
          <cell r="H77">
            <v>227950</v>
          </cell>
          <cell r="I77">
            <v>0</v>
          </cell>
          <cell r="J77">
            <v>19.55</v>
          </cell>
          <cell r="K77">
            <v>246179</v>
          </cell>
          <cell r="L77">
            <v>0</v>
          </cell>
          <cell r="M77">
            <v>0</v>
          </cell>
          <cell r="N77">
            <v>0</v>
          </cell>
          <cell r="O77">
            <v>0</v>
          </cell>
          <cell r="P77">
            <v>0</v>
          </cell>
          <cell r="Q77">
            <v>145</v>
          </cell>
          <cell r="R77">
            <v>134</v>
          </cell>
          <cell r="S77">
            <v>19.55</v>
          </cell>
          <cell r="T77">
            <v>48.442753572248442</v>
          </cell>
          <cell r="U77">
            <v>0</v>
          </cell>
          <cell r="V77">
            <v>610004</v>
          </cell>
          <cell r="W77">
            <v>48.442753572248442</v>
          </cell>
          <cell r="X77">
            <v>0</v>
          </cell>
          <cell r="Y77">
            <v>0</v>
          </cell>
          <cell r="AA77">
            <v>0</v>
          </cell>
          <cell r="AB77">
            <v>0</v>
          </cell>
          <cell r="AC77">
            <v>0</v>
          </cell>
          <cell r="AD77">
            <v>0</v>
          </cell>
          <cell r="AE77">
            <v>2680</v>
          </cell>
          <cell r="AF77">
            <v>2680</v>
          </cell>
          <cell r="AG77">
            <v>612684</v>
          </cell>
          <cell r="AH77">
            <v>0</v>
          </cell>
          <cell r="AI77">
            <v>612684</v>
          </cell>
        </row>
        <row r="78">
          <cell r="A78">
            <v>69</v>
          </cell>
          <cell r="B78" t="str">
            <v xml:space="preserve">Cummington                   </v>
          </cell>
          <cell r="C78">
            <v>0</v>
          </cell>
          <cell r="D78">
            <v>118799.64000000001</v>
          </cell>
          <cell r="E78">
            <v>73684</v>
          </cell>
          <cell r="F78">
            <v>118538.28</v>
          </cell>
          <cell r="G78">
            <v>102686</v>
          </cell>
          <cell r="H78">
            <v>15852</v>
          </cell>
          <cell r="I78">
            <v>0</v>
          </cell>
          <cell r="J78">
            <v>17.5</v>
          </cell>
          <cell r="K78">
            <v>20744</v>
          </cell>
          <cell r="L78">
            <v>0</v>
          </cell>
          <cell r="M78">
            <v>0</v>
          </cell>
          <cell r="N78">
            <v>0</v>
          </cell>
          <cell r="O78">
            <v>0</v>
          </cell>
          <cell r="P78">
            <v>0</v>
          </cell>
          <cell r="Q78">
            <v>9</v>
          </cell>
          <cell r="R78">
            <v>9</v>
          </cell>
          <cell r="S78">
            <v>17.5</v>
          </cell>
          <cell r="T78">
            <v>62.160510511878527</v>
          </cell>
          <cell r="U78">
            <v>0</v>
          </cell>
          <cell r="V78">
            <v>73684</v>
          </cell>
          <cell r="W78">
            <v>62.160510511878527</v>
          </cell>
          <cell r="X78">
            <v>0</v>
          </cell>
          <cell r="Y78">
            <v>0</v>
          </cell>
          <cell r="AA78">
            <v>0</v>
          </cell>
          <cell r="AB78">
            <v>0</v>
          </cell>
          <cell r="AC78">
            <v>0</v>
          </cell>
          <cell r="AD78">
            <v>0</v>
          </cell>
          <cell r="AE78">
            <v>0</v>
          </cell>
          <cell r="AF78">
            <v>0</v>
          </cell>
          <cell r="AG78">
            <v>73684</v>
          </cell>
          <cell r="AH78">
            <v>0</v>
          </cell>
          <cell r="AI78">
            <v>73684</v>
          </cell>
        </row>
        <row r="79">
          <cell r="A79">
            <v>70</v>
          </cell>
          <cell r="B79" t="str">
            <v xml:space="preserve">Dalton                       </v>
          </cell>
          <cell r="C79">
            <v>0</v>
          </cell>
          <cell r="D79">
            <v>289331.62</v>
          </cell>
          <cell r="E79">
            <v>272926</v>
          </cell>
          <cell r="F79">
            <v>236011.40000000002</v>
          </cell>
          <cell r="G79">
            <v>128187</v>
          </cell>
          <cell r="H79">
            <v>107824</v>
          </cell>
          <cell r="I79">
            <v>0</v>
          </cell>
          <cell r="J79">
            <v>46.68</v>
          </cell>
          <cell r="K79">
            <v>110170</v>
          </cell>
          <cell r="L79">
            <v>0</v>
          </cell>
          <cell r="M79">
            <v>0</v>
          </cell>
          <cell r="N79">
            <v>0</v>
          </cell>
          <cell r="O79">
            <v>0</v>
          </cell>
          <cell r="P79">
            <v>0</v>
          </cell>
          <cell r="Q79">
            <v>20</v>
          </cell>
          <cell r="R79">
            <v>16</v>
          </cell>
          <cell r="S79">
            <v>46.68</v>
          </cell>
          <cell r="T79">
            <v>115.64102412002131</v>
          </cell>
          <cell r="U79">
            <v>0</v>
          </cell>
          <cell r="V79">
            <v>272926</v>
          </cell>
          <cell r="W79">
            <v>115.64102412002131</v>
          </cell>
          <cell r="X79">
            <v>0</v>
          </cell>
          <cell r="Y79">
            <v>0</v>
          </cell>
          <cell r="AA79">
            <v>0</v>
          </cell>
          <cell r="AB79">
            <v>0</v>
          </cell>
          <cell r="AC79">
            <v>0</v>
          </cell>
          <cell r="AD79">
            <v>0</v>
          </cell>
          <cell r="AE79">
            <v>0</v>
          </cell>
          <cell r="AF79">
            <v>0</v>
          </cell>
          <cell r="AG79">
            <v>272926</v>
          </cell>
          <cell r="AH79">
            <v>36914.599999999977</v>
          </cell>
          <cell r="AI79">
            <v>236011.40000000002</v>
          </cell>
        </row>
        <row r="80">
          <cell r="A80">
            <v>71</v>
          </cell>
          <cell r="B80" t="str">
            <v xml:space="preserve">Danvers                      </v>
          </cell>
          <cell r="C80">
            <v>1</v>
          </cell>
          <cell r="D80">
            <v>34881940.840000004</v>
          </cell>
          <cell r="E80">
            <v>6426157.4445563704</v>
          </cell>
          <cell r="F80">
            <v>35588532.009999998</v>
          </cell>
          <cell r="G80">
            <v>29680803</v>
          </cell>
          <cell r="H80">
            <v>5907729</v>
          </cell>
          <cell r="I80">
            <v>0</v>
          </cell>
          <cell r="J80">
            <v>17.5</v>
          </cell>
          <cell r="K80">
            <v>6227993</v>
          </cell>
          <cell r="L80">
            <v>0</v>
          </cell>
          <cell r="M80">
            <v>0</v>
          </cell>
          <cell r="N80">
            <v>0</v>
          </cell>
          <cell r="O80">
            <v>0</v>
          </cell>
          <cell r="P80">
            <v>0</v>
          </cell>
          <cell r="Q80">
            <v>3660</v>
          </cell>
          <cell r="R80">
            <v>3689</v>
          </cell>
          <cell r="S80">
            <v>17.5</v>
          </cell>
          <cell r="T80">
            <v>18.056820783590311</v>
          </cell>
          <cell r="U80">
            <v>0</v>
          </cell>
          <cell r="V80">
            <v>6426157.4445563704</v>
          </cell>
          <cell r="W80">
            <v>18.056820783590311</v>
          </cell>
          <cell r="X80">
            <v>0</v>
          </cell>
          <cell r="Y80">
            <v>0</v>
          </cell>
          <cell r="AA80">
            <v>0</v>
          </cell>
          <cell r="AB80">
            <v>0</v>
          </cell>
          <cell r="AC80">
            <v>0</v>
          </cell>
          <cell r="AD80">
            <v>0</v>
          </cell>
          <cell r="AE80">
            <v>73780</v>
          </cell>
          <cell r="AF80">
            <v>73780</v>
          </cell>
          <cell r="AG80">
            <v>6499937.4445563704</v>
          </cell>
          <cell r="AH80">
            <v>0</v>
          </cell>
          <cell r="AI80">
            <v>6499937.4445563704</v>
          </cell>
        </row>
        <row r="81">
          <cell r="A81">
            <v>72</v>
          </cell>
          <cell r="B81" t="str">
            <v xml:space="preserve">Dartmouth                    </v>
          </cell>
          <cell r="C81">
            <v>1</v>
          </cell>
          <cell r="D81">
            <v>36075718.260000005</v>
          </cell>
          <cell r="E81">
            <v>9419066</v>
          </cell>
          <cell r="F81">
            <v>36117171.75</v>
          </cell>
          <cell r="G81">
            <v>30155526</v>
          </cell>
          <cell r="H81">
            <v>5961646</v>
          </cell>
          <cell r="I81">
            <v>0</v>
          </cell>
          <cell r="J81">
            <v>17.5</v>
          </cell>
          <cell r="K81">
            <v>6320505</v>
          </cell>
          <cell r="L81">
            <v>0</v>
          </cell>
          <cell r="M81">
            <v>0</v>
          </cell>
          <cell r="N81">
            <v>0</v>
          </cell>
          <cell r="O81">
            <v>0</v>
          </cell>
          <cell r="P81">
            <v>0</v>
          </cell>
          <cell r="Q81">
            <v>3721</v>
          </cell>
          <cell r="R81">
            <v>3707</v>
          </cell>
          <cell r="S81">
            <v>17.5</v>
          </cell>
          <cell r="T81">
            <v>26.079190433841209</v>
          </cell>
          <cell r="U81">
            <v>0</v>
          </cell>
          <cell r="V81">
            <v>9419066</v>
          </cell>
          <cell r="W81">
            <v>26.079190433841209</v>
          </cell>
          <cell r="X81">
            <v>0</v>
          </cell>
          <cell r="Y81">
            <v>0</v>
          </cell>
          <cell r="AA81">
            <v>0</v>
          </cell>
          <cell r="AB81">
            <v>0</v>
          </cell>
          <cell r="AC81">
            <v>0</v>
          </cell>
          <cell r="AD81">
            <v>0</v>
          </cell>
          <cell r="AE81">
            <v>74140</v>
          </cell>
          <cell r="AF81">
            <v>74140</v>
          </cell>
          <cell r="AG81">
            <v>9493206</v>
          </cell>
          <cell r="AH81">
            <v>0</v>
          </cell>
          <cell r="AI81">
            <v>9493206</v>
          </cell>
        </row>
        <row r="82">
          <cell r="A82">
            <v>73</v>
          </cell>
          <cell r="B82" t="str">
            <v xml:space="preserve">Dedham                       </v>
          </cell>
          <cell r="C82">
            <v>1</v>
          </cell>
          <cell r="D82">
            <v>26929202.733199999</v>
          </cell>
          <cell r="E82">
            <v>4379292.8425356252</v>
          </cell>
          <cell r="F82">
            <v>26660498.619539998</v>
          </cell>
          <cell r="G82">
            <v>22926221</v>
          </cell>
          <cell r="H82">
            <v>3734278</v>
          </cell>
          <cell r="I82">
            <v>0</v>
          </cell>
          <cell r="J82">
            <v>17.5</v>
          </cell>
          <cell r="K82">
            <v>4665587</v>
          </cell>
          <cell r="L82">
            <v>0</v>
          </cell>
          <cell r="M82">
            <v>0</v>
          </cell>
          <cell r="N82">
            <v>0</v>
          </cell>
          <cell r="O82">
            <v>0</v>
          </cell>
          <cell r="P82">
            <v>0</v>
          </cell>
          <cell r="Q82">
            <v>2681</v>
          </cell>
          <cell r="R82">
            <v>2651</v>
          </cell>
          <cell r="S82">
            <v>17.5</v>
          </cell>
          <cell r="T82">
            <v>16.426147556467516</v>
          </cell>
          <cell r="U82">
            <v>0</v>
          </cell>
          <cell r="V82">
            <v>4379292.8425356252</v>
          </cell>
          <cell r="W82">
            <v>16.426147556467516</v>
          </cell>
          <cell r="X82">
            <v>0</v>
          </cell>
          <cell r="Y82">
            <v>0</v>
          </cell>
          <cell r="AA82">
            <v>0</v>
          </cell>
          <cell r="AB82">
            <v>0</v>
          </cell>
          <cell r="AC82">
            <v>0</v>
          </cell>
          <cell r="AD82">
            <v>0</v>
          </cell>
          <cell r="AE82">
            <v>53020</v>
          </cell>
          <cell r="AF82">
            <v>53020</v>
          </cell>
          <cell r="AG82">
            <v>4432312.8425356252</v>
          </cell>
          <cell r="AH82">
            <v>0</v>
          </cell>
          <cell r="AI82">
            <v>4432312.8425356252</v>
          </cell>
        </row>
        <row r="83">
          <cell r="A83">
            <v>74</v>
          </cell>
          <cell r="B83" t="str">
            <v xml:space="preserve">Deerfield                    </v>
          </cell>
          <cell r="C83">
            <v>1</v>
          </cell>
          <cell r="D83">
            <v>3228031.8499999992</v>
          </cell>
          <cell r="E83">
            <v>1067968</v>
          </cell>
          <cell r="F83">
            <v>2985824.2499999995</v>
          </cell>
          <cell r="G83">
            <v>2537676</v>
          </cell>
          <cell r="H83">
            <v>448148</v>
          </cell>
          <cell r="I83">
            <v>0</v>
          </cell>
          <cell r="J83">
            <v>17.5</v>
          </cell>
          <cell r="K83">
            <v>522519</v>
          </cell>
          <cell r="L83">
            <v>0</v>
          </cell>
          <cell r="M83">
            <v>0</v>
          </cell>
          <cell r="N83">
            <v>0</v>
          </cell>
          <cell r="O83">
            <v>0</v>
          </cell>
          <cell r="P83">
            <v>0</v>
          </cell>
          <cell r="Q83">
            <v>345</v>
          </cell>
          <cell r="R83">
            <v>321</v>
          </cell>
          <cell r="S83">
            <v>17.5</v>
          </cell>
          <cell r="T83">
            <v>35.767945819316061</v>
          </cell>
          <cell r="U83">
            <v>0</v>
          </cell>
          <cell r="V83">
            <v>1067968</v>
          </cell>
          <cell r="W83">
            <v>35.767945819316061</v>
          </cell>
          <cell r="X83">
            <v>0</v>
          </cell>
          <cell r="Y83">
            <v>0</v>
          </cell>
          <cell r="AA83">
            <v>0</v>
          </cell>
          <cell r="AB83">
            <v>0</v>
          </cell>
          <cell r="AC83">
            <v>0</v>
          </cell>
          <cell r="AD83">
            <v>0</v>
          </cell>
          <cell r="AE83">
            <v>6420</v>
          </cell>
          <cell r="AF83">
            <v>6420</v>
          </cell>
          <cell r="AG83">
            <v>1074388</v>
          </cell>
          <cell r="AH83">
            <v>0</v>
          </cell>
          <cell r="AI83">
            <v>1074388</v>
          </cell>
        </row>
        <row r="84">
          <cell r="A84">
            <v>75</v>
          </cell>
          <cell r="B84" t="str">
            <v xml:space="preserve">Dennis                       </v>
          </cell>
          <cell r="C84">
            <v>0</v>
          </cell>
          <cell r="D84">
            <v>0</v>
          </cell>
          <cell r="E84">
            <v>0</v>
          </cell>
          <cell r="F84">
            <v>0</v>
          </cell>
          <cell r="G84">
            <v>0</v>
          </cell>
          <cell r="H84">
            <v>0</v>
          </cell>
          <cell r="I84">
            <v>0</v>
          </cell>
          <cell r="J84">
            <v>17.5</v>
          </cell>
          <cell r="K84">
            <v>0</v>
          </cell>
          <cell r="L84">
            <v>0</v>
          </cell>
          <cell r="M84">
            <v>0</v>
          </cell>
          <cell r="N84">
            <v>0</v>
          </cell>
          <cell r="O84">
            <v>0</v>
          </cell>
          <cell r="P84">
            <v>0</v>
          </cell>
          <cell r="Q84">
            <v>0</v>
          </cell>
          <cell r="R84">
            <v>0</v>
          </cell>
          <cell r="S84">
            <v>17.5</v>
          </cell>
          <cell r="T84">
            <v>0</v>
          </cell>
          <cell r="U84">
            <v>0</v>
          </cell>
          <cell r="V84">
            <v>0</v>
          </cell>
          <cell r="W84">
            <v>0</v>
          </cell>
          <cell r="X84">
            <v>0</v>
          </cell>
          <cell r="Y84">
            <v>0</v>
          </cell>
          <cell r="AA84">
            <v>0</v>
          </cell>
          <cell r="AB84">
            <v>0</v>
          </cell>
          <cell r="AC84">
            <v>0</v>
          </cell>
          <cell r="AD84">
            <v>0</v>
          </cell>
          <cell r="AE84">
            <v>0</v>
          </cell>
          <cell r="AF84">
            <v>0</v>
          </cell>
          <cell r="AG84">
            <v>0</v>
          </cell>
          <cell r="AH84">
            <v>0</v>
          </cell>
          <cell r="AI84">
            <v>0</v>
          </cell>
        </row>
        <row r="85">
          <cell r="A85">
            <v>76</v>
          </cell>
          <cell r="B85" t="str">
            <v xml:space="preserve">Dighton                      </v>
          </cell>
          <cell r="C85">
            <v>0</v>
          </cell>
          <cell r="D85">
            <v>0</v>
          </cell>
          <cell r="E85">
            <v>0</v>
          </cell>
          <cell r="F85">
            <v>0</v>
          </cell>
          <cell r="G85">
            <v>0</v>
          </cell>
          <cell r="H85">
            <v>0</v>
          </cell>
          <cell r="I85">
            <v>0</v>
          </cell>
          <cell r="J85">
            <v>50.6</v>
          </cell>
          <cell r="K85">
            <v>0</v>
          </cell>
          <cell r="L85">
            <v>0</v>
          </cell>
          <cell r="M85">
            <v>0</v>
          </cell>
          <cell r="N85">
            <v>0</v>
          </cell>
          <cell r="O85">
            <v>0</v>
          </cell>
          <cell r="P85">
            <v>0</v>
          </cell>
          <cell r="Q85">
            <v>0</v>
          </cell>
          <cell r="R85">
            <v>0</v>
          </cell>
          <cell r="S85">
            <v>50.6</v>
          </cell>
          <cell r="T85">
            <v>0</v>
          </cell>
          <cell r="U85">
            <v>0</v>
          </cell>
          <cell r="V85">
            <v>0</v>
          </cell>
          <cell r="W85">
            <v>0</v>
          </cell>
          <cell r="X85">
            <v>0</v>
          </cell>
          <cell r="Y85">
            <v>0</v>
          </cell>
          <cell r="AA85">
            <v>0</v>
          </cell>
          <cell r="AB85">
            <v>0</v>
          </cell>
          <cell r="AC85">
            <v>0</v>
          </cell>
          <cell r="AD85">
            <v>0</v>
          </cell>
          <cell r="AE85">
            <v>0</v>
          </cell>
          <cell r="AF85">
            <v>0</v>
          </cell>
          <cell r="AG85">
            <v>0</v>
          </cell>
          <cell r="AH85">
            <v>0</v>
          </cell>
          <cell r="AI85">
            <v>0</v>
          </cell>
        </row>
        <row r="86">
          <cell r="A86">
            <v>77</v>
          </cell>
          <cell r="B86" t="str">
            <v xml:space="preserve">Douglas                      </v>
          </cell>
          <cell r="C86">
            <v>1</v>
          </cell>
          <cell r="D86">
            <v>13645814.699999997</v>
          </cell>
          <cell r="E86">
            <v>8567140</v>
          </cell>
          <cell r="F86">
            <v>13394369.66</v>
          </cell>
          <cell r="G86">
            <v>6691646</v>
          </cell>
          <cell r="H86">
            <v>6702724</v>
          </cell>
          <cell r="I86">
            <v>0</v>
          </cell>
          <cell r="J86">
            <v>48.19</v>
          </cell>
          <cell r="K86">
            <v>6454747</v>
          </cell>
          <cell r="L86">
            <v>0</v>
          </cell>
          <cell r="M86">
            <v>0</v>
          </cell>
          <cell r="N86">
            <v>0</v>
          </cell>
          <cell r="O86">
            <v>0</v>
          </cell>
          <cell r="P86">
            <v>0</v>
          </cell>
          <cell r="Q86">
            <v>1452</v>
          </cell>
          <cell r="R86">
            <v>1405</v>
          </cell>
          <cell r="S86">
            <v>48.19</v>
          </cell>
          <cell r="T86">
            <v>63.960755283500212</v>
          </cell>
          <cell r="U86">
            <v>0</v>
          </cell>
          <cell r="V86">
            <v>8567140</v>
          </cell>
          <cell r="W86">
            <v>63.960755283500212</v>
          </cell>
          <cell r="X86">
            <v>0</v>
          </cell>
          <cell r="Y86">
            <v>0</v>
          </cell>
          <cell r="AA86">
            <v>0</v>
          </cell>
          <cell r="AB86">
            <v>0</v>
          </cell>
          <cell r="AC86">
            <v>0</v>
          </cell>
          <cell r="AD86">
            <v>0</v>
          </cell>
          <cell r="AE86">
            <v>28100</v>
          </cell>
          <cell r="AF86">
            <v>28100</v>
          </cell>
          <cell r="AG86">
            <v>8595240</v>
          </cell>
          <cell r="AH86">
            <v>0</v>
          </cell>
          <cell r="AI86">
            <v>8595240</v>
          </cell>
        </row>
        <row r="87">
          <cell r="A87">
            <v>78</v>
          </cell>
          <cell r="B87" t="str">
            <v xml:space="preserve">Dover                        </v>
          </cell>
          <cell r="C87">
            <v>1</v>
          </cell>
          <cell r="D87">
            <v>4322776.7936200006</v>
          </cell>
          <cell r="E87">
            <v>702567</v>
          </cell>
          <cell r="F87">
            <v>4235362.0299200006</v>
          </cell>
          <cell r="G87">
            <v>3599137</v>
          </cell>
          <cell r="H87">
            <v>636225</v>
          </cell>
          <cell r="I87">
            <v>0</v>
          </cell>
          <cell r="J87">
            <v>17.5</v>
          </cell>
          <cell r="K87">
            <v>741188</v>
          </cell>
          <cell r="L87">
            <v>0</v>
          </cell>
          <cell r="M87">
            <v>0</v>
          </cell>
          <cell r="N87">
            <v>0</v>
          </cell>
          <cell r="O87">
            <v>0</v>
          </cell>
          <cell r="P87">
            <v>0</v>
          </cell>
          <cell r="Q87">
            <v>480</v>
          </cell>
          <cell r="R87">
            <v>469</v>
          </cell>
          <cell r="S87">
            <v>17.5</v>
          </cell>
          <cell r="T87">
            <v>16.588121512088787</v>
          </cell>
          <cell r="U87">
            <v>0</v>
          </cell>
          <cell r="V87">
            <v>702567</v>
          </cell>
          <cell r="W87">
            <v>16.588121512088787</v>
          </cell>
          <cell r="X87">
            <v>0</v>
          </cell>
          <cell r="Y87">
            <v>0</v>
          </cell>
          <cell r="AA87">
            <v>0</v>
          </cell>
          <cell r="AB87">
            <v>0</v>
          </cell>
          <cell r="AC87">
            <v>0</v>
          </cell>
          <cell r="AD87">
            <v>0</v>
          </cell>
          <cell r="AE87">
            <v>9380</v>
          </cell>
          <cell r="AF87">
            <v>9380</v>
          </cell>
          <cell r="AG87">
            <v>711947</v>
          </cell>
          <cell r="AH87">
            <v>0</v>
          </cell>
          <cell r="AI87">
            <v>711947</v>
          </cell>
        </row>
        <row r="88">
          <cell r="A88">
            <v>79</v>
          </cell>
          <cell r="B88" t="str">
            <v xml:space="preserve">Dracut                       </v>
          </cell>
          <cell r="C88">
            <v>1</v>
          </cell>
          <cell r="D88">
            <v>37644250.119999997</v>
          </cell>
          <cell r="E88">
            <v>18858492</v>
          </cell>
          <cell r="F88">
            <v>37207996.850000001</v>
          </cell>
          <cell r="G88">
            <v>20572747</v>
          </cell>
          <cell r="H88">
            <v>16635250</v>
          </cell>
          <cell r="I88">
            <v>0</v>
          </cell>
          <cell r="J88">
            <v>44.74</v>
          </cell>
          <cell r="K88">
            <v>16646858</v>
          </cell>
          <cell r="L88">
            <v>0</v>
          </cell>
          <cell r="M88">
            <v>0</v>
          </cell>
          <cell r="N88">
            <v>0</v>
          </cell>
          <cell r="O88">
            <v>0</v>
          </cell>
          <cell r="P88">
            <v>0</v>
          </cell>
          <cell r="Q88">
            <v>3873</v>
          </cell>
          <cell r="R88">
            <v>3827</v>
          </cell>
          <cell r="S88">
            <v>44.74</v>
          </cell>
          <cell r="T88">
            <v>50.683975479857089</v>
          </cell>
          <cell r="U88">
            <v>0</v>
          </cell>
          <cell r="V88">
            <v>18858492</v>
          </cell>
          <cell r="W88">
            <v>50.683975479857089</v>
          </cell>
          <cell r="X88">
            <v>0</v>
          </cell>
          <cell r="Y88">
            <v>0</v>
          </cell>
          <cell r="AA88">
            <v>0</v>
          </cell>
          <cell r="AB88">
            <v>0</v>
          </cell>
          <cell r="AC88">
            <v>0</v>
          </cell>
          <cell r="AD88">
            <v>0</v>
          </cell>
          <cell r="AE88">
            <v>76540</v>
          </cell>
          <cell r="AF88">
            <v>76540</v>
          </cell>
          <cell r="AG88">
            <v>18935032</v>
          </cell>
          <cell r="AH88">
            <v>0</v>
          </cell>
          <cell r="AI88">
            <v>18935032</v>
          </cell>
        </row>
        <row r="89">
          <cell r="A89">
            <v>80</v>
          </cell>
          <cell r="B89" t="str">
            <v xml:space="preserve">Dudley                       </v>
          </cell>
          <cell r="C89">
            <v>0</v>
          </cell>
          <cell r="D89">
            <v>13199.960000000001</v>
          </cell>
          <cell r="E89">
            <v>9295</v>
          </cell>
          <cell r="F89">
            <v>26341.840000000004</v>
          </cell>
          <cell r="G89">
            <v>8192</v>
          </cell>
          <cell r="H89">
            <v>18150</v>
          </cell>
          <cell r="I89">
            <v>8855</v>
          </cell>
          <cell r="J89">
            <v>60.9</v>
          </cell>
          <cell r="K89">
            <v>16042</v>
          </cell>
          <cell r="L89">
            <v>0</v>
          </cell>
          <cell r="M89">
            <v>0</v>
          </cell>
          <cell r="N89">
            <v>0</v>
          </cell>
          <cell r="O89">
            <v>0</v>
          </cell>
          <cell r="P89">
            <v>0</v>
          </cell>
          <cell r="Q89">
            <v>1</v>
          </cell>
          <cell r="R89">
            <v>2</v>
          </cell>
          <cell r="S89">
            <v>60.9</v>
          </cell>
          <cell r="T89">
            <v>68.901792737333452</v>
          </cell>
          <cell r="U89">
            <v>0</v>
          </cell>
          <cell r="V89">
            <v>18150</v>
          </cell>
          <cell r="W89">
            <v>68.901792737333452</v>
          </cell>
          <cell r="X89">
            <v>0</v>
          </cell>
          <cell r="Y89">
            <v>0</v>
          </cell>
          <cell r="AA89">
            <v>0</v>
          </cell>
          <cell r="AB89">
            <v>0</v>
          </cell>
          <cell r="AC89">
            <v>0</v>
          </cell>
          <cell r="AD89">
            <v>0</v>
          </cell>
          <cell r="AE89">
            <v>0</v>
          </cell>
          <cell r="AF89">
            <v>0</v>
          </cell>
          <cell r="AG89">
            <v>18150</v>
          </cell>
          <cell r="AH89">
            <v>0</v>
          </cell>
          <cell r="AI89">
            <v>18150</v>
          </cell>
        </row>
        <row r="90">
          <cell r="A90">
            <v>81</v>
          </cell>
          <cell r="B90" t="str">
            <v xml:space="preserve">Dunstable                    </v>
          </cell>
          <cell r="C90">
            <v>0</v>
          </cell>
          <cell r="D90">
            <v>13199.960000000001</v>
          </cell>
          <cell r="E90">
            <v>2961</v>
          </cell>
          <cell r="F90">
            <v>13170.920000000002</v>
          </cell>
          <cell r="G90">
            <v>11034</v>
          </cell>
          <cell r="H90">
            <v>2137</v>
          </cell>
          <cell r="I90">
            <v>0</v>
          </cell>
          <cell r="J90">
            <v>17.5</v>
          </cell>
          <cell r="K90">
            <v>2305</v>
          </cell>
          <cell r="L90">
            <v>0</v>
          </cell>
          <cell r="M90">
            <v>0</v>
          </cell>
          <cell r="N90">
            <v>0</v>
          </cell>
          <cell r="O90">
            <v>0</v>
          </cell>
          <cell r="P90">
            <v>0</v>
          </cell>
          <cell r="Q90">
            <v>1</v>
          </cell>
          <cell r="R90">
            <v>1</v>
          </cell>
          <cell r="S90">
            <v>17.5</v>
          </cell>
          <cell r="T90">
            <v>22.481345266693591</v>
          </cell>
          <cell r="U90">
            <v>0</v>
          </cell>
          <cell r="V90">
            <v>2961</v>
          </cell>
          <cell r="W90">
            <v>22.481345266693591</v>
          </cell>
          <cell r="X90">
            <v>0</v>
          </cell>
          <cell r="Y90">
            <v>0</v>
          </cell>
          <cell r="AA90">
            <v>0</v>
          </cell>
          <cell r="AB90">
            <v>0</v>
          </cell>
          <cell r="AC90">
            <v>0</v>
          </cell>
          <cell r="AD90">
            <v>0</v>
          </cell>
          <cell r="AE90">
            <v>0</v>
          </cell>
          <cell r="AF90">
            <v>0</v>
          </cell>
          <cell r="AG90">
            <v>2961</v>
          </cell>
          <cell r="AH90">
            <v>0</v>
          </cell>
          <cell r="AI90">
            <v>2961</v>
          </cell>
        </row>
        <row r="91">
          <cell r="A91">
            <v>82</v>
          </cell>
          <cell r="B91" t="str">
            <v xml:space="preserve">Duxbury                      </v>
          </cell>
          <cell r="C91">
            <v>1</v>
          </cell>
          <cell r="D91">
            <v>29322453.03464001</v>
          </cell>
          <cell r="E91">
            <v>4860479.23820375</v>
          </cell>
          <cell r="F91">
            <v>29421665.884350002</v>
          </cell>
          <cell r="G91">
            <v>24714166</v>
          </cell>
          <cell r="H91">
            <v>4707500</v>
          </cell>
          <cell r="I91">
            <v>0</v>
          </cell>
          <cell r="J91">
            <v>17.5</v>
          </cell>
          <cell r="K91">
            <v>5148792</v>
          </cell>
          <cell r="L91">
            <v>0</v>
          </cell>
          <cell r="M91">
            <v>0</v>
          </cell>
          <cell r="N91">
            <v>0</v>
          </cell>
          <cell r="O91">
            <v>0</v>
          </cell>
          <cell r="P91">
            <v>0</v>
          </cell>
          <cell r="Q91">
            <v>3134</v>
          </cell>
          <cell r="R91">
            <v>3111</v>
          </cell>
          <cell r="S91">
            <v>17.5</v>
          </cell>
          <cell r="T91">
            <v>16.520068093048192</v>
          </cell>
          <cell r="U91">
            <v>0</v>
          </cell>
          <cell r="V91">
            <v>4860479.23820375</v>
          </cell>
          <cell r="W91">
            <v>16.520068093048195</v>
          </cell>
          <cell r="X91">
            <v>0</v>
          </cell>
          <cell r="Y91">
            <v>0</v>
          </cell>
          <cell r="AA91">
            <v>0</v>
          </cell>
          <cell r="AB91">
            <v>0</v>
          </cell>
          <cell r="AC91">
            <v>0</v>
          </cell>
          <cell r="AD91">
            <v>0</v>
          </cell>
          <cell r="AE91">
            <v>62220</v>
          </cell>
          <cell r="AF91">
            <v>62220</v>
          </cell>
          <cell r="AG91">
            <v>4922699.23820375</v>
          </cell>
          <cell r="AH91">
            <v>0</v>
          </cell>
          <cell r="AI91">
            <v>4922699.23820375</v>
          </cell>
        </row>
        <row r="92">
          <cell r="A92">
            <v>83</v>
          </cell>
          <cell r="B92" t="str">
            <v xml:space="preserve">East Bridgewater             </v>
          </cell>
          <cell r="C92">
            <v>1</v>
          </cell>
          <cell r="D92">
            <v>20764631.130000003</v>
          </cell>
          <cell r="E92">
            <v>10361132</v>
          </cell>
          <cell r="F92">
            <v>20397715.370000001</v>
          </cell>
          <cell r="G92">
            <v>11275768</v>
          </cell>
          <cell r="H92">
            <v>9121947</v>
          </cell>
          <cell r="I92">
            <v>0</v>
          </cell>
          <cell r="J92">
            <v>45.45</v>
          </cell>
          <cell r="K92">
            <v>9270762</v>
          </cell>
          <cell r="L92">
            <v>0</v>
          </cell>
          <cell r="M92">
            <v>0</v>
          </cell>
          <cell r="N92">
            <v>0</v>
          </cell>
          <cell r="O92">
            <v>0</v>
          </cell>
          <cell r="P92">
            <v>0</v>
          </cell>
          <cell r="Q92">
            <v>2185</v>
          </cell>
          <cell r="R92">
            <v>2145</v>
          </cell>
          <cell r="S92">
            <v>45.45</v>
          </cell>
          <cell r="T92">
            <v>50.795551423561214</v>
          </cell>
          <cell r="U92">
            <v>0</v>
          </cell>
          <cell r="V92">
            <v>10361132</v>
          </cell>
          <cell r="W92">
            <v>50.795551423561214</v>
          </cell>
          <cell r="X92">
            <v>0</v>
          </cell>
          <cell r="Y92">
            <v>0</v>
          </cell>
          <cell r="AA92">
            <v>0</v>
          </cell>
          <cell r="AB92">
            <v>0</v>
          </cell>
          <cell r="AC92">
            <v>0</v>
          </cell>
          <cell r="AD92">
            <v>0</v>
          </cell>
          <cell r="AE92">
            <v>42900</v>
          </cell>
          <cell r="AF92">
            <v>42900</v>
          </cell>
          <cell r="AG92">
            <v>10404032</v>
          </cell>
          <cell r="AH92">
            <v>0</v>
          </cell>
          <cell r="AI92">
            <v>10404032</v>
          </cell>
        </row>
        <row r="93">
          <cell r="A93">
            <v>84</v>
          </cell>
          <cell r="B93" t="str">
            <v xml:space="preserve">East Brookfield              </v>
          </cell>
          <cell r="C93">
            <v>0</v>
          </cell>
          <cell r="D93">
            <v>276131.65999999997</v>
          </cell>
          <cell r="E93">
            <v>186016</v>
          </cell>
          <cell r="F93">
            <v>275524.15999999997</v>
          </cell>
          <cell r="G93">
            <v>112798</v>
          </cell>
          <cell r="H93">
            <v>162726</v>
          </cell>
          <cell r="I93">
            <v>0</v>
          </cell>
          <cell r="J93">
            <v>54.01</v>
          </cell>
          <cell r="K93">
            <v>148811</v>
          </cell>
          <cell r="L93">
            <v>0</v>
          </cell>
          <cell r="M93">
            <v>0</v>
          </cell>
          <cell r="N93">
            <v>0</v>
          </cell>
          <cell r="O93">
            <v>0</v>
          </cell>
          <cell r="P93">
            <v>0</v>
          </cell>
          <cell r="Q93">
            <v>19</v>
          </cell>
          <cell r="R93">
            <v>19</v>
          </cell>
          <cell r="S93">
            <v>54.01</v>
          </cell>
          <cell r="T93">
            <v>67.513498634747677</v>
          </cell>
          <cell r="U93">
            <v>0</v>
          </cell>
          <cell r="V93">
            <v>186016</v>
          </cell>
          <cell r="W93">
            <v>67.513498634747677</v>
          </cell>
          <cell r="X93">
            <v>0</v>
          </cell>
          <cell r="Y93">
            <v>0</v>
          </cell>
          <cell r="AA93">
            <v>0</v>
          </cell>
          <cell r="AB93">
            <v>0</v>
          </cell>
          <cell r="AC93">
            <v>0</v>
          </cell>
          <cell r="AD93">
            <v>0</v>
          </cell>
          <cell r="AE93">
            <v>0</v>
          </cell>
          <cell r="AF93">
            <v>0</v>
          </cell>
          <cell r="AG93">
            <v>186016</v>
          </cell>
          <cell r="AH93">
            <v>0</v>
          </cell>
          <cell r="AI93">
            <v>186016</v>
          </cell>
        </row>
        <row r="94">
          <cell r="A94">
            <v>85</v>
          </cell>
          <cell r="B94" t="str">
            <v xml:space="preserve">Eastham                      </v>
          </cell>
          <cell r="C94">
            <v>1</v>
          </cell>
          <cell r="D94">
            <v>1830657.57</v>
          </cell>
          <cell r="E94">
            <v>339456</v>
          </cell>
          <cell r="F94">
            <v>1797116.2700000003</v>
          </cell>
          <cell r="G94">
            <v>1524584</v>
          </cell>
          <cell r="H94">
            <v>272532</v>
          </cell>
          <cell r="I94">
            <v>0</v>
          </cell>
          <cell r="J94">
            <v>17.5</v>
          </cell>
          <cell r="K94">
            <v>314495</v>
          </cell>
          <cell r="L94">
            <v>0</v>
          </cell>
          <cell r="M94">
            <v>0</v>
          </cell>
          <cell r="N94">
            <v>0</v>
          </cell>
          <cell r="O94">
            <v>0</v>
          </cell>
          <cell r="P94">
            <v>0</v>
          </cell>
          <cell r="Q94">
            <v>184</v>
          </cell>
          <cell r="R94">
            <v>177</v>
          </cell>
          <cell r="S94">
            <v>17.5</v>
          </cell>
          <cell r="T94">
            <v>18.888928093673091</v>
          </cell>
          <cell r="U94">
            <v>0</v>
          </cell>
          <cell r="V94">
            <v>339456</v>
          </cell>
          <cell r="W94">
            <v>18.888928093673091</v>
          </cell>
          <cell r="X94">
            <v>0</v>
          </cell>
          <cell r="Y94">
            <v>0</v>
          </cell>
          <cell r="AA94">
            <v>0</v>
          </cell>
          <cell r="AB94">
            <v>0</v>
          </cell>
          <cell r="AC94">
            <v>0</v>
          </cell>
          <cell r="AD94">
            <v>0</v>
          </cell>
          <cell r="AE94">
            <v>3540</v>
          </cell>
          <cell r="AF94">
            <v>3540</v>
          </cell>
          <cell r="AG94">
            <v>342996</v>
          </cell>
          <cell r="AH94">
            <v>0</v>
          </cell>
          <cell r="AI94">
            <v>342996</v>
          </cell>
        </row>
        <row r="95">
          <cell r="A95">
            <v>86</v>
          </cell>
          <cell r="B95" t="str">
            <v xml:space="preserve">Easthampton                  </v>
          </cell>
          <cell r="C95">
            <v>1</v>
          </cell>
          <cell r="D95">
            <v>18095294</v>
          </cell>
          <cell r="E95">
            <v>7776017</v>
          </cell>
          <cell r="F95">
            <v>18091522.210000005</v>
          </cell>
          <cell r="G95">
            <v>11949451</v>
          </cell>
          <cell r="H95">
            <v>6142071</v>
          </cell>
          <cell r="I95">
            <v>0</v>
          </cell>
          <cell r="J95">
            <v>34.520000000000003</v>
          </cell>
          <cell r="K95">
            <v>6245193</v>
          </cell>
          <cell r="L95">
            <v>0</v>
          </cell>
          <cell r="M95">
            <v>0</v>
          </cell>
          <cell r="N95">
            <v>0</v>
          </cell>
          <cell r="O95">
            <v>0</v>
          </cell>
          <cell r="P95">
            <v>0</v>
          </cell>
          <cell r="Q95">
            <v>1774</v>
          </cell>
          <cell r="R95">
            <v>1765</v>
          </cell>
          <cell r="S95">
            <v>34.520000000000003</v>
          </cell>
          <cell r="T95">
            <v>42.981551854723662</v>
          </cell>
          <cell r="U95">
            <v>0</v>
          </cell>
          <cell r="V95">
            <v>7776017</v>
          </cell>
          <cell r="W95">
            <v>42.981551854723662</v>
          </cell>
          <cell r="X95">
            <v>0</v>
          </cell>
          <cell r="Y95">
            <v>0</v>
          </cell>
          <cell r="AA95">
            <v>0</v>
          </cell>
          <cell r="AB95">
            <v>0</v>
          </cell>
          <cell r="AC95">
            <v>0</v>
          </cell>
          <cell r="AD95">
            <v>0</v>
          </cell>
          <cell r="AE95">
            <v>35300</v>
          </cell>
          <cell r="AF95">
            <v>35300</v>
          </cell>
          <cell r="AG95">
            <v>7811317</v>
          </cell>
          <cell r="AH95">
            <v>0</v>
          </cell>
          <cell r="AI95">
            <v>7811317</v>
          </cell>
        </row>
        <row r="96">
          <cell r="A96">
            <v>87</v>
          </cell>
          <cell r="B96" t="str">
            <v xml:space="preserve">East Longmeadow              </v>
          </cell>
          <cell r="C96">
            <v>1</v>
          </cell>
          <cell r="D96">
            <v>25486357.480000004</v>
          </cell>
          <cell r="E96">
            <v>9967774.2199039999</v>
          </cell>
          <cell r="F96">
            <v>26003641.129999999</v>
          </cell>
          <cell r="G96">
            <v>16051542</v>
          </cell>
          <cell r="H96">
            <v>9952099</v>
          </cell>
          <cell r="I96">
            <v>0</v>
          </cell>
          <cell r="J96">
            <v>39.5</v>
          </cell>
          <cell r="K96">
            <v>10271438</v>
          </cell>
          <cell r="L96">
            <v>0</v>
          </cell>
          <cell r="M96">
            <v>0</v>
          </cell>
          <cell r="N96">
            <v>0</v>
          </cell>
          <cell r="O96">
            <v>0</v>
          </cell>
          <cell r="P96">
            <v>0</v>
          </cell>
          <cell r="Q96">
            <v>2646</v>
          </cell>
          <cell r="R96">
            <v>2694</v>
          </cell>
          <cell r="S96">
            <v>39.5</v>
          </cell>
          <cell r="T96">
            <v>38.332224976002813</v>
          </cell>
          <cell r="U96">
            <v>0</v>
          </cell>
          <cell r="V96">
            <v>9967774.2199039999</v>
          </cell>
          <cell r="W96">
            <v>38.332224976002813</v>
          </cell>
          <cell r="X96">
            <v>0</v>
          </cell>
          <cell r="Y96">
            <v>0</v>
          </cell>
          <cell r="AA96">
            <v>0</v>
          </cell>
          <cell r="AB96">
            <v>0</v>
          </cell>
          <cell r="AC96">
            <v>0</v>
          </cell>
          <cell r="AD96">
            <v>0</v>
          </cell>
          <cell r="AE96">
            <v>53880</v>
          </cell>
          <cell r="AF96">
            <v>53880</v>
          </cell>
          <cell r="AG96">
            <v>10021654.219904</v>
          </cell>
          <cell r="AH96">
            <v>0</v>
          </cell>
          <cell r="AI96">
            <v>10021654.219904</v>
          </cell>
        </row>
        <row r="97">
          <cell r="A97">
            <v>88</v>
          </cell>
          <cell r="B97" t="str">
            <v xml:space="preserve">Easton                       </v>
          </cell>
          <cell r="C97">
            <v>1</v>
          </cell>
          <cell r="D97">
            <v>34281775.100000001</v>
          </cell>
          <cell r="E97">
            <v>9624016</v>
          </cell>
          <cell r="F97">
            <v>34160203.240000002</v>
          </cell>
          <cell r="G97">
            <v>26075195</v>
          </cell>
          <cell r="H97">
            <v>8085008</v>
          </cell>
          <cell r="I97">
            <v>0</v>
          </cell>
          <cell r="J97">
            <v>25.06</v>
          </cell>
          <cell r="K97">
            <v>8560547</v>
          </cell>
          <cell r="L97">
            <v>0</v>
          </cell>
          <cell r="M97">
            <v>0</v>
          </cell>
          <cell r="N97">
            <v>0</v>
          </cell>
          <cell r="O97">
            <v>0</v>
          </cell>
          <cell r="P97">
            <v>0</v>
          </cell>
          <cell r="Q97">
            <v>3691</v>
          </cell>
          <cell r="R97">
            <v>3629</v>
          </cell>
          <cell r="S97">
            <v>25.06</v>
          </cell>
          <cell r="T97">
            <v>28.173181325603846</v>
          </cell>
          <cell r="U97">
            <v>0</v>
          </cell>
          <cell r="V97">
            <v>9624016</v>
          </cell>
          <cell r="W97">
            <v>28.173181325603846</v>
          </cell>
          <cell r="X97">
            <v>0</v>
          </cell>
          <cell r="Y97">
            <v>0</v>
          </cell>
          <cell r="AA97">
            <v>0</v>
          </cell>
          <cell r="AB97">
            <v>0</v>
          </cell>
          <cell r="AC97">
            <v>0</v>
          </cell>
          <cell r="AD97">
            <v>0</v>
          </cell>
          <cell r="AE97">
            <v>72580</v>
          </cell>
          <cell r="AF97">
            <v>72580</v>
          </cell>
          <cell r="AG97">
            <v>9696596</v>
          </cell>
          <cell r="AH97">
            <v>0</v>
          </cell>
          <cell r="AI97">
            <v>9696596</v>
          </cell>
        </row>
        <row r="98">
          <cell r="A98">
            <v>89</v>
          </cell>
          <cell r="B98" t="str">
            <v xml:space="preserve">Edgartown                    </v>
          </cell>
          <cell r="C98">
            <v>1</v>
          </cell>
          <cell r="D98">
            <v>3949969.68</v>
          </cell>
          <cell r="E98">
            <v>601368</v>
          </cell>
          <cell r="F98">
            <v>4012060.0799999996</v>
          </cell>
          <cell r="G98">
            <v>3345183</v>
          </cell>
          <cell r="H98">
            <v>666877</v>
          </cell>
          <cell r="I98">
            <v>65509</v>
          </cell>
          <cell r="J98">
            <v>17.5</v>
          </cell>
          <cell r="K98">
            <v>702111</v>
          </cell>
          <cell r="L98">
            <v>0</v>
          </cell>
          <cell r="M98">
            <v>0</v>
          </cell>
          <cell r="N98">
            <v>0</v>
          </cell>
          <cell r="O98">
            <v>0</v>
          </cell>
          <cell r="P98">
            <v>0</v>
          </cell>
          <cell r="Q98">
            <v>406</v>
          </cell>
          <cell r="R98">
            <v>408</v>
          </cell>
          <cell r="S98">
            <v>17.5</v>
          </cell>
          <cell r="T98">
            <v>16.621809910683094</v>
          </cell>
          <cell r="U98">
            <v>0</v>
          </cell>
          <cell r="V98">
            <v>666877</v>
          </cell>
          <cell r="W98">
            <v>16.621809910683094</v>
          </cell>
          <cell r="X98">
            <v>1</v>
          </cell>
          <cell r="Y98">
            <v>0</v>
          </cell>
          <cell r="AA98">
            <v>0</v>
          </cell>
          <cell r="AB98">
            <v>0</v>
          </cell>
          <cell r="AC98">
            <v>0</v>
          </cell>
          <cell r="AD98">
            <v>0</v>
          </cell>
          <cell r="AE98">
            <v>8160</v>
          </cell>
          <cell r="AF98">
            <v>0</v>
          </cell>
          <cell r="AG98">
            <v>666877</v>
          </cell>
          <cell r="AH98">
            <v>0</v>
          </cell>
          <cell r="AI98">
            <v>666877</v>
          </cell>
        </row>
        <row r="99">
          <cell r="A99">
            <v>90</v>
          </cell>
          <cell r="B99" t="str">
            <v xml:space="preserve">Egremont                     </v>
          </cell>
          <cell r="C99">
            <v>0</v>
          </cell>
          <cell r="D99">
            <v>0</v>
          </cell>
          <cell r="E99">
            <v>0</v>
          </cell>
          <cell r="F99">
            <v>0</v>
          </cell>
          <cell r="G99">
            <v>0</v>
          </cell>
          <cell r="H99">
            <v>0</v>
          </cell>
          <cell r="I99">
            <v>0</v>
          </cell>
          <cell r="J99">
            <v>17.5</v>
          </cell>
          <cell r="K99">
            <v>0</v>
          </cell>
          <cell r="L99">
            <v>0</v>
          </cell>
          <cell r="M99">
            <v>0</v>
          </cell>
          <cell r="N99">
            <v>0</v>
          </cell>
          <cell r="O99">
            <v>0</v>
          </cell>
          <cell r="P99">
            <v>0</v>
          </cell>
          <cell r="Q99">
            <v>0</v>
          </cell>
          <cell r="R99">
            <v>0</v>
          </cell>
          <cell r="S99">
            <v>17.5</v>
          </cell>
          <cell r="T99">
            <v>0</v>
          </cell>
          <cell r="U99">
            <v>0</v>
          </cell>
          <cell r="V99">
            <v>0</v>
          </cell>
          <cell r="W99">
            <v>0</v>
          </cell>
          <cell r="X99">
            <v>0</v>
          </cell>
          <cell r="Y99">
            <v>0</v>
          </cell>
          <cell r="AA99">
            <v>0</v>
          </cell>
          <cell r="AB99">
            <v>0</v>
          </cell>
          <cell r="AC99">
            <v>0</v>
          </cell>
          <cell r="AD99">
            <v>0</v>
          </cell>
          <cell r="AE99">
            <v>0</v>
          </cell>
          <cell r="AF99">
            <v>0</v>
          </cell>
          <cell r="AG99">
            <v>0</v>
          </cell>
          <cell r="AH99">
            <v>0</v>
          </cell>
          <cell r="AI99">
            <v>0</v>
          </cell>
        </row>
        <row r="100">
          <cell r="A100">
            <v>91</v>
          </cell>
          <cell r="B100" t="str">
            <v xml:space="preserve">Erving                       </v>
          </cell>
          <cell r="C100">
            <v>1</v>
          </cell>
          <cell r="D100">
            <v>2412269.36</v>
          </cell>
          <cell r="E100">
            <v>438270</v>
          </cell>
          <cell r="F100">
            <v>2249261.63</v>
          </cell>
          <cell r="G100">
            <v>1912944</v>
          </cell>
          <cell r="H100">
            <v>336318</v>
          </cell>
          <cell r="I100">
            <v>0</v>
          </cell>
          <cell r="J100">
            <v>17.5</v>
          </cell>
          <cell r="K100">
            <v>393621</v>
          </cell>
          <cell r="L100">
            <v>0</v>
          </cell>
          <cell r="M100">
            <v>0</v>
          </cell>
          <cell r="N100">
            <v>0</v>
          </cell>
          <cell r="O100">
            <v>0</v>
          </cell>
          <cell r="P100">
            <v>0</v>
          </cell>
          <cell r="Q100">
            <v>255</v>
          </cell>
          <cell r="R100">
            <v>235</v>
          </cell>
          <cell r="S100">
            <v>17.5</v>
          </cell>
          <cell r="T100">
            <v>19.485060970875139</v>
          </cell>
          <cell r="U100">
            <v>0</v>
          </cell>
          <cell r="V100">
            <v>438270</v>
          </cell>
          <cell r="W100">
            <v>19.485060970875143</v>
          </cell>
          <cell r="X100">
            <v>0</v>
          </cell>
          <cell r="Y100">
            <v>0</v>
          </cell>
          <cell r="AA100">
            <v>0</v>
          </cell>
          <cell r="AB100">
            <v>0</v>
          </cell>
          <cell r="AC100">
            <v>0</v>
          </cell>
          <cell r="AD100">
            <v>0</v>
          </cell>
          <cell r="AE100">
            <v>4700</v>
          </cell>
          <cell r="AF100">
            <v>4700</v>
          </cell>
          <cell r="AG100">
            <v>442970</v>
          </cell>
          <cell r="AH100">
            <v>0</v>
          </cell>
          <cell r="AI100">
            <v>442970</v>
          </cell>
        </row>
        <row r="101">
          <cell r="A101">
            <v>92</v>
          </cell>
          <cell r="B101" t="str">
            <v xml:space="preserve">Essex                        </v>
          </cell>
          <cell r="C101">
            <v>0</v>
          </cell>
          <cell r="D101">
            <v>0</v>
          </cell>
          <cell r="E101">
            <v>0</v>
          </cell>
          <cell r="F101">
            <v>0</v>
          </cell>
          <cell r="G101">
            <v>0</v>
          </cell>
          <cell r="H101">
            <v>0</v>
          </cell>
          <cell r="I101">
            <v>0</v>
          </cell>
          <cell r="J101">
            <v>17.5</v>
          </cell>
          <cell r="K101">
            <v>0</v>
          </cell>
          <cell r="L101">
            <v>0</v>
          </cell>
          <cell r="M101">
            <v>0</v>
          </cell>
          <cell r="N101">
            <v>0</v>
          </cell>
          <cell r="O101">
            <v>0</v>
          </cell>
          <cell r="P101">
            <v>0</v>
          </cell>
          <cell r="Q101">
            <v>0</v>
          </cell>
          <cell r="R101">
            <v>0</v>
          </cell>
          <cell r="S101">
            <v>17.5</v>
          </cell>
          <cell r="T101">
            <v>0</v>
          </cell>
          <cell r="U101">
            <v>0</v>
          </cell>
          <cell r="V101">
            <v>0</v>
          </cell>
          <cell r="W101">
            <v>0</v>
          </cell>
          <cell r="X101">
            <v>0</v>
          </cell>
          <cell r="Y101">
            <v>0</v>
          </cell>
          <cell r="AA101">
            <v>0</v>
          </cell>
          <cell r="AB101">
            <v>0</v>
          </cell>
          <cell r="AC101">
            <v>0</v>
          </cell>
          <cell r="AD101">
            <v>0</v>
          </cell>
          <cell r="AE101">
            <v>0</v>
          </cell>
          <cell r="AF101">
            <v>0</v>
          </cell>
          <cell r="AG101">
            <v>0</v>
          </cell>
          <cell r="AH101">
            <v>0</v>
          </cell>
          <cell r="AI101">
            <v>0</v>
          </cell>
        </row>
        <row r="102">
          <cell r="A102">
            <v>93</v>
          </cell>
          <cell r="B102" t="str">
            <v xml:space="preserve">Everett                      </v>
          </cell>
          <cell r="C102">
            <v>1</v>
          </cell>
          <cell r="D102">
            <v>89667949.965919986</v>
          </cell>
          <cell r="E102">
            <v>64001903</v>
          </cell>
          <cell r="F102">
            <v>87583038.240480021</v>
          </cell>
          <cell r="G102">
            <v>26315016</v>
          </cell>
          <cell r="H102">
            <v>61268022</v>
          </cell>
          <cell r="I102">
            <v>0</v>
          </cell>
          <cell r="J102">
            <v>70.209999999999994</v>
          </cell>
          <cell r="K102">
            <v>61492051</v>
          </cell>
          <cell r="L102">
            <v>0</v>
          </cell>
          <cell r="M102">
            <v>0</v>
          </cell>
          <cell r="N102">
            <v>0</v>
          </cell>
          <cell r="O102">
            <v>0</v>
          </cell>
          <cell r="P102">
            <v>0</v>
          </cell>
          <cell r="Q102">
            <v>7490</v>
          </cell>
          <cell r="R102">
            <v>7549</v>
          </cell>
          <cell r="S102">
            <v>70.209999999999994</v>
          </cell>
          <cell r="T102">
            <v>73.07568255883929</v>
          </cell>
          <cell r="U102">
            <v>0</v>
          </cell>
          <cell r="V102">
            <v>64001903</v>
          </cell>
          <cell r="W102">
            <v>73.07568255883929</v>
          </cell>
          <cell r="X102">
            <v>0</v>
          </cell>
          <cell r="Y102">
            <v>0</v>
          </cell>
          <cell r="AA102">
            <v>0</v>
          </cell>
          <cell r="AB102">
            <v>0</v>
          </cell>
          <cell r="AC102">
            <v>0</v>
          </cell>
          <cell r="AD102">
            <v>0</v>
          </cell>
          <cell r="AE102">
            <v>150980</v>
          </cell>
          <cell r="AF102">
            <v>150980</v>
          </cell>
          <cell r="AG102">
            <v>64152883</v>
          </cell>
          <cell r="AH102">
            <v>0</v>
          </cell>
          <cell r="AI102">
            <v>64152883</v>
          </cell>
        </row>
        <row r="103">
          <cell r="A103">
            <v>94</v>
          </cell>
          <cell r="B103" t="str">
            <v xml:space="preserve">Fairhaven                    </v>
          </cell>
          <cell r="C103">
            <v>1</v>
          </cell>
          <cell r="D103">
            <v>17707799.16</v>
          </cell>
          <cell r="E103">
            <v>7428260</v>
          </cell>
          <cell r="F103">
            <v>18309668.060000002</v>
          </cell>
          <cell r="G103">
            <v>11572149</v>
          </cell>
          <cell r="H103">
            <v>6737519</v>
          </cell>
          <cell r="I103">
            <v>0</v>
          </cell>
          <cell r="J103">
            <v>37.729999999999997</v>
          </cell>
          <cell r="K103">
            <v>6908238</v>
          </cell>
          <cell r="L103">
            <v>0</v>
          </cell>
          <cell r="M103">
            <v>0</v>
          </cell>
          <cell r="N103">
            <v>0</v>
          </cell>
          <cell r="O103">
            <v>0</v>
          </cell>
          <cell r="P103">
            <v>0</v>
          </cell>
          <cell r="Q103">
            <v>1785</v>
          </cell>
          <cell r="R103">
            <v>1794</v>
          </cell>
          <cell r="S103">
            <v>37.729999999999997</v>
          </cell>
          <cell r="T103">
            <v>40.570151111740024</v>
          </cell>
          <cell r="U103">
            <v>0</v>
          </cell>
          <cell r="V103">
            <v>7428260</v>
          </cell>
          <cell r="W103">
            <v>40.570151111740032</v>
          </cell>
          <cell r="X103">
            <v>0</v>
          </cell>
          <cell r="Y103">
            <v>0</v>
          </cell>
          <cell r="AA103">
            <v>0</v>
          </cell>
          <cell r="AB103">
            <v>0</v>
          </cell>
          <cell r="AC103">
            <v>0</v>
          </cell>
          <cell r="AD103">
            <v>0</v>
          </cell>
          <cell r="AE103">
            <v>35880</v>
          </cell>
          <cell r="AF103">
            <v>35880</v>
          </cell>
          <cell r="AG103">
            <v>7464140</v>
          </cell>
          <cell r="AH103">
            <v>0</v>
          </cell>
          <cell r="AI103">
            <v>7464140</v>
          </cell>
        </row>
        <row r="104">
          <cell r="A104">
            <v>95</v>
          </cell>
          <cell r="B104" t="str">
            <v xml:space="preserve">Fall River                   </v>
          </cell>
          <cell r="C104">
            <v>1</v>
          </cell>
          <cell r="D104">
            <v>130963260.19999999</v>
          </cell>
          <cell r="E104">
            <v>105744811</v>
          </cell>
          <cell r="F104">
            <v>133322500.97999999</v>
          </cell>
          <cell r="G104">
            <v>26181193</v>
          </cell>
          <cell r="H104">
            <v>107141308</v>
          </cell>
          <cell r="I104">
            <v>1396497</v>
          </cell>
          <cell r="J104">
            <v>73.36</v>
          </cell>
          <cell r="K104">
            <v>97805387</v>
          </cell>
          <cell r="L104">
            <v>0</v>
          </cell>
          <cell r="M104">
            <v>0</v>
          </cell>
          <cell r="N104">
            <v>0</v>
          </cell>
          <cell r="O104">
            <v>0</v>
          </cell>
          <cell r="P104">
            <v>0</v>
          </cell>
          <cell r="Q104">
            <v>11317</v>
          </cell>
          <cell r="R104">
            <v>11443</v>
          </cell>
          <cell r="S104">
            <v>73.36</v>
          </cell>
          <cell r="T104">
            <v>80.362509863261948</v>
          </cell>
          <cell r="U104">
            <v>0</v>
          </cell>
          <cell r="V104">
            <v>107141308</v>
          </cell>
          <cell r="W104">
            <v>80.362509863261948</v>
          </cell>
          <cell r="X104">
            <v>1</v>
          </cell>
          <cell r="Y104">
            <v>0</v>
          </cell>
          <cell r="AA104">
            <v>0</v>
          </cell>
          <cell r="AB104">
            <v>0</v>
          </cell>
          <cell r="AC104">
            <v>0</v>
          </cell>
          <cell r="AD104">
            <v>0</v>
          </cell>
          <cell r="AE104">
            <v>228860</v>
          </cell>
          <cell r="AF104">
            <v>0</v>
          </cell>
          <cell r="AG104">
            <v>107141308</v>
          </cell>
          <cell r="AH104">
            <v>0</v>
          </cell>
          <cell r="AI104">
            <v>107141308</v>
          </cell>
        </row>
        <row r="105">
          <cell r="A105">
            <v>96</v>
          </cell>
          <cell r="B105" t="str">
            <v xml:space="preserve">Falmouth                     </v>
          </cell>
          <cell r="C105">
            <v>1</v>
          </cell>
          <cell r="D105">
            <v>35910247.149999999</v>
          </cell>
          <cell r="E105">
            <v>5492795</v>
          </cell>
          <cell r="F105">
            <v>35716152.020000003</v>
          </cell>
          <cell r="G105">
            <v>30129914</v>
          </cell>
          <cell r="H105">
            <v>5586238</v>
          </cell>
          <cell r="I105">
            <v>93443</v>
          </cell>
          <cell r="J105">
            <v>17.5</v>
          </cell>
          <cell r="K105">
            <v>6250327</v>
          </cell>
          <cell r="L105">
            <v>0</v>
          </cell>
          <cell r="M105">
            <v>0</v>
          </cell>
          <cell r="N105">
            <v>0</v>
          </cell>
          <cell r="O105">
            <v>0</v>
          </cell>
          <cell r="P105">
            <v>0</v>
          </cell>
          <cell r="Q105">
            <v>3575</v>
          </cell>
          <cell r="R105">
            <v>3499</v>
          </cell>
          <cell r="S105">
            <v>17.5</v>
          </cell>
          <cell r="T105">
            <v>15.640649073483251</v>
          </cell>
          <cell r="U105">
            <v>0</v>
          </cell>
          <cell r="V105">
            <v>5586238</v>
          </cell>
          <cell r="W105">
            <v>15.640649073483251</v>
          </cell>
          <cell r="X105">
            <v>1</v>
          </cell>
          <cell r="Y105">
            <v>0</v>
          </cell>
          <cell r="AA105">
            <v>0</v>
          </cell>
          <cell r="AB105">
            <v>0</v>
          </cell>
          <cell r="AC105">
            <v>0</v>
          </cell>
          <cell r="AD105">
            <v>0</v>
          </cell>
          <cell r="AE105">
            <v>69980</v>
          </cell>
          <cell r="AF105">
            <v>0</v>
          </cell>
          <cell r="AG105">
            <v>5586238</v>
          </cell>
          <cell r="AH105">
            <v>0</v>
          </cell>
          <cell r="AI105">
            <v>5586238</v>
          </cell>
        </row>
        <row r="106">
          <cell r="A106">
            <v>97</v>
          </cell>
          <cell r="B106" t="str">
            <v xml:space="preserve">Fitchburg                    </v>
          </cell>
          <cell r="C106">
            <v>1</v>
          </cell>
          <cell r="D106">
            <v>62363310.040000007</v>
          </cell>
          <cell r="E106">
            <v>45700337</v>
          </cell>
          <cell r="F106">
            <v>64368039</v>
          </cell>
          <cell r="G106">
            <v>17005154</v>
          </cell>
          <cell r="H106">
            <v>47362885</v>
          </cell>
          <cell r="I106">
            <v>1662548</v>
          </cell>
          <cell r="J106">
            <v>73.709999999999994</v>
          </cell>
          <cell r="K106">
            <v>47445682</v>
          </cell>
          <cell r="L106">
            <v>0</v>
          </cell>
          <cell r="M106">
            <v>0</v>
          </cell>
          <cell r="N106">
            <v>0</v>
          </cell>
          <cell r="O106">
            <v>0</v>
          </cell>
          <cell r="P106">
            <v>0</v>
          </cell>
          <cell r="Q106">
            <v>5491</v>
          </cell>
          <cell r="R106">
            <v>5646</v>
          </cell>
          <cell r="S106">
            <v>73.709999999999994</v>
          </cell>
          <cell r="T106">
            <v>73.581370095801731</v>
          </cell>
          <cell r="U106">
            <v>0</v>
          </cell>
          <cell r="V106">
            <v>47362885</v>
          </cell>
          <cell r="W106">
            <v>73.581370095801745</v>
          </cell>
          <cell r="X106">
            <v>1</v>
          </cell>
          <cell r="Y106">
            <v>0</v>
          </cell>
          <cell r="AA106">
            <v>0</v>
          </cell>
          <cell r="AB106">
            <v>0</v>
          </cell>
          <cell r="AC106">
            <v>0</v>
          </cell>
          <cell r="AD106">
            <v>0</v>
          </cell>
          <cell r="AE106">
            <v>112920</v>
          </cell>
          <cell r="AF106">
            <v>0</v>
          </cell>
          <cell r="AG106">
            <v>47362885</v>
          </cell>
          <cell r="AH106">
            <v>0</v>
          </cell>
          <cell r="AI106">
            <v>47362885</v>
          </cell>
        </row>
        <row r="107">
          <cell r="A107">
            <v>98</v>
          </cell>
          <cell r="B107" t="str">
            <v xml:space="preserve">Florida                      </v>
          </cell>
          <cell r="C107">
            <v>1</v>
          </cell>
          <cell r="D107">
            <v>872994.29</v>
          </cell>
          <cell r="E107">
            <v>539192</v>
          </cell>
          <cell r="F107">
            <v>894111.96999999986</v>
          </cell>
          <cell r="G107">
            <v>490422</v>
          </cell>
          <cell r="H107">
            <v>403690</v>
          </cell>
          <cell r="I107">
            <v>0</v>
          </cell>
          <cell r="J107">
            <v>45.77</v>
          </cell>
          <cell r="K107">
            <v>409235</v>
          </cell>
          <cell r="L107">
            <v>0</v>
          </cell>
          <cell r="M107">
            <v>0</v>
          </cell>
          <cell r="N107">
            <v>0</v>
          </cell>
          <cell r="O107">
            <v>0</v>
          </cell>
          <cell r="P107">
            <v>0</v>
          </cell>
          <cell r="Q107">
            <v>85</v>
          </cell>
          <cell r="R107">
            <v>89</v>
          </cell>
          <cell r="S107">
            <v>45.77</v>
          </cell>
          <cell r="T107">
            <v>60.304751316549321</v>
          </cell>
          <cell r="U107">
            <v>0</v>
          </cell>
          <cell r="V107">
            <v>539192</v>
          </cell>
          <cell r="W107">
            <v>60.304751316549321</v>
          </cell>
          <cell r="X107">
            <v>0</v>
          </cell>
          <cell r="Y107">
            <v>0</v>
          </cell>
          <cell r="AA107">
            <v>0</v>
          </cell>
          <cell r="AB107">
            <v>0</v>
          </cell>
          <cell r="AC107">
            <v>0</v>
          </cell>
          <cell r="AD107">
            <v>0</v>
          </cell>
          <cell r="AE107">
            <v>1780</v>
          </cell>
          <cell r="AF107">
            <v>1780</v>
          </cell>
          <cell r="AG107">
            <v>540972</v>
          </cell>
          <cell r="AH107">
            <v>0</v>
          </cell>
          <cell r="AI107">
            <v>540972</v>
          </cell>
        </row>
        <row r="108">
          <cell r="A108">
            <v>99</v>
          </cell>
          <cell r="B108" t="str">
            <v xml:space="preserve">Foxborough                   </v>
          </cell>
          <cell r="C108">
            <v>1</v>
          </cell>
          <cell r="D108">
            <v>26484573.869379997</v>
          </cell>
          <cell r="E108">
            <v>8664640</v>
          </cell>
          <cell r="F108">
            <v>26222277.008499999</v>
          </cell>
          <cell r="G108">
            <v>21418321</v>
          </cell>
          <cell r="H108">
            <v>4803956</v>
          </cell>
          <cell r="I108">
            <v>0</v>
          </cell>
          <cell r="J108">
            <v>19.59</v>
          </cell>
          <cell r="K108">
            <v>5136944</v>
          </cell>
          <cell r="L108">
            <v>0</v>
          </cell>
          <cell r="M108">
            <v>0</v>
          </cell>
          <cell r="N108">
            <v>0</v>
          </cell>
          <cell r="O108">
            <v>0</v>
          </cell>
          <cell r="P108">
            <v>0</v>
          </cell>
          <cell r="Q108">
            <v>2690</v>
          </cell>
          <cell r="R108">
            <v>2648</v>
          </cell>
          <cell r="S108">
            <v>19.59</v>
          </cell>
          <cell r="T108">
            <v>33.04304960698623</v>
          </cell>
          <cell r="U108">
            <v>0</v>
          </cell>
          <cell r="V108">
            <v>8664640</v>
          </cell>
          <cell r="W108">
            <v>33.04304960698623</v>
          </cell>
          <cell r="X108">
            <v>0</v>
          </cell>
          <cell r="Y108">
            <v>0</v>
          </cell>
          <cell r="AA108">
            <v>0</v>
          </cell>
          <cell r="AB108">
            <v>0</v>
          </cell>
          <cell r="AC108">
            <v>0</v>
          </cell>
          <cell r="AD108">
            <v>0</v>
          </cell>
          <cell r="AE108">
            <v>52960</v>
          </cell>
          <cell r="AF108">
            <v>52960</v>
          </cell>
          <cell r="AG108">
            <v>8717600</v>
          </cell>
          <cell r="AH108">
            <v>0</v>
          </cell>
          <cell r="AI108">
            <v>8717600</v>
          </cell>
        </row>
        <row r="109">
          <cell r="A109">
            <v>100</v>
          </cell>
          <cell r="B109" t="str">
            <v xml:space="preserve">Framingham                   </v>
          </cell>
          <cell r="C109">
            <v>1</v>
          </cell>
          <cell r="D109">
            <v>95619668.628199995</v>
          </cell>
          <cell r="E109">
            <v>37729858</v>
          </cell>
          <cell r="F109">
            <v>97409677.469920009</v>
          </cell>
          <cell r="G109">
            <v>57015806</v>
          </cell>
          <cell r="H109">
            <v>40393871</v>
          </cell>
          <cell r="I109">
            <v>2664013</v>
          </cell>
          <cell r="J109">
            <v>42.7</v>
          </cell>
          <cell r="K109">
            <v>41593932</v>
          </cell>
          <cell r="L109">
            <v>0</v>
          </cell>
          <cell r="M109">
            <v>0</v>
          </cell>
          <cell r="N109">
            <v>0</v>
          </cell>
          <cell r="O109">
            <v>0</v>
          </cell>
          <cell r="P109">
            <v>0</v>
          </cell>
          <cell r="Q109">
            <v>8641</v>
          </cell>
          <cell r="R109">
            <v>8901</v>
          </cell>
          <cell r="S109">
            <v>42.7</v>
          </cell>
          <cell r="T109">
            <v>41.46802663675134</v>
          </cell>
          <cell r="U109">
            <v>0</v>
          </cell>
          <cell r="V109">
            <v>40393871</v>
          </cell>
          <cell r="W109">
            <v>41.46802663675134</v>
          </cell>
          <cell r="X109">
            <v>1</v>
          </cell>
          <cell r="Y109">
            <v>0</v>
          </cell>
          <cell r="AA109">
            <v>0</v>
          </cell>
          <cell r="AB109">
            <v>0</v>
          </cell>
          <cell r="AC109">
            <v>0</v>
          </cell>
          <cell r="AD109">
            <v>0</v>
          </cell>
          <cell r="AE109">
            <v>178020</v>
          </cell>
          <cell r="AF109">
            <v>0</v>
          </cell>
          <cell r="AG109">
            <v>40393871</v>
          </cell>
          <cell r="AH109">
            <v>0</v>
          </cell>
          <cell r="AI109">
            <v>40393871</v>
          </cell>
        </row>
        <row r="110">
          <cell r="A110">
            <v>101</v>
          </cell>
          <cell r="B110" t="str">
            <v xml:space="preserve">Franklin                     </v>
          </cell>
          <cell r="C110">
            <v>1</v>
          </cell>
          <cell r="D110">
            <v>57388919.031509995</v>
          </cell>
          <cell r="E110">
            <v>27575946</v>
          </cell>
          <cell r="F110">
            <v>56727033.490920007</v>
          </cell>
          <cell r="G110">
            <v>35443923</v>
          </cell>
          <cell r="H110">
            <v>21283110</v>
          </cell>
          <cell r="I110">
            <v>0</v>
          </cell>
          <cell r="J110">
            <v>37.39</v>
          </cell>
          <cell r="K110">
            <v>21210238</v>
          </cell>
          <cell r="L110">
            <v>0</v>
          </cell>
          <cell r="M110">
            <v>0</v>
          </cell>
          <cell r="N110">
            <v>0</v>
          </cell>
          <cell r="O110">
            <v>0</v>
          </cell>
          <cell r="P110">
            <v>0</v>
          </cell>
          <cell r="Q110">
            <v>6086</v>
          </cell>
          <cell r="R110">
            <v>5963</v>
          </cell>
          <cell r="S110">
            <v>37.39</v>
          </cell>
          <cell r="T110">
            <v>48.61164827949964</v>
          </cell>
          <cell r="U110">
            <v>0</v>
          </cell>
          <cell r="V110">
            <v>27575946</v>
          </cell>
          <cell r="W110">
            <v>48.61164827949964</v>
          </cell>
          <cell r="X110">
            <v>0</v>
          </cell>
          <cell r="Y110">
            <v>0</v>
          </cell>
          <cell r="AA110">
            <v>0</v>
          </cell>
          <cell r="AB110">
            <v>0</v>
          </cell>
          <cell r="AC110">
            <v>0</v>
          </cell>
          <cell r="AD110">
            <v>0</v>
          </cell>
          <cell r="AE110">
            <v>119260</v>
          </cell>
          <cell r="AF110">
            <v>119260</v>
          </cell>
          <cell r="AG110">
            <v>27695206</v>
          </cell>
          <cell r="AH110">
            <v>0</v>
          </cell>
          <cell r="AI110">
            <v>27695206</v>
          </cell>
        </row>
        <row r="111">
          <cell r="A111">
            <v>102</v>
          </cell>
          <cell r="B111" t="str">
            <v xml:space="preserve">Freetown                     </v>
          </cell>
          <cell r="C111">
            <v>0</v>
          </cell>
          <cell r="D111">
            <v>1342125.9200000004</v>
          </cell>
          <cell r="E111">
            <v>396345</v>
          </cell>
          <cell r="F111">
            <v>1326002.28</v>
          </cell>
          <cell r="G111">
            <v>881792</v>
          </cell>
          <cell r="H111">
            <v>444210</v>
          </cell>
          <cell r="I111">
            <v>47865</v>
          </cell>
          <cell r="J111">
            <v>34.78</v>
          </cell>
          <cell r="K111">
            <v>461184</v>
          </cell>
          <cell r="L111">
            <v>0</v>
          </cell>
          <cell r="M111">
            <v>0</v>
          </cell>
          <cell r="N111">
            <v>0</v>
          </cell>
          <cell r="O111">
            <v>0</v>
          </cell>
          <cell r="P111">
            <v>0</v>
          </cell>
          <cell r="Q111">
            <v>94</v>
          </cell>
          <cell r="R111">
            <v>93</v>
          </cell>
          <cell r="S111">
            <v>34.78</v>
          </cell>
          <cell r="T111">
            <v>33.499942398289093</v>
          </cell>
          <cell r="U111">
            <v>0</v>
          </cell>
          <cell r="V111">
            <v>444210</v>
          </cell>
          <cell r="W111">
            <v>33.499942398289086</v>
          </cell>
          <cell r="X111">
            <v>0</v>
          </cell>
          <cell r="Y111">
            <v>0</v>
          </cell>
          <cell r="AA111">
            <v>0</v>
          </cell>
          <cell r="AB111">
            <v>0</v>
          </cell>
          <cell r="AC111">
            <v>0</v>
          </cell>
          <cell r="AD111">
            <v>0</v>
          </cell>
          <cell r="AE111">
            <v>0</v>
          </cell>
          <cell r="AF111">
            <v>0</v>
          </cell>
          <cell r="AG111">
            <v>444210</v>
          </cell>
          <cell r="AH111">
            <v>0</v>
          </cell>
          <cell r="AI111">
            <v>444210</v>
          </cell>
        </row>
        <row r="112">
          <cell r="A112">
            <v>103</v>
          </cell>
          <cell r="B112" t="str">
            <v xml:space="preserve">Gardner                      </v>
          </cell>
          <cell r="C112">
            <v>1</v>
          </cell>
          <cell r="D112">
            <v>27133681.380000003</v>
          </cell>
          <cell r="E112">
            <v>19085780</v>
          </cell>
          <cell r="F112">
            <v>27651776.550000001</v>
          </cell>
          <cell r="G112">
            <v>8469172</v>
          </cell>
          <cell r="H112">
            <v>19182605</v>
          </cell>
          <cell r="I112">
            <v>96825</v>
          </cell>
          <cell r="J112">
            <v>66.08</v>
          </cell>
          <cell r="K112">
            <v>18272294</v>
          </cell>
          <cell r="L112">
            <v>0</v>
          </cell>
          <cell r="M112">
            <v>0</v>
          </cell>
          <cell r="N112">
            <v>0</v>
          </cell>
          <cell r="O112">
            <v>0</v>
          </cell>
          <cell r="P112">
            <v>0</v>
          </cell>
          <cell r="Q112">
            <v>2505</v>
          </cell>
          <cell r="R112">
            <v>2533</v>
          </cell>
          <cell r="S112">
            <v>66.08</v>
          </cell>
          <cell r="T112">
            <v>69.372052697279585</v>
          </cell>
          <cell r="U112">
            <v>0</v>
          </cell>
          <cell r="V112">
            <v>19182605</v>
          </cell>
          <cell r="W112">
            <v>69.372052697279585</v>
          </cell>
          <cell r="X112">
            <v>1</v>
          </cell>
          <cell r="Y112">
            <v>0</v>
          </cell>
          <cell r="AA112">
            <v>0</v>
          </cell>
          <cell r="AB112">
            <v>0</v>
          </cell>
          <cell r="AC112">
            <v>0</v>
          </cell>
          <cell r="AD112">
            <v>0</v>
          </cell>
          <cell r="AE112">
            <v>50660</v>
          </cell>
          <cell r="AF112">
            <v>0</v>
          </cell>
          <cell r="AG112">
            <v>19182605</v>
          </cell>
          <cell r="AH112">
            <v>0</v>
          </cell>
          <cell r="AI112">
            <v>19182605</v>
          </cell>
        </row>
        <row r="113">
          <cell r="A113">
            <v>104</v>
          </cell>
          <cell r="B113" t="str">
            <v>Aquinnah</v>
          </cell>
          <cell r="C113">
            <v>0</v>
          </cell>
          <cell r="D113">
            <v>0</v>
          </cell>
          <cell r="E113">
            <v>0</v>
          </cell>
          <cell r="F113">
            <v>0</v>
          </cell>
          <cell r="G113">
            <v>0</v>
          </cell>
          <cell r="H113">
            <v>0</v>
          </cell>
          <cell r="I113">
            <v>0</v>
          </cell>
          <cell r="J113">
            <v>17.5</v>
          </cell>
          <cell r="K113">
            <v>0</v>
          </cell>
          <cell r="L113">
            <v>0</v>
          </cell>
          <cell r="M113">
            <v>0</v>
          </cell>
          <cell r="N113">
            <v>0</v>
          </cell>
          <cell r="O113">
            <v>0</v>
          </cell>
          <cell r="P113">
            <v>0</v>
          </cell>
          <cell r="Q113">
            <v>0</v>
          </cell>
          <cell r="R113">
            <v>0</v>
          </cell>
          <cell r="S113">
            <v>17.5</v>
          </cell>
          <cell r="T113">
            <v>0</v>
          </cell>
          <cell r="U113">
            <v>0</v>
          </cell>
          <cell r="V113">
            <v>0</v>
          </cell>
          <cell r="W113">
            <v>0</v>
          </cell>
          <cell r="X113">
            <v>0</v>
          </cell>
          <cell r="Y113">
            <v>0</v>
          </cell>
          <cell r="AA113">
            <v>0</v>
          </cell>
          <cell r="AB113">
            <v>0</v>
          </cell>
          <cell r="AC113">
            <v>0</v>
          </cell>
          <cell r="AD113">
            <v>0</v>
          </cell>
          <cell r="AE113">
            <v>0</v>
          </cell>
          <cell r="AF113">
            <v>0</v>
          </cell>
          <cell r="AG113">
            <v>0</v>
          </cell>
          <cell r="AH113">
            <v>0</v>
          </cell>
          <cell r="AI113">
            <v>0</v>
          </cell>
        </row>
        <row r="114">
          <cell r="A114">
            <v>105</v>
          </cell>
          <cell r="B114" t="str">
            <v xml:space="preserve">Georgetown                   </v>
          </cell>
          <cell r="C114">
            <v>1</v>
          </cell>
          <cell r="D114">
            <v>12726852.809999999</v>
          </cell>
          <cell r="E114">
            <v>5332268</v>
          </cell>
          <cell r="F114">
            <v>12709129.820000002</v>
          </cell>
          <cell r="G114">
            <v>9436253</v>
          </cell>
          <cell r="H114">
            <v>3272877</v>
          </cell>
          <cell r="I114">
            <v>0</v>
          </cell>
          <cell r="J114">
            <v>26.25</v>
          </cell>
          <cell r="K114">
            <v>3336147</v>
          </cell>
          <cell r="L114">
            <v>0</v>
          </cell>
          <cell r="M114">
            <v>0</v>
          </cell>
          <cell r="N114">
            <v>0</v>
          </cell>
          <cell r="O114">
            <v>0</v>
          </cell>
          <cell r="P114">
            <v>0</v>
          </cell>
          <cell r="Q114">
            <v>1389</v>
          </cell>
          <cell r="R114">
            <v>1376</v>
          </cell>
          <cell r="S114">
            <v>26.25</v>
          </cell>
          <cell r="T114">
            <v>41.956200585887153</v>
          </cell>
          <cell r="U114">
            <v>0</v>
          </cell>
          <cell r="V114">
            <v>5332268</v>
          </cell>
          <cell r="W114">
            <v>41.956200585887153</v>
          </cell>
          <cell r="X114">
            <v>0</v>
          </cell>
          <cell r="Y114">
            <v>0</v>
          </cell>
          <cell r="AA114">
            <v>0</v>
          </cell>
          <cell r="AB114">
            <v>0</v>
          </cell>
          <cell r="AC114">
            <v>0</v>
          </cell>
          <cell r="AD114">
            <v>0</v>
          </cell>
          <cell r="AE114">
            <v>27520</v>
          </cell>
          <cell r="AF114">
            <v>27520</v>
          </cell>
          <cell r="AG114">
            <v>5359788</v>
          </cell>
          <cell r="AH114">
            <v>0</v>
          </cell>
          <cell r="AI114">
            <v>5359788</v>
          </cell>
        </row>
        <row r="115">
          <cell r="A115">
            <v>106</v>
          </cell>
          <cell r="B115" t="str">
            <v xml:space="preserve">Gill                         </v>
          </cell>
          <cell r="C115">
            <v>0</v>
          </cell>
          <cell r="D115">
            <v>0</v>
          </cell>
          <cell r="E115">
            <v>0</v>
          </cell>
          <cell r="F115">
            <v>0</v>
          </cell>
          <cell r="G115">
            <v>0</v>
          </cell>
          <cell r="H115">
            <v>0</v>
          </cell>
          <cell r="I115">
            <v>0</v>
          </cell>
          <cell r="J115">
            <v>42.96</v>
          </cell>
          <cell r="K115">
            <v>0</v>
          </cell>
          <cell r="L115">
            <v>0</v>
          </cell>
          <cell r="M115">
            <v>0</v>
          </cell>
          <cell r="N115">
            <v>0</v>
          </cell>
          <cell r="O115">
            <v>0</v>
          </cell>
          <cell r="P115">
            <v>0</v>
          </cell>
          <cell r="Q115">
            <v>0</v>
          </cell>
          <cell r="R115">
            <v>0</v>
          </cell>
          <cell r="S115">
            <v>42.96</v>
          </cell>
          <cell r="T115">
            <v>0</v>
          </cell>
          <cell r="U115">
            <v>0</v>
          </cell>
          <cell r="V115">
            <v>0</v>
          </cell>
          <cell r="W115">
            <v>0</v>
          </cell>
          <cell r="X115">
            <v>0</v>
          </cell>
          <cell r="Y115">
            <v>0</v>
          </cell>
          <cell r="AA115">
            <v>0</v>
          </cell>
          <cell r="AB115">
            <v>0</v>
          </cell>
          <cell r="AC115">
            <v>0</v>
          </cell>
          <cell r="AD115">
            <v>0</v>
          </cell>
          <cell r="AE115">
            <v>0</v>
          </cell>
          <cell r="AF115">
            <v>0</v>
          </cell>
          <cell r="AG115">
            <v>0</v>
          </cell>
          <cell r="AH115">
            <v>0</v>
          </cell>
          <cell r="AI115">
            <v>0</v>
          </cell>
        </row>
        <row r="116">
          <cell r="A116">
            <v>107</v>
          </cell>
          <cell r="B116" t="str">
            <v xml:space="preserve">Gloucester                   </v>
          </cell>
          <cell r="C116">
            <v>1</v>
          </cell>
          <cell r="D116">
            <v>34881817.403679989</v>
          </cell>
          <cell r="E116">
            <v>6238892.4910011301</v>
          </cell>
          <cell r="F116">
            <v>34761401.33839</v>
          </cell>
          <cell r="G116">
            <v>29437854</v>
          </cell>
          <cell r="H116">
            <v>5323547</v>
          </cell>
          <cell r="I116">
            <v>0</v>
          </cell>
          <cell r="J116">
            <v>17.5</v>
          </cell>
          <cell r="K116">
            <v>6083245</v>
          </cell>
          <cell r="L116">
            <v>0</v>
          </cell>
          <cell r="M116">
            <v>0</v>
          </cell>
          <cell r="N116">
            <v>0</v>
          </cell>
          <cell r="O116">
            <v>0</v>
          </cell>
          <cell r="P116">
            <v>0</v>
          </cell>
          <cell r="Q116">
            <v>3237</v>
          </cell>
          <cell r="R116">
            <v>3179</v>
          </cell>
          <cell r="S116">
            <v>17.5</v>
          </cell>
          <cell r="T116">
            <v>17.947758866990743</v>
          </cell>
          <cell r="U116">
            <v>0</v>
          </cell>
          <cell r="V116">
            <v>6238892.4910011301</v>
          </cell>
          <cell r="W116">
            <v>17.947758866990743</v>
          </cell>
          <cell r="X116">
            <v>0</v>
          </cell>
          <cell r="Y116">
            <v>0</v>
          </cell>
          <cell r="AA116">
            <v>0</v>
          </cell>
          <cell r="AB116">
            <v>0</v>
          </cell>
          <cell r="AC116">
            <v>0</v>
          </cell>
          <cell r="AD116">
            <v>0</v>
          </cell>
          <cell r="AE116">
            <v>63580</v>
          </cell>
          <cell r="AF116">
            <v>63580</v>
          </cell>
          <cell r="AG116">
            <v>6302472.4910011301</v>
          </cell>
          <cell r="AH116">
            <v>0</v>
          </cell>
          <cell r="AI116">
            <v>6302472.4910011301</v>
          </cell>
        </row>
        <row r="117">
          <cell r="A117">
            <v>108</v>
          </cell>
          <cell r="B117" t="str">
            <v xml:space="preserve">Goshen                       </v>
          </cell>
          <cell r="C117">
            <v>0</v>
          </cell>
          <cell r="D117">
            <v>105599.68000000001</v>
          </cell>
          <cell r="E117">
            <v>96111</v>
          </cell>
          <cell r="F117">
            <v>105367.36000000002</v>
          </cell>
          <cell r="G117">
            <v>68763</v>
          </cell>
          <cell r="H117">
            <v>36604</v>
          </cell>
          <cell r="I117">
            <v>0</v>
          </cell>
          <cell r="J117">
            <v>35.6</v>
          </cell>
          <cell r="K117">
            <v>37511</v>
          </cell>
          <cell r="L117">
            <v>0</v>
          </cell>
          <cell r="M117">
            <v>0</v>
          </cell>
          <cell r="N117">
            <v>0</v>
          </cell>
          <cell r="O117">
            <v>0</v>
          </cell>
          <cell r="P117">
            <v>0</v>
          </cell>
          <cell r="Q117">
            <v>8</v>
          </cell>
          <cell r="R117">
            <v>8</v>
          </cell>
          <cell r="S117">
            <v>35.6</v>
          </cell>
          <cell r="T117">
            <v>91.215154294460802</v>
          </cell>
          <cell r="U117">
            <v>0</v>
          </cell>
          <cell r="V117">
            <v>96111</v>
          </cell>
          <cell r="W117">
            <v>91.215154294460817</v>
          </cell>
          <cell r="X117">
            <v>0</v>
          </cell>
          <cell r="Y117">
            <v>0</v>
          </cell>
          <cell r="AA117">
            <v>0</v>
          </cell>
          <cell r="AB117">
            <v>0</v>
          </cell>
          <cell r="AC117">
            <v>0</v>
          </cell>
          <cell r="AD117">
            <v>0</v>
          </cell>
          <cell r="AE117">
            <v>0</v>
          </cell>
          <cell r="AF117">
            <v>0</v>
          </cell>
          <cell r="AG117">
            <v>96111</v>
          </cell>
          <cell r="AH117">
            <v>0</v>
          </cell>
          <cell r="AI117">
            <v>96111</v>
          </cell>
        </row>
        <row r="118">
          <cell r="A118">
            <v>109</v>
          </cell>
          <cell r="B118" t="str">
            <v xml:space="preserve">Gosnold                      </v>
          </cell>
          <cell r="C118">
            <v>0</v>
          </cell>
          <cell r="D118">
            <v>31484.75</v>
          </cell>
          <cell r="E118">
            <v>16414</v>
          </cell>
          <cell r="F118">
            <v>21496.61</v>
          </cell>
          <cell r="G118">
            <v>19124</v>
          </cell>
          <cell r="H118">
            <v>2373</v>
          </cell>
          <cell r="I118">
            <v>0</v>
          </cell>
          <cell r="J118">
            <v>17.5</v>
          </cell>
          <cell r="K118">
            <v>3762</v>
          </cell>
          <cell r="L118">
            <v>0</v>
          </cell>
          <cell r="M118">
            <v>0</v>
          </cell>
          <cell r="N118">
            <v>0</v>
          </cell>
          <cell r="O118">
            <v>0</v>
          </cell>
          <cell r="P118">
            <v>0</v>
          </cell>
          <cell r="Q118">
            <v>4</v>
          </cell>
          <cell r="R118">
            <v>3</v>
          </cell>
          <cell r="S118">
            <v>17.5</v>
          </cell>
          <cell r="T118">
            <v>76.356225469969445</v>
          </cell>
          <cell r="U118">
            <v>0</v>
          </cell>
          <cell r="V118">
            <v>16414</v>
          </cell>
          <cell r="W118">
            <v>76.356225469969445</v>
          </cell>
          <cell r="X118">
            <v>0</v>
          </cell>
          <cell r="Y118">
            <v>0</v>
          </cell>
          <cell r="AA118">
            <v>0</v>
          </cell>
          <cell r="AB118">
            <v>0</v>
          </cell>
          <cell r="AC118">
            <v>0</v>
          </cell>
          <cell r="AD118">
            <v>0</v>
          </cell>
          <cell r="AE118">
            <v>0</v>
          </cell>
          <cell r="AF118">
            <v>0</v>
          </cell>
          <cell r="AG118">
            <v>16414</v>
          </cell>
          <cell r="AH118">
            <v>0</v>
          </cell>
          <cell r="AI118">
            <v>16414</v>
          </cell>
        </row>
        <row r="119">
          <cell r="A119">
            <v>110</v>
          </cell>
          <cell r="B119" t="str">
            <v xml:space="preserve">Grafton                      </v>
          </cell>
          <cell r="C119">
            <v>1</v>
          </cell>
          <cell r="D119">
            <v>29002097.030000001</v>
          </cell>
          <cell r="E119">
            <v>10650490</v>
          </cell>
          <cell r="F119">
            <v>29937376.269999996</v>
          </cell>
          <cell r="G119">
            <v>19574624</v>
          </cell>
          <cell r="H119">
            <v>10362752</v>
          </cell>
          <cell r="I119">
            <v>0</v>
          </cell>
          <cell r="J119">
            <v>34.619999999999997</v>
          </cell>
          <cell r="K119">
            <v>10364320</v>
          </cell>
          <cell r="L119">
            <v>0</v>
          </cell>
          <cell r="M119">
            <v>0</v>
          </cell>
          <cell r="N119">
            <v>0</v>
          </cell>
          <cell r="O119">
            <v>0</v>
          </cell>
          <cell r="P119">
            <v>0</v>
          </cell>
          <cell r="Q119">
            <v>3159</v>
          </cell>
          <cell r="R119">
            <v>3217</v>
          </cell>
          <cell r="S119">
            <v>34.619999999999997</v>
          </cell>
          <cell r="T119">
            <v>35.575896511254292</v>
          </cell>
          <cell r="U119">
            <v>0</v>
          </cell>
          <cell r="V119">
            <v>10650490</v>
          </cell>
          <cell r="W119">
            <v>35.5758965112543</v>
          </cell>
          <cell r="X119">
            <v>0</v>
          </cell>
          <cell r="Y119">
            <v>0</v>
          </cell>
          <cell r="AA119">
            <v>0</v>
          </cell>
          <cell r="AB119">
            <v>0</v>
          </cell>
          <cell r="AC119">
            <v>0</v>
          </cell>
          <cell r="AD119">
            <v>0</v>
          </cell>
          <cell r="AE119">
            <v>64340</v>
          </cell>
          <cell r="AF119">
            <v>64340</v>
          </cell>
          <cell r="AG119">
            <v>10714830</v>
          </cell>
          <cell r="AH119">
            <v>0</v>
          </cell>
          <cell r="AI119">
            <v>10714830</v>
          </cell>
        </row>
        <row r="120">
          <cell r="A120">
            <v>111</v>
          </cell>
          <cell r="B120" t="str">
            <v xml:space="preserve">Granby                       </v>
          </cell>
          <cell r="C120">
            <v>1</v>
          </cell>
          <cell r="D120">
            <v>7978374.4699999979</v>
          </cell>
          <cell r="E120">
            <v>4557815</v>
          </cell>
          <cell r="F120">
            <v>7719354.0099999998</v>
          </cell>
          <cell r="G120">
            <v>4749043</v>
          </cell>
          <cell r="H120">
            <v>2970311</v>
          </cell>
          <cell r="I120">
            <v>0</v>
          </cell>
          <cell r="J120">
            <v>39.33</v>
          </cell>
          <cell r="K120">
            <v>3036022</v>
          </cell>
          <cell r="L120">
            <v>0</v>
          </cell>
          <cell r="M120">
            <v>0</v>
          </cell>
          <cell r="N120">
            <v>0</v>
          </cell>
          <cell r="O120">
            <v>0</v>
          </cell>
          <cell r="P120">
            <v>0</v>
          </cell>
          <cell r="Q120">
            <v>812</v>
          </cell>
          <cell r="R120">
            <v>777</v>
          </cell>
          <cell r="S120">
            <v>39.33</v>
          </cell>
          <cell r="T120">
            <v>59.043995055746898</v>
          </cell>
          <cell r="U120">
            <v>0</v>
          </cell>
          <cell r="V120">
            <v>4557815</v>
          </cell>
          <cell r="W120">
            <v>59.043995055746898</v>
          </cell>
          <cell r="X120">
            <v>0</v>
          </cell>
          <cell r="Y120">
            <v>0</v>
          </cell>
          <cell r="AA120">
            <v>0</v>
          </cell>
          <cell r="AB120">
            <v>0</v>
          </cell>
          <cell r="AC120">
            <v>0</v>
          </cell>
          <cell r="AD120">
            <v>0</v>
          </cell>
          <cell r="AE120">
            <v>15540</v>
          </cell>
          <cell r="AF120">
            <v>15540</v>
          </cell>
          <cell r="AG120">
            <v>4573355</v>
          </cell>
          <cell r="AH120">
            <v>0</v>
          </cell>
          <cell r="AI120">
            <v>4573355</v>
          </cell>
        </row>
        <row r="121">
          <cell r="A121">
            <v>112</v>
          </cell>
          <cell r="B121" t="str">
            <v xml:space="preserve">Granville                    </v>
          </cell>
          <cell r="C121">
            <v>0</v>
          </cell>
          <cell r="D121">
            <v>0</v>
          </cell>
          <cell r="E121">
            <v>0</v>
          </cell>
          <cell r="F121">
            <v>0</v>
          </cell>
          <cell r="G121">
            <v>0</v>
          </cell>
          <cell r="H121">
            <v>0</v>
          </cell>
          <cell r="I121">
            <v>0</v>
          </cell>
          <cell r="J121">
            <v>31.43</v>
          </cell>
          <cell r="K121">
            <v>0</v>
          </cell>
          <cell r="L121">
            <v>0</v>
          </cell>
          <cell r="M121">
            <v>0</v>
          </cell>
          <cell r="N121">
            <v>0</v>
          </cell>
          <cell r="O121">
            <v>0</v>
          </cell>
          <cell r="P121">
            <v>0</v>
          </cell>
          <cell r="Q121">
            <v>0</v>
          </cell>
          <cell r="R121">
            <v>0</v>
          </cell>
          <cell r="S121">
            <v>31.43</v>
          </cell>
          <cell r="T121">
            <v>0</v>
          </cell>
          <cell r="U121">
            <v>0</v>
          </cell>
          <cell r="V121">
            <v>0</v>
          </cell>
          <cell r="W121">
            <v>0</v>
          </cell>
          <cell r="X121">
            <v>0</v>
          </cell>
          <cell r="Y121">
            <v>0</v>
          </cell>
          <cell r="AA121">
            <v>0</v>
          </cell>
          <cell r="AB121">
            <v>0</v>
          </cell>
          <cell r="AC121">
            <v>0</v>
          </cell>
          <cell r="AD121">
            <v>0</v>
          </cell>
          <cell r="AE121">
            <v>0</v>
          </cell>
          <cell r="AF121">
            <v>0</v>
          </cell>
          <cell r="AG121">
            <v>0</v>
          </cell>
          <cell r="AH121">
            <v>0</v>
          </cell>
          <cell r="AI121">
            <v>0</v>
          </cell>
        </row>
        <row r="122">
          <cell r="A122">
            <v>113</v>
          </cell>
          <cell r="B122" t="str">
            <v xml:space="preserve">Great Barrington             </v>
          </cell>
          <cell r="C122">
            <v>0</v>
          </cell>
          <cell r="D122">
            <v>0</v>
          </cell>
          <cell r="E122">
            <v>0</v>
          </cell>
          <cell r="F122">
            <v>0</v>
          </cell>
          <cell r="G122">
            <v>0</v>
          </cell>
          <cell r="H122">
            <v>0</v>
          </cell>
          <cell r="I122">
            <v>0</v>
          </cell>
          <cell r="J122">
            <v>17.5</v>
          </cell>
          <cell r="K122">
            <v>0</v>
          </cell>
          <cell r="L122">
            <v>0</v>
          </cell>
          <cell r="M122">
            <v>0</v>
          </cell>
          <cell r="N122">
            <v>0</v>
          </cell>
          <cell r="O122">
            <v>0</v>
          </cell>
          <cell r="P122">
            <v>0</v>
          </cell>
          <cell r="Q122">
            <v>0</v>
          </cell>
          <cell r="R122">
            <v>0</v>
          </cell>
          <cell r="S122">
            <v>17.5</v>
          </cell>
          <cell r="T122">
            <v>0</v>
          </cell>
          <cell r="U122">
            <v>0</v>
          </cell>
          <cell r="V122">
            <v>0</v>
          </cell>
          <cell r="W122">
            <v>0</v>
          </cell>
          <cell r="X122">
            <v>0</v>
          </cell>
          <cell r="Y122">
            <v>0</v>
          </cell>
          <cell r="AA122">
            <v>0</v>
          </cell>
          <cell r="AB122">
            <v>0</v>
          </cell>
          <cell r="AC122">
            <v>0</v>
          </cell>
          <cell r="AD122">
            <v>0</v>
          </cell>
          <cell r="AE122">
            <v>0</v>
          </cell>
          <cell r="AF122">
            <v>0</v>
          </cell>
          <cell r="AG122">
            <v>0</v>
          </cell>
          <cell r="AH122">
            <v>0</v>
          </cell>
          <cell r="AI122">
            <v>0</v>
          </cell>
        </row>
        <row r="123">
          <cell r="A123">
            <v>114</v>
          </cell>
          <cell r="B123" t="str">
            <v xml:space="preserve">Greenfield                   </v>
          </cell>
          <cell r="C123">
            <v>1</v>
          </cell>
          <cell r="D123">
            <v>21378359.310000002</v>
          </cell>
          <cell r="E123">
            <v>12035012.357180249</v>
          </cell>
          <cell r="F123">
            <v>20360058.930000003</v>
          </cell>
          <cell r="G123">
            <v>9677481</v>
          </cell>
          <cell r="H123">
            <v>10682578</v>
          </cell>
          <cell r="I123">
            <v>0</v>
          </cell>
          <cell r="J123">
            <v>53.47</v>
          </cell>
          <cell r="K123">
            <v>10886524</v>
          </cell>
          <cell r="L123">
            <v>0</v>
          </cell>
          <cell r="M123">
            <v>0</v>
          </cell>
          <cell r="N123">
            <v>0</v>
          </cell>
          <cell r="O123">
            <v>0</v>
          </cell>
          <cell r="P123">
            <v>0</v>
          </cell>
          <cell r="Q123">
            <v>2048</v>
          </cell>
          <cell r="R123">
            <v>1909</v>
          </cell>
          <cell r="S123">
            <v>53.47</v>
          </cell>
          <cell r="T123">
            <v>59.110891567445215</v>
          </cell>
          <cell r="U123">
            <v>0</v>
          </cell>
          <cell r="V123">
            <v>12035012.357180249</v>
          </cell>
          <cell r="W123">
            <v>59.110891567445222</v>
          </cell>
          <cell r="X123">
            <v>0</v>
          </cell>
          <cell r="Y123">
            <v>0</v>
          </cell>
          <cell r="AA123">
            <v>0</v>
          </cell>
          <cell r="AB123">
            <v>0</v>
          </cell>
          <cell r="AC123">
            <v>0</v>
          </cell>
          <cell r="AD123">
            <v>0</v>
          </cell>
          <cell r="AE123">
            <v>38180</v>
          </cell>
          <cell r="AF123">
            <v>38180</v>
          </cell>
          <cell r="AG123">
            <v>12073192.357180249</v>
          </cell>
          <cell r="AH123">
            <v>0</v>
          </cell>
          <cell r="AI123">
            <v>12073192.357180249</v>
          </cell>
        </row>
        <row r="124">
          <cell r="A124">
            <v>115</v>
          </cell>
          <cell r="B124" t="str">
            <v xml:space="preserve">Groton                       </v>
          </cell>
          <cell r="C124">
            <v>0</v>
          </cell>
          <cell r="D124">
            <v>0</v>
          </cell>
          <cell r="E124">
            <v>0</v>
          </cell>
          <cell r="F124">
            <v>0</v>
          </cell>
          <cell r="G124">
            <v>0</v>
          </cell>
          <cell r="H124">
            <v>0</v>
          </cell>
          <cell r="I124">
            <v>0</v>
          </cell>
          <cell r="J124">
            <v>17.5</v>
          </cell>
          <cell r="K124">
            <v>0</v>
          </cell>
          <cell r="L124">
            <v>0</v>
          </cell>
          <cell r="M124">
            <v>0</v>
          </cell>
          <cell r="N124">
            <v>0</v>
          </cell>
          <cell r="O124">
            <v>0</v>
          </cell>
          <cell r="P124">
            <v>0</v>
          </cell>
          <cell r="Q124">
            <v>0</v>
          </cell>
          <cell r="R124">
            <v>0</v>
          </cell>
          <cell r="S124">
            <v>17.5</v>
          </cell>
          <cell r="T124">
            <v>0</v>
          </cell>
          <cell r="U124">
            <v>0</v>
          </cell>
          <cell r="V124">
            <v>0</v>
          </cell>
          <cell r="W124">
            <v>0</v>
          </cell>
          <cell r="X124">
            <v>0</v>
          </cell>
          <cell r="Y124">
            <v>0</v>
          </cell>
          <cell r="AA124">
            <v>0</v>
          </cell>
          <cell r="AB124">
            <v>0</v>
          </cell>
          <cell r="AC124">
            <v>0</v>
          </cell>
          <cell r="AD124">
            <v>0</v>
          </cell>
          <cell r="AE124">
            <v>0</v>
          </cell>
          <cell r="AF124">
            <v>0</v>
          </cell>
          <cell r="AG124">
            <v>0</v>
          </cell>
          <cell r="AH124">
            <v>0</v>
          </cell>
          <cell r="AI124">
            <v>0</v>
          </cell>
        </row>
        <row r="125">
          <cell r="A125">
            <v>116</v>
          </cell>
          <cell r="B125" t="str">
            <v xml:space="preserve">Groveland                    </v>
          </cell>
          <cell r="C125">
            <v>0</v>
          </cell>
          <cell r="D125">
            <v>79199.760000000009</v>
          </cell>
          <cell r="E125">
            <v>42110</v>
          </cell>
          <cell r="F125">
            <v>118538.28</v>
          </cell>
          <cell r="G125">
            <v>77911</v>
          </cell>
          <cell r="H125">
            <v>40627</v>
          </cell>
          <cell r="I125">
            <v>0</v>
          </cell>
          <cell r="J125">
            <v>35.409999999999997</v>
          </cell>
          <cell r="K125">
            <v>41974</v>
          </cell>
          <cell r="L125">
            <v>0</v>
          </cell>
          <cell r="M125">
            <v>0</v>
          </cell>
          <cell r="N125">
            <v>0</v>
          </cell>
          <cell r="O125">
            <v>0</v>
          </cell>
          <cell r="P125">
            <v>0</v>
          </cell>
          <cell r="Q125">
            <v>6</v>
          </cell>
          <cell r="R125">
            <v>9</v>
          </cell>
          <cell r="S125">
            <v>35.409999999999997</v>
          </cell>
          <cell r="T125">
            <v>35.524389252147074</v>
          </cell>
          <cell r="U125">
            <v>0</v>
          </cell>
          <cell r="V125">
            <v>42110</v>
          </cell>
          <cell r="W125">
            <v>35.524389252147067</v>
          </cell>
          <cell r="X125">
            <v>0</v>
          </cell>
          <cell r="Y125">
            <v>0</v>
          </cell>
          <cell r="AA125">
            <v>0</v>
          </cell>
          <cell r="AB125">
            <v>0</v>
          </cell>
          <cell r="AC125">
            <v>0</v>
          </cell>
          <cell r="AD125">
            <v>0</v>
          </cell>
          <cell r="AE125">
            <v>0</v>
          </cell>
          <cell r="AF125">
            <v>0</v>
          </cell>
          <cell r="AG125">
            <v>42110</v>
          </cell>
          <cell r="AH125">
            <v>0</v>
          </cell>
          <cell r="AI125">
            <v>42110</v>
          </cell>
        </row>
        <row r="126">
          <cell r="A126">
            <v>117</v>
          </cell>
          <cell r="B126" t="str">
            <v xml:space="preserve">Hadley                       </v>
          </cell>
          <cell r="C126">
            <v>1</v>
          </cell>
          <cell r="D126">
            <v>5986156.3800000008</v>
          </cell>
          <cell r="E126">
            <v>953528.99517187499</v>
          </cell>
          <cell r="F126">
            <v>5790379.5499999998</v>
          </cell>
          <cell r="G126">
            <v>4999617</v>
          </cell>
          <cell r="H126">
            <v>790763</v>
          </cell>
          <cell r="I126">
            <v>0</v>
          </cell>
          <cell r="J126">
            <v>17.5</v>
          </cell>
          <cell r="K126">
            <v>1013316</v>
          </cell>
          <cell r="L126">
            <v>0</v>
          </cell>
          <cell r="M126">
            <v>0</v>
          </cell>
          <cell r="N126">
            <v>0</v>
          </cell>
          <cell r="O126">
            <v>0</v>
          </cell>
          <cell r="P126">
            <v>0</v>
          </cell>
          <cell r="Q126">
            <v>611</v>
          </cell>
          <cell r="R126">
            <v>587</v>
          </cell>
          <cell r="S126">
            <v>17.5</v>
          </cell>
          <cell r="T126">
            <v>16.467469652690987</v>
          </cell>
          <cell r="U126">
            <v>0</v>
          </cell>
          <cell r="V126">
            <v>953528.99517187499</v>
          </cell>
          <cell r="W126">
            <v>16.467469652690991</v>
          </cell>
          <cell r="X126">
            <v>0</v>
          </cell>
          <cell r="Y126">
            <v>0</v>
          </cell>
          <cell r="AA126">
            <v>0</v>
          </cell>
          <cell r="AB126">
            <v>0</v>
          </cell>
          <cell r="AC126">
            <v>0</v>
          </cell>
          <cell r="AD126">
            <v>0</v>
          </cell>
          <cell r="AE126">
            <v>11740</v>
          </cell>
          <cell r="AF126">
            <v>11740</v>
          </cell>
          <cell r="AG126">
            <v>965268.99517187499</v>
          </cell>
          <cell r="AH126">
            <v>0</v>
          </cell>
          <cell r="AI126">
            <v>965268.99517187499</v>
          </cell>
        </row>
        <row r="127">
          <cell r="A127">
            <v>118</v>
          </cell>
          <cell r="B127" t="str">
            <v xml:space="preserve">Halifax                      </v>
          </cell>
          <cell r="C127">
            <v>1</v>
          </cell>
          <cell r="D127">
            <v>5540979.4299999988</v>
          </cell>
          <cell r="E127">
            <v>2714617</v>
          </cell>
          <cell r="F127">
            <v>5481688.6299299989</v>
          </cell>
          <cell r="G127">
            <v>2923150</v>
          </cell>
          <cell r="H127">
            <v>2558539</v>
          </cell>
          <cell r="I127">
            <v>0</v>
          </cell>
          <cell r="J127">
            <v>47.82</v>
          </cell>
          <cell r="K127">
            <v>2621344</v>
          </cell>
          <cell r="L127">
            <v>0</v>
          </cell>
          <cell r="M127">
            <v>0</v>
          </cell>
          <cell r="N127">
            <v>0</v>
          </cell>
          <cell r="O127">
            <v>0</v>
          </cell>
          <cell r="P127">
            <v>0</v>
          </cell>
          <cell r="Q127">
            <v>592</v>
          </cell>
          <cell r="R127">
            <v>579</v>
          </cell>
          <cell r="S127">
            <v>47.82</v>
          </cell>
          <cell r="T127">
            <v>49.521546794507834</v>
          </cell>
          <cell r="U127">
            <v>0</v>
          </cell>
          <cell r="V127">
            <v>2714617</v>
          </cell>
          <cell r="W127">
            <v>49.521546794507842</v>
          </cell>
          <cell r="X127">
            <v>0</v>
          </cell>
          <cell r="Y127">
            <v>0</v>
          </cell>
          <cell r="AA127">
            <v>0</v>
          </cell>
          <cell r="AB127">
            <v>0</v>
          </cell>
          <cell r="AC127">
            <v>0</v>
          </cell>
          <cell r="AD127">
            <v>0</v>
          </cell>
          <cell r="AE127">
            <v>11580</v>
          </cell>
          <cell r="AF127">
            <v>11580</v>
          </cell>
          <cell r="AG127">
            <v>2726197</v>
          </cell>
          <cell r="AH127">
            <v>0</v>
          </cell>
          <cell r="AI127">
            <v>2726197</v>
          </cell>
        </row>
        <row r="128">
          <cell r="A128">
            <v>119</v>
          </cell>
          <cell r="B128" t="str">
            <v xml:space="preserve">Hamilton                     </v>
          </cell>
          <cell r="C128">
            <v>0</v>
          </cell>
          <cell r="D128">
            <v>0</v>
          </cell>
          <cell r="E128">
            <v>0</v>
          </cell>
          <cell r="F128">
            <v>0</v>
          </cell>
          <cell r="G128">
            <v>0</v>
          </cell>
          <cell r="H128">
            <v>0</v>
          </cell>
          <cell r="I128">
            <v>0</v>
          </cell>
          <cell r="J128">
            <v>17.5</v>
          </cell>
          <cell r="K128">
            <v>0</v>
          </cell>
          <cell r="L128">
            <v>0</v>
          </cell>
          <cell r="M128">
            <v>0</v>
          </cell>
          <cell r="N128">
            <v>0</v>
          </cell>
          <cell r="O128">
            <v>0</v>
          </cell>
          <cell r="P128">
            <v>0</v>
          </cell>
          <cell r="Q128">
            <v>0</v>
          </cell>
          <cell r="R128">
            <v>0</v>
          </cell>
          <cell r="S128">
            <v>17.5</v>
          </cell>
          <cell r="T128">
            <v>0</v>
          </cell>
          <cell r="U128">
            <v>0</v>
          </cell>
          <cell r="V128">
            <v>0</v>
          </cell>
          <cell r="W128">
            <v>0</v>
          </cell>
          <cell r="X128">
            <v>0</v>
          </cell>
          <cell r="Y128">
            <v>0</v>
          </cell>
          <cell r="AA128">
            <v>0</v>
          </cell>
          <cell r="AB128">
            <v>0</v>
          </cell>
          <cell r="AC128">
            <v>0</v>
          </cell>
          <cell r="AD128">
            <v>0</v>
          </cell>
          <cell r="AE128">
            <v>0</v>
          </cell>
          <cell r="AF128">
            <v>0</v>
          </cell>
          <cell r="AG128">
            <v>0</v>
          </cell>
          <cell r="AH128">
            <v>0</v>
          </cell>
          <cell r="AI128">
            <v>0</v>
          </cell>
        </row>
        <row r="129">
          <cell r="A129">
            <v>120</v>
          </cell>
          <cell r="B129" t="str">
            <v xml:space="preserve">Hampden                      </v>
          </cell>
          <cell r="C129">
            <v>0</v>
          </cell>
          <cell r="D129">
            <v>0</v>
          </cell>
          <cell r="E129">
            <v>0</v>
          </cell>
          <cell r="F129">
            <v>0</v>
          </cell>
          <cell r="G129">
            <v>0</v>
          </cell>
          <cell r="H129">
            <v>0</v>
          </cell>
          <cell r="I129">
            <v>0</v>
          </cell>
          <cell r="J129">
            <v>27.33</v>
          </cell>
          <cell r="K129">
            <v>0</v>
          </cell>
          <cell r="L129">
            <v>0</v>
          </cell>
          <cell r="M129">
            <v>0</v>
          </cell>
          <cell r="N129">
            <v>0</v>
          </cell>
          <cell r="O129">
            <v>0</v>
          </cell>
          <cell r="P129">
            <v>0</v>
          </cell>
          <cell r="Q129">
            <v>0</v>
          </cell>
          <cell r="R129">
            <v>0</v>
          </cell>
          <cell r="S129">
            <v>27.33</v>
          </cell>
          <cell r="T129">
            <v>0</v>
          </cell>
          <cell r="U129">
            <v>0</v>
          </cell>
          <cell r="V129">
            <v>0</v>
          </cell>
          <cell r="W129">
            <v>0</v>
          </cell>
          <cell r="X129">
            <v>0</v>
          </cell>
          <cell r="Y129">
            <v>0</v>
          </cell>
          <cell r="AA129">
            <v>0</v>
          </cell>
          <cell r="AB129">
            <v>0</v>
          </cell>
          <cell r="AC129">
            <v>0</v>
          </cell>
          <cell r="AD129">
            <v>0</v>
          </cell>
          <cell r="AE129">
            <v>0</v>
          </cell>
          <cell r="AF129">
            <v>0</v>
          </cell>
          <cell r="AG129">
            <v>0</v>
          </cell>
          <cell r="AH129">
            <v>0</v>
          </cell>
          <cell r="AI129">
            <v>0</v>
          </cell>
        </row>
        <row r="130">
          <cell r="A130">
            <v>121</v>
          </cell>
          <cell r="B130" t="str">
            <v xml:space="preserve">Hancock                      </v>
          </cell>
          <cell r="C130">
            <v>1</v>
          </cell>
          <cell r="D130">
            <v>700017.85</v>
          </cell>
          <cell r="E130">
            <v>200990</v>
          </cell>
          <cell r="F130">
            <v>719680.2</v>
          </cell>
          <cell r="G130">
            <v>615469</v>
          </cell>
          <cell r="H130">
            <v>104211</v>
          </cell>
          <cell r="I130">
            <v>0</v>
          </cell>
          <cell r="J130">
            <v>17.5</v>
          </cell>
          <cell r="K130">
            <v>125944</v>
          </cell>
          <cell r="L130">
            <v>0</v>
          </cell>
          <cell r="M130">
            <v>0</v>
          </cell>
          <cell r="N130">
            <v>0</v>
          </cell>
          <cell r="O130">
            <v>0</v>
          </cell>
          <cell r="P130">
            <v>0</v>
          </cell>
          <cell r="Q130">
            <v>75</v>
          </cell>
          <cell r="R130">
            <v>74</v>
          </cell>
          <cell r="S130">
            <v>17.5</v>
          </cell>
          <cell r="T130">
            <v>27.927682323343067</v>
          </cell>
          <cell r="U130">
            <v>0</v>
          </cell>
          <cell r="V130">
            <v>200990</v>
          </cell>
          <cell r="W130">
            <v>27.927682323343063</v>
          </cell>
          <cell r="X130">
            <v>0</v>
          </cell>
          <cell r="Y130">
            <v>0</v>
          </cell>
          <cell r="AA130">
            <v>0</v>
          </cell>
          <cell r="AB130">
            <v>0</v>
          </cell>
          <cell r="AC130">
            <v>0</v>
          </cell>
          <cell r="AD130">
            <v>0</v>
          </cell>
          <cell r="AE130">
            <v>1480</v>
          </cell>
          <cell r="AF130">
            <v>1480</v>
          </cell>
          <cell r="AG130">
            <v>202470</v>
          </cell>
          <cell r="AH130">
            <v>0</v>
          </cell>
          <cell r="AI130">
            <v>202470</v>
          </cell>
        </row>
        <row r="131">
          <cell r="A131">
            <v>122</v>
          </cell>
          <cell r="B131" t="str">
            <v xml:space="preserve">Hanover                      </v>
          </cell>
          <cell r="C131">
            <v>1</v>
          </cell>
          <cell r="D131">
            <v>24041587.167499997</v>
          </cell>
          <cell r="E131">
            <v>6654913.713344737</v>
          </cell>
          <cell r="F131">
            <v>23962139.080309998</v>
          </cell>
          <cell r="G131">
            <v>18434645</v>
          </cell>
          <cell r="H131">
            <v>5527494</v>
          </cell>
          <cell r="I131">
            <v>0</v>
          </cell>
          <cell r="J131">
            <v>24.47</v>
          </cell>
          <cell r="K131">
            <v>5863535</v>
          </cell>
          <cell r="L131">
            <v>0</v>
          </cell>
          <cell r="M131">
            <v>0</v>
          </cell>
          <cell r="N131">
            <v>0</v>
          </cell>
          <cell r="O131">
            <v>0</v>
          </cell>
          <cell r="P131">
            <v>0</v>
          </cell>
          <cell r="Q131">
            <v>2566</v>
          </cell>
          <cell r="R131">
            <v>2557</v>
          </cell>
          <cell r="S131">
            <v>24.47</v>
          </cell>
          <cell r="T131">
            <v>27.772619510472531</v>
          </cell>
          <cell r="U131">
            <v>0</v>
          </cell>
          <cell r="V131">
            <v>6654913.713344737</v>
          </cell>
          <cell r="W131">
            <v>27.772619510472531</v>
          </cell>
          <cell r="X131">
            <v>0</v>
          </cell>
          <cell r="Y131">
            <v>0</v>
          </cell>
          <cell r="AA131">
            <v>0</v>
          </cell>
          <cell r="AB131">
            <v>0</v>
          </cell>
          <cell r="AC131">
            <v>0</v>
          </cell>
          <cell r="AD131">
            <v>0</v>
          </cell>
          <cell r="AE131">
            <v>51140</v>
          </cell>
          <cell r="AF131">
            <v>51140</v>
          </cell>
          <cell r="AG131">
            <v>6706053.713344737</v>
          </cell>
          <cell r="AH131">
            <v>0</v>
          </cell>
          <cell r="AI131">
            <v>6706053.713344737</v>
          </cell>
        </row>
        <row r="132">
          <cell r="A132">
            <v>123</v>
          </cell>
          <cell r="B132" t="str">
            <v xml:space="preserve">Hanson                       </v>
          </cell>
          <cell r="C132">
            <v>0</v>
          </cell>
          <cell r="D132">
            <v>105599.68000000001</v>
          </cell>
          <cell r="E132">
            <v>58345</v>
          </cell>
          <cell r="F132">
            <v>105367.36000000002</v>
          </cell>
          <cell r="G132">
            <v>49870</v>
          </cell>
          <cell r="H132">
            <v>55497</v>
          </cell>
          <cell r="I132">
            <v>0</v>
          </cell>
          <cell r="J132">
            <v>46.99</v>
          </cell>
          <cell r="K132">
            <v>49512</v>
          </cell>
          <cell r="L132">
            <v>0</v>
          </cell>
          <cell r="M132">
            <v>0</v>
          </cell>
          <cell r="N132">
            <v>0</v>
          </cell>
          <cell r="O132">
            <v>0</v>
          </cell>
          <cell r="P132">
            <v>0</v>
          </cell>
          <cell r="Q132">
            <v>8</v>
          </cell>
          <cell r="R132">
            <v>8</v>
          </cell>
          <cell r="S132">
            <v>46.99</v>
          </cell>
          <cell r="T132">
            <v>55.372935223963083</v>
          </cell>
          <cell r="U132">
            <v>0</v>
          </cell>
          <cell r="V132">
            <v>58345</v>
          </cell>
          <cell r="W132">
            <v>55.37293522396309</v>
          </cell>
          <cell r="X132">
            <v>0</v>
          </cell>
          <cell r="Y132">
            <v>0</v>
          </cell>
          <cell r="AA132">
            <v>0</v>
          </cell>
          <cell r="AB132">
            <v>0</v>
          </cell>
          <cell r="AC132">
            <v>0</v>
          </cell>
          <cell r="AD132">
            <v>0</v>
          </cell>
          <cell r="AE132">
            <v>0</v>
          </cell>
          <cell r="AF132">
            <v>0</v>
          </cell>
          <cell r="AG132">
            <v>58345</v>
          </cell>
          <cell r="AH132">
            <v>0</v>
          </cell>
          <cell r="AI132">
            <v>58345</v>
          </cell>
        </row>
        <row r="133">
          <cell r="A133">
            <v>124</v>
          </cell>
          <cell r="B133" t="str">
            <v xml:space="preserve">Hardwick                     </v>
          </cell>
          <cell r="C133">
            <v>0</v>
          </cell>
          <cell r="D133">
            <v>13199.960000000001</v>
          </cell>
          <cell r="E133">
            <v>8308</v>
          </cell>
          <cell r="F133">
            <v>13170.920000000002</v>
          </cell>
          <cell r="G133">
            <v>4826</v>
          </cell>
          <cell r="H133">
            <v>8345</v>
          </cell>
          <cell r="I133">
            <v>37</v>
          </cell>
          <cell r="J133">
            <v>64.099999999999994</v>
          </cell>
          <cell r="K133">
            <v>8443</v>
          </cell>
          <cell r="L133">
            <v>0</v>
          </cell>
          <cell r="M133">
            <v>0</v>
          </cell>
          <cell r="N133">
            <v>0</v>
          </cell>
          <cell r="O133">
            <v>0</v>
          </cell>
          <cell r="P133">
            <v>0</v>
          </cell>
          <cell r="Q133">
            <v>1</v>
          </cell>
          <cell r="R133">
            <v>1</v>
          </cell>
          <cell r="S133">
            <v>64.099999999999994</v>
          </cell>
          <cell r="T133">
            <v>63.359279382154007</v>
          </cell>
          <cell r="U133">
            <v>0</v>
          </cell>
          <cell r="V133">
            <v>8345</v>
          </cell>
          <cell r="W133">
            <v>63.359279382154007</v>
          </cell>
          <cell r="X133">
            <v>0</v>
          </cell>
          <cell r="Y133">
            <v>0</v>
          </cell>
          <cell r="AA133">
            <v>0</v>
          </cell>
          <cell r="AB133">
            <v>0</v>
          </cell>
          <cell r="AC133">
            <v>0</v>
          </cell>
          <cell r="AD133">
            <v>0</v>
          </cell>
          <cell r="AE133">
            <v>0</v>
          </cell>
          <cell r="AF133">
            <v>0</v>
          </cell>
          <cell r="AG133">
            <v>8345</v>
          </cell>
          <cell r="AH133">
            <v>0</v>
          </cell>
          <cell r="AI133">
            <v>8345</v>
          </cell>
        </row>
        <row r="134">
          <cell r="A134">
            <v>125</v>
          </cell>
          <cell r="B134" t="str">
            <v xml:space="preserve">Harvard                      </v>
          </cell>
          <cell r="C134">
            <v>1</v>
          </cell>
          <cell r="D134">
            <v>9693663.2637600005</v>
          </cell>
          <cell r="E134">
            <v>1842181</v>
          </cell>
          <cell r="F134">
            <v>9175786.1101999991</v>
          </cell>
          <cell r="G134">
            <v>7946139</v>
          </cell>
          <cell r="H134">
            <v>1229647</v>
          </cell>
          <cell r="I134">
            <v>0</v>
          </cell>
          <cell r="J134">
            <v>17.5</v>
          </cell>
          <cell r="K134">
            <v>1605763</v>
          </cell>
          <cell r="L134">
            <v>0</v>
          </cell>
          <cell r="M134">
            <v>0</v>
          </cell>
          <cell r="N134">
            <v>0</v>
          </cell>
          <cell r="O134">
            <v>0</v>
          </cell>
          <cell r="P134">
            <v>0</v>
          </cell>
          <cell r="Q134">
            <v>1019</v>
          </cell>
          <cell r="R134">
            <v>996</v>
          </cell>
          <cell r="S134">
            <v>17.5</v>
          </cell>
          <cell r="T134">
            <v>20.076546879751177</v>
          </cell>
          <cell r="U134">
            <v>0</v>
          </cell>
          <cell r="V134">
            <v>1842181</v>
          </cell>
          <cell r="W134">
            <v>20.076546879751181</v>
          </cell>
          <cell r="X134">
            <v>0</v>
          </cell>
          <cell r="Y134">
            <v>0</v>
          </cell>
          <cell r="AA134">
            <v>0</v>
          </cell>
          <cell r="AB134">
            <v>0</v>
          </cell>
          <cell r="AC134">
            <v>0</v>
          </cell>
          <cell r="AD134">
            <v>0</v>
          </cell>
          <cell r="AE134">
            <v>19920</v>
          </cell>
          <cell r="AF134">
            <v>19920</v>
          </cell>
          <cell r="AG134">
            <v>1862101</v>
          </cell>
          <cell r="AH134">
            <v>0</v>
          </cell>
          <cell r="AI134">
            <v>1862101</v>
          </cell>
        </row>
        <row r="135">
          <cell r="A135">
            <v>126</v>
          </cell>
          <cell r="B135" t="str">
            <v xml:space="preserve">Harwich                      </v>
          </cell>
          <cell r="C135">
            <v>0</v>
          </cell>
          <cell r="D135">
            <v>0</v>
          </cell>
          <cell r="E135">
            <v>0</v>
          </cell>
          <cell r="F135">
            <v>0</v>
          </cell>
          <cell r="G135">
            <v>0</v>
          </cell>
          <cell r="H135">
            <v>0</v>
          </cell>
          <cell r="I135">
            <v>0</v>
          </cell>
          <cell r="J135">
            <v>17.5</v>
          </cell>
          <cell r="K135">
            <v>0</v>
          </cell>
          <cell r="L135">
            <v>0</v>
          </cell>
          <cell r="M135">
            <v>0</v>
          </cell>
          <cell r="N135">
            <v>0</v>
          </cell>
          <cell r="O135">
            <v>0</v>
          </cell>
          <cell r="P135">
            <v>0</v>
          </cell>
          <cell r="Q135">
            <v>0</v>
          </cell>
          <cell r="R135">
            <v>0</v>
          </cell>
          <cell r="S135">
            <v>17.5</v>
          </cell>
          <cell r="T135">
            <v>0</v>
          </cell>
          <cell r="U135">
            <v>0</v>
          </cell>
          <cell r="V135">
            <v>0</v>
          </cell>
          <cell r="W135">
            <v>0</v>
          </cell>
          <cell r="X135">
            <v>0</v>
          </cell>
          <cell r="Y135">
            <v>0</v>
          </cell>
          <cell r="AA135">
            <v>0</v>
          </cell>
          <cell r="AB135">
            <v>0</v>
          </cell>
          <cell r="AC135">
            <v>0</v>
          </cell>
          <cell r="AD135">
            <v>0</v>
          </cell>
          <cell r="AE135">
            <v>0</v>
          </cell>
          <cell r="AF135">
            <v>0</v>
          </cell>
          <cell r="AG135">
            <v>0</v>
          </cell>
          <cell r="AH135">
            <v>0</v>
          </cell>
          <cell r="AI135">
            <v>0</v>
          </cell>
        </row>
        <row r="136">
          <cell r="A136">
            <v>127</v>
          </cell>
          <cell r="B136" t="str">
            <v xml:space="preserve">Hatfield                     </v>
          </cell>
          <cell r="C136">
            <v>1</v>
          </cell>
          <cell r="D136">
            <v>3617908.4000000004</v>
          </cell>
          <cell r="E136">
            <v>795746</v>
          </cell>
          <cell r="F136">
            <v>3350319.81</v>
          </cell>
          <cell r="G136">
            <v>2907012</v>
          </cell>
          <cell r="H136">
            <v>443308</v>
          </cell>
          <cell r="I136">
            <v>0</v>
          </cell>
          <cell r="J136">
            <v>17.5</v>
          </cell>
          <cell r="K136">
            <v>586306</v>
          </cell>
          <cell r="L136">
            <v>0</v>
          </cell>
          <cell r="M136">
            <v>0</v>
          </cell>
          <cell r="N136">
            <v>0</v>
          </cell>
          <cell r="O136">
            <v>0</v>
          </cell>
          <cell r="P136">
            <v>0</v>
          </cell>
          <cell r="Q136">
            <v>381</v>
          </cell>
          <cell r="R136">
            <v>350</v>
          </cell>
          <cell r="S136">
            <v>17.5</v>
          </cell>
          <cell r="T136">
            <v>23.751344502243203</v>
          </cell>
          <cell r="U136">
            <v>0</v>
          </cell>
          <cell r="V136">
            <v>795746</v>
          </cell>
          <cell r="W136">
            <v>23.751344502243207</v>
          </cell>
          <cell r="X136">
            <v>0</v>
          </cell>
          <cell r="Y136">
            <v>0</v>
          </cell>
          <cell r="AA136">
            <v>0</v>
          </cell>
          <cell r="AB136">
            <v>0</v>
          </cell>
          <cell r="AC136">
            <v>0</v>
          </cell>
          <cell r="AD136">
            <v>0</v>
          </cell>
          <cell r="AE136">
            <v>7000</v>
          </cell>
          <cell r="AF136">
            <v>7000</v>
          </cell>
          <cell r="AG136">
            <v>802746</v>
          </cell>
          <cell r="AH136">
            <v>0</v>
          </cell>
          <cell r="AI136">
            <v>802746</v>
          </cell>
        </row>
        <row r="137">
          <cell r="A137">
            <v>128</v>
          </cell>
          <cell r="B137" t="str">
            <v xml:space="preserve">Haverhill                    </v>
          </cell>
          <cell r="C137">
            <v>1</v>
          </cell>
          <cell r="D137">
            <v>85387258.689999998</v>
          </cell>
          <cell r="E137">
            <v>46462498</v>
          </cell>
          <cell r="F137">
            <v>87808524.019999996</v>
          </cell>
          <cell r="G137">
            <v>38490697</v>
          </cell>
          <cell r="H137">
            <v>49317827</v>
          </cell>
          <cell r="I137">
            <v>2855329</v>
          </cell>
          <cell r="J137">
            <v>56.87</v>
          </cell>
          <cell r="K137">
            <v>49936708</v>
          </cell>
          <cell r="L137">
            <v>0</v>
          </cell>
          <cell r="M137">
            <v>0</v>
          </cell>
          <cell r="N137">
            <v>0</v>
          </cell>
          <cell r="O137">
            <v>0</v>
          </cell>
          <cell r="P137">
            <v>0</v>
          </cell>
          <cell r="Q137">
            <v>8105</v>
          </cell>
          <cell r="R137">
            <v>8200</v>
          </cell>
          <cell r="S137">
            <v>56.87</v>
          </cell>
          <cell r="T137">
            <v>56.165193015619941</v>
          </cell>
          <cell r="U137">
            <v>0</v>
          </cell>
          <cell r="V137">
            <v>49317827</v>
          </cell>
          <cell r="W137">
            <v>56.165193015619948</v>
          </cell>
          <cell r="X137">
            <v>1</v>
          </cell>
          <cell r="Y137">
            <v>0</v>
          </cell>
          <cell r="AA137">
            <v>0</v>
          </cell>
          <cell r="AB137">
            <v>0</v>
          </cell>
          <cell r="AC137">
            <v>0</v>
          </cell>
          <cell r="AD137">
            <v>0</v>
          </cell>
          <cell r="AE137">
            <v>164000</v>
          </cell>
          <cell r="AF137">
            <v>0</v>
          </cell>
          <cell r="AG137">
            <v>49317827</v>
          </cell>
          <cell r="AH137">
            <v>0</v>
          </cell>
          <cell r="AI137">
            <v>49317827</v>
          </cell>
        </row>
        <row r="138">
          <cell r="A138">
            <v>129</v>
          </cell>
          <cell r="B138" t="str">
            <v xml:space="preserve">Hawley                       </v>
          </cell>
          <cell r="C138">
            <v>0</v>
          </cell>
          <cell r="D138">
            <v>65999.8</v>
          </cell>
          <cell r="E138">
            <v>35202</v>
          </cell>
          <cell r="F138">
            <v>39512.76</v>
          </cell>
          <cell r="G138">
            <v>25830</v>
          </cell>
          <cell r="H138">
            <v>13683</v>
          </cell>
          <cell r="I138">
            <v>0</v>
          </cell>
          <cell r="J138">
            <v>33.450000000000003</v>
          </cell>
          <cell r="K138">
            <v>13217</v>
          </cell>
          <cell r="L138">
            <v>0</v>
          </cell>
          <cell r="M138">
            <v>0</v>
          </cell>
          <cell r="N138">
            <v>0</v>
          </cell>
          <cell r="O138">
            <v>0</v>
          </cell>
          <cell r="P138">
            <v>0</v>
          </cell>
          <cell r="Q138">
            <v>5</v>
          </cell>
          <cell r="R138">
            <v>3</v>
          </cell>
          <cell r="S138">
            <v>33.450000000000003</v>
          </cell>
          <cell r="T138">
            <v>89.090207821473371</v>
          </cell>
          <cell r="U138">
            <v>0</v>
          </cell>
          <cell r="V138">
            <v>35202</v>
          </cell>
          <cell r="W138">
            <v>89.090207821473356</v>
          </cell>
          <cell r="X138">
            <v>0</v>
          </cell>
          <cell r="Y138">
            <v>0</v>
          </cell>
          <cell r="AA138">
            <v>0</v>
          </cell>
          <cell r="AB138">
            <v>0</v>
          </cell>
          <cell r="AC138">
            <v>0</v>
          </cell>
          <cell r="AD138">
            <v>0</v>
          </cell>
          <cell r="AE138">
            <v>0</v>
          </cell>
          <cell r="AF138">
            <v>0</v>
          </cell>
          <cell r="AG138">
            <v>35202</v>
          </cell>
          <cell r="AH138">
            <v>0</v>
          </cell>
          <cell r="AI138">
            <v>35202</v>
          </cell>
        </row>
        <row r="139">
          <cell r="A139">
            <v>130</v>
          </cell>
          <cell r="B139" t="str">
            <v xml:space="preserve">Heath                        </v>
          </cell>
          <cell r="C139">
            <v>0</v>
          </cell>
          <cell r="D139">
            <v>0</v>
          </cell>
          <cell r="E139">
            <v>0</v>
          </cell>
          <cell r="F139">
            <v>0</v>
          </cell>
          <cell r="G139">
            <v>0</v>
          </cell>
          <cell r="H139">
            <v>0</v>
          </cell>
          <cell r="I139">
            <v>0</v>
          </cell>
          <cell r="J139">
            <v>61.33</v>
          </cell>
          <cell r="K139">
            <v>0</v>
          </cell>
          <cell r="L139">
            <v>0</v>
          </cell>
          <cell r="M139">
            <v>0</v>
          </cell>
          <cell r="N139">
            <v>0</v>
          </cell>
          <cell r="O139">
            <v>0</v>
          </cell>
          <cell r="P139">
            <v>0</v>
          </cell>
          <cell r="Q139">
            <v>0</v>
          </cell>
          <cell r="R139">
            <v>0</v>
          </cell>
          <cell r="S139">
            <v>61.33</v>
          </cell>
          <cell r="T139">
            <v>0</v>
          </cell>
          <cell r="U139">
            <v>0</v>
          </cell>
          <cell r="V139">
            <v>0</v>
          </cell>
          <cell r="W139">
            <v>0</v>
          </cell>
          <cell r="X139">
            <v>0</v>
          </cell>
          <cell r="Y139">
            <v>0</v>
          </cell>
          <cell r="AA139">
            <v>0</v>
          </cell>
          <cell r="AB139">
            <v>0</v>
          </cell>
          <cell r="AC139">
            <v>0</v>
          </cell>
          <cell r="AD139">
            <v>0</v>
          </cell>
          <cell r="AE139">
            <v>0</v>
          </cell>
          <cell r="AF139">
            <v>0</v>
          </cell>
          <cell r="AG139">
            <v>0</v>
          </cell>
          <cell r="AH139">
            <v>0</v>
          </cell>
          <cell r="AI139">
            <v>0</v>
          </cell>
        </row>
        <row r="140">
          <cell r="A140">
            <v>131</v>
          </cell>
          <cell r="B140" t="str">
            <v xml:space="preserve">Hingham                      </v>
          </cell>
          <cell r="C140">
            <v>1</v>
          </cell>
          <cell r="D140">
            <v>39001020.533249997</v>
          </cell>
          <cell r="E140">
            <v>6603785.2338675</v>
          </cell>
          <cell r="F140">
            <v>40329887.992679983</v>
          </cell>
          <cell r="G140">
            <v>33487193</v>
          </cell>
          <cell r="H140">
            <v>6842695</v>
          </cell>
          <cell r="I140">
            <v>238909.76613250002</v>
          </cell>
          <cell r="J140">
            <v>17.5</v>
          </cell>
          <cell r="K140">
            <v>7057730</v>
          </cell>
          <cell r="L140">
            <v>0</v>
          </cell>
          <cell r="M140">
            <v>0</v>
          </cell>
          <cell r="N140">
            <v>0</v>
          </cell>
          <cell r="O140">
            <v>0</v>
          </cell>
          <cell r="P140">
            <v>0</v>
          </cell>
          <cell r="Q140">
            <v>4189</v>
          </cell>
          <cell r="R140">
            <v>4332</v>
          </cell>
          <cell r="S140">
            <v>17.5</v>
          </cell>
          <cell r="T140">
            <v>16.966808837262263</v>
          </cell>
          <cell r="U140">
            <v>0</v>
          </cell>
          <cell r="V140">
            <v>6842695</v>
          </cell>
          <cell r="W140">
            <v>16.966808837262263</v>
          </cell>
          <cell r="X140">
            <v>1</v>
          </cell>
          <cell r="Y140">
            <v>0</v>
          </cell>
          <cell r="AA140">
            <v>0</v>
          </cell>
          <cell r="AB140">
            <v>0</v>
          </cell>
          <cell r="AC140">
            <v>0</v>
          </cell>
          <cell r="AD140">
            <v>0</v>
          </cell>
          <cell r="AE140">
            <v>86640</v>
          </cell>
          <cell r="AF140">
            <v>0</v>
          </cell>
          <cell r="AG140">
            <v>6842695</v>
          </cell>
          <cell r="AH140">
            <v>0</v>
          </cell>
          <cell r="AI140">
            <v>6842695</v>
          </cell>
        </row>
        <row r="141">
          <cell r="A141">
            <v>132</v>
          </cell>
          <cell r="B141" t="str">
            <v xml:space="preserve">Hinsdale                     </v>
          </cell>
          <cell r="C141">
            <v>0</v>
          </cell>
          <cell r="D141">
            <v>210131.86</v>
          </cell>
          <cell r="E141">
            <v>104683</v>
          </cell>
          <cell r="F141">
            <v>222840.48</v>
          </cell>
          <cell r="G141">
            <v>185508</v>
          </cell>
          <cell r="H141">
            <v>37332</v>
          </cell>
          <cell r="I141">
            <v>0</v>
          </cell>
          <cell r="J141">
            <v>17.5</v>
          </cell>
          <cell r="K141">
            <v>38997</v>
          </cell>
          <cell r="L141">
            <v>0</v>
          </cell>
          <cell r="M141">
            <v>0</v>
          </cell>
          <cell r="N141">
            <v>0</v>
          </cell>
          <cell r="O141">
            <v>0</v>
          </cell>
          <cell r="P141">
            <v>0</v>
          </cell>
          <cell r="Q141">
            <v>14</v>
          </cell>
          <cell r="R141">
            <v>15</v>
          </cell>
          <cell r="S141">
            <v>17.5</v>
          </cell>
          <cell r="T141">
            <v>46.97665343388239</v>
          </cell>
          <cell r="U141">
            <v>0</v>
          </cell>
          <cell r="V141">
            <v>104683</v>
          </cell>
          <cell r="W141">
            <v>46.97665343388239</v>
          </cell>
          <cell r="X141">
            <v>0</v>
          </cell>
          <cell r="Y141">
            <v>0</v>
          </cell>
          <cell r="AA141">
            <v>0</v>
          </cell>
          <cell r="AB141">
            <v>0</v>
          </cell>
          <cell r="AC141">
            <v>0</v>
          </cell>
          <cell r="AD141">
            <v>0</v>
          </cell>
          <cell r="AE141">
            <v>0</v>
          </cell>
          <cell r="AF141">
            <v>0</v>
          </cell>
          <cell r="AG141">
            <v>104683</v>
          </cell>
          <cell r="AH141">
            <v>0</v>
          </cell>
          <cell r="AI141">
            <v>104683</v>
          </cell>
        </row>
        <row r="142">
          <cell r="A142">
            <v>133</v>
          </cell>
          <cell r="B142" t="str">
            <v xml:space="preserve">Holbrook                     </v>
          </cell>
          <cell r="C142">
            <v>1</v>
          </cell>
          <cell r="D142">
            <v>12443297.537840001</v>
          </cell>
          <cell r="E142">
            <v>5395650</v>
          </cell>
          <cell r="F142">
            <v>12499752.025560001</v>
          </cell>
          <cell r="G142">
            <v>6990722</v>
          </cell>
          <cell r="H142">
            <v>5509030</v>
          </cell>
          <cell r="I142">
            <v>113380</v>
          </cell>
          <cell r="J142">
            <v>45.03</v>
          </cell>
          <cell r="K142">
            <v>5628638</v>
          </cell>
          <cell r="L142">
            <v>0</v>
          </cell>
          <cell r="M142">
            <v>0</v>
          </cell>
          <cell r="N142">
            <v>0</v>
          </cell>
          <cell r="O142">
            <v>0</v>
          </cell>
          <cell r="P142">
            <v>0</v>
          </cell>
          <cell r="Q142">
            <v>1168</v>
          </cell>
          <cell r="R142">
            <v>1171</v>
          </cell>
          <cell r="S142">
            <v>45.03</v>
          </cell>
          <cell r="T142">
            <v>44.073114320467411</v>
          </cell>
          <cell r="U142">
            <v>0</v>
          </cell>
          <cell r="V142">
            <v>5509030</v>
          </cell>
          <cell r="W142">
            <v>44.073114320467411</v>
          </cell>
          <cell r="X142">
            <v>1</v>
          </cell>
          <cell r="Y142">
            <v>0</v>
          </cell>
          <cell r="AA142">
            <v>0</v>
          </cell>
          <cell r="AB142">
            <v>0</v>
          </cell>
          <cell r="AC142">
            <v>0</v>
          </cell>
          <cell r="AD142">
            <v>0</v>
          </cell>
          <cell r="AE142">
            <v>23420</v>
          </cell>
          <cell r="AF142">
            <v>0</v>
          </cell>
          <cell r="AG142">
            <v>5509030</v>
          </cell>
          <cell r="AH142">
            <v>0</v>
          </cell>
          <cell r="AI142">
            <v>5509030</v>
          </cell>
        </row>
        <row r="143">
          <cell r="A143">
            <v>134</v>
          </cell>
          <cell r="B143" t="str">
            <v xml:space="preserve">Holden                       </v>
          </cell>
          <cell r="C143">
            <v>0</v>
          </cell>
          <cell r="D143">
            <v>13199.960000000001</v>
          </cell>
          <cell r="E143">
            <v>5275</v>
          </cell>
          <cell r="F143">
            <v>13170.920000000002</v>
          </cell>
          <cell r="G143">
            <v>7969</v>
          </cell>
          <cell r="H143">
            <v>5202</v>
          </cell>
          <cell r="I143">
            <v>0</v>
          </cell>
          <cell r="J143">
            <v>40.43</v>
          </cell>
          <cell r="K143">
            <v>5325</v>
          </cell>
          <cell r="L143">
            <v>0</v>
          </cell>
          <cell r="M143">
            <v>0</v>
          </cell>
          <cell r="N143">
            <v>0</v>
          </cell>
          <cell r="O143">
            <v>0</v>
          </cell>
          <cell r="P143">
            <v>0</v>
          </cell>
          <cell r="Q143">
            <v>1</v>
          </cell>
          <cell r="R143">
            <v>1</v>
          </cell>
          <cell r="S143">
            <v>40.43</v>
          </cell>
          <cell r="T143">
            <v>40.050353354207594</v>
          </cell>
          <cell r="U143">
            <v>0</v>
          </cell>
          <cell r="V143">
            <v>5275</v>
          </cell>
          <cell r="W143">
            <v>40.050353354207594</v>
          </cell>
          <cell r="X143">
            <v>0</v>
          </cell>
          <cell r="Y143">
            <v>0</v>
          </cell>
          <cell r="AA143">
            <v>0</v>
          </cell>
          <cell r="AB143">
            <v>0</v>
          </cell>
          <cell r="AC143">
            <v>0</v>
          </cell>
          <cell r="AD143">
            <v>0</v>
          </cell>
          <cell r="AE143">
            <v>0</v>
          </cell>
          <cell r="AF143">
            <v>0</v>
          </cell>
          <cell r="AG143">
            <v>5275</v>
          </cell>
          <cell r="AH143">
            <v>0</v>
          </cell>
          <cell r="AI143">
            <v>5275</v>
          </cell>
        </row>
        <row r="144">
          <cell r="A144">
            <v>135</v>
          </cell>
          <cell r="B144" t="str">
            <v xml:space="preserve">Holland                      </v>
          </cell>
          <cell r="C144">
            <v>1</v>
          </cell>
          <cell r="D144">
            <v>1599126.75</v>
          </cell>
          <cell r="E144">
            <v>911123</v>
          </cell>
          <cell r="F144">
            <v>1464807.0700000003</v>
          </cell>
          <cell r="G144">
            <v>863080</v>
          </cell>
          <cell r="H144">
            <v>601727</v>
          </cell>
          <cell r="I144">
            <v>0</v>
          </cell>
          <cell r="J144">
            <v>42.28</v>
          </cell>
          <cell r="K144">
            <v>619320</v>
          </cell>
          <cell r="L144">
            <v>0</v>
          </cell>
          <cell r="M144">
            <v>0</v>
          </cell>
          <cell r="N144">
            <v>0</v>
          </cell>
          <cell r="O144">
            <v>0</v>
          </cell>
          <cell r="P144">
            <v>0</v>
          </cell>
          <cell r="Q144">
            <v>163</v>
          </cell>
          <cell r="R144">
            <v>145</v>
          </cell>
          <cell r="S144">
            <v>42.28</v>
          </cell>
          <cell r="T144">
            <v>62.200887656829771</v>
          </cell>
          <cell r="U144">
            <v>0</v>
          </cell>
          <cell r="V144">
            <v>911123</v>
          </cell>
          <cell r="W144">
            <v>62.200887656829771</v>
          </cell>
          <cell r="X144">
            <v>0</v>
          </cell>
          <cell r="Y144">
            <v>0</v>
          </cell>
          <cell r="AA144">
            <v>0</v>
          </cell>
          <cell r="AB144">
            <v>0</v>
          </cell>
          <cell r="AC144">
            <v>0</v>
          </cell>
          <cell r="AD144">
            <v>0</v>
          </cell>
          <cell r="AE144">
            <v>2900</v>
          </cell>
          <cell r="AF144">
            <v>2900</v>
          </cell>
          <cell r="AG144">
            <v>914023</v>
          </cell>
          <cell r="AH144">
            <v>0</v>
          </cell>
          <cell r="AI144">
            <v>914023</v>
          </cell>
        </row>
        <row r="145">
          <cell r="A145">
            <v>136</v>
          </cell>
          <cell r="B145" t="str">
            <v xml:space="preserve">Holliston                    </v>
          </cell>
          <cell r="C145">
            <v>1</v>
          </cell>
          <cell r="D145">
            <v>24361946.347450003</v>
          </cell>
          <cell r="E145">
            <v>7219349.6612902638</v>
          </cell>
          <cell r="F145">
            <v>24902897.913260002</v>
          </cell>
          <cell r="G145">
            <v>18124020</v>
          </cell>
          <cell r="H145">
            <v>6778878</v>
          </cell>
          <cell r="I145">
            <v>0</v>
          </cell>
          <cell r="J145">
            <v>28.31</v>
          </cell>
          <cell r="K145">
            <v>7050010</v>
          </cell>
          <cell r="L145">
            <v>0</v>
          </cell>
          <cell r="M145">
            <v>0</v>
          </cell>
          <cell r="N145">
            <v>0</v>
          </cell>
          <cell r="O145">
            <v>0</v>
          </cell>
          <cell r="P145">
            <v>0</v>
          </cell>
          <cell r="Q145">
            <v>2565</v>
          </cell>
          <cell r="R145">
            <v>2614</v>
          </cell>
          <cell r="S145">
            <v>28.31</v>
          </cell>
          <cell r="T145">
            <v>28.989998218023409</v>
          </cell>
          <cell r="U145">
            <v>0</v>
          </cell>
          <cell r="V145">
            <v>7219349.6612902638</v>
          </cell>
          <cell r="W145">
            <v>28.989998218023413</v>
          </cell>
          <cell r="X145">
            <v>0</v>
          </cell>
          <cell r="Y145">
            <v>0</v>
          </cell>
          <cell r="AA145">
            <v>0</v>
          </cell>
          <cell r="AB145">
            <v>0</v>
          </cell>
          <cell r="AC145">
            <v>0</v>
          </cell>
          <cell r="AD145">
            <v>0</v>
          </cell>
          <cell r="AE145">
            <v>52280</v>
          </cell>
          <cell r="AF145">
            <v>52280</v>
          </cell>
          <cell r="AG145">
            <v>7271629.6612902638</v>
          </cell>
          <cell r="AH145">
            <v>0</v>
          </cell>
          <cell r="AI145">
            <v>7271629.6612902638</v>
          </cell>
        </row>
        <row r="146">
          <cell r="A146">
            <v>137</v>
          </cell>
          <cell r="B146" t="str">
            <v xml:space="preserve">Holyoke                      </v>
          </cell>
          <cell r="C146">
            <v>1</v>
          </cell>
          <cell r="D146">
            <v>80596955.480000004</v>
          </cell>
          <cell r="E146">
            <v>70541434</v>
          </cell>
          <cell r="F146">
            <v>80344375.670000002</v>
          </cell>
          <cell r="G146">
            <v>10380314</v>
          </cell>
          <cell r="H146">
            <v>69964062</v>
          </cell>
          <cell r="I146">
            <v>0</v>
          </cell>
          <cell r="J146">
            <v>78.930000000000007</v>
          </cell>
          <cell r="K146">
            <v>63415816</v>
          </cell>
          <cell r="L146">
            <v>0</v>
          </cell>
          <cell r="M146">
            <v>0</v>
          </cell>
          <cell r="N146">
            <v>0</v>
          </cell>
          <cell r="O146">
            <v>0</v>
          </cell>
          <cell r="P146">
            <v>0</v>
          </cell>
          <cell r="Q146">
            <v>6639</v>
          </cell>
          <cell r="R146">
            <v>6479</v>
          </cell>
          <cell r="S146">
            <v>78.930000000000007</v>
          </cell>
          <cell r="T146">
            <v>87.798845173352504</v>
          </cell>
          <cell r="U146">
            <v>0</v>
          </cell>
          <cell r="V146">
            <v>70541434</v>
          </cell>
          <cell r="W146">
            <v>87.798845173352504</v>
          </cell>
          <cell r="X146">
            <v>0</v>
          </cell>
          <cell r="Y146">
            <v>0</v>
          </cell>
          <cell r="AA146">
            <v>0</v>
          </cell>
          <cell r="AB146">
            <v>0</v>
          </cell>
          <cell r="AC146">
            <v>0</v>
          </cell>
          <cell r="AD146">
            <v>0</v>
          </cell>
          <cell r="AE146">
            <v>129580</v>
          </cell>
          <cell r="AF146">
            <v>129580</v>
          </cell>
          <cell r="AG146">
            <v>70671014</v>
          </cell>
          <cell r="AH146">
            <v>0</v>
          </cell>
          <cell r="AI146">
            <v>70671014</v>
          </cell>
        </row>
        <row r="147">
          <cell r="A147">
            <v>138</v>
          </cell>
          <cell r="B147" t="str">
            <v xml:space="preserve">Hopedale                     </v>
          </cell>
          <cell r="C147">
            <v>1</v>
          </cell>
          <cell r="D147">
            <v>10396781.262500001</v>
          </cell>
          <cell r="E147">
            <v>5941845</v>
          </cell>
          <cell r="F147">
            <v>10041924.281359999</v>
          </cell>
          <cell r="G147">
            <v>5514379</v>
          </cell>
          <cell r="H147">
            <v>4527545</v>
          </cell>
          <cell r="I147">
            <v>0</v>
          </cell>
          <cell r="J147">
            <v>45.99</v>
          </cell>
          <cell r="K147">
            <v>4618281</v>
          </cell>
          <cell r="L147">
            <v>0</v>
          </cell>
          <cell r="M147">
            <v>0</v>
          </cell>
          <cell r="N147">
            <v>0</v>
          </cell>
          <cell r="O147">
            <v>0</v>
          </cell>
          <cell r="P147">
            <v>0</v>
          </cell>
          <cell r="Q147">
            <v>1077</v>
          </cell>
          <cell r="R147">
            <v>1041</v>
          </cell>
          <cell r="S147">
            <v>45.99</v>
          </cell>
          <cell r="T147">
            <v>59.170382423908144</v>
          </cell>
          <cell r="U147">
            <v>0</v>
          </cell>
          <cell r="V147">
            <v>5941845</v>
          </cell>
          <cell r="W147">
            <v>59.170382423908137</v>
          </cell>
          <cell r="X147">
            <v>0</v>
          </cell>
          <cell r="Y147">
            <v>0</v>
          </cell>
          <cell r="AA147">
            <v>0</v>
          </cell>
          <cell r="AB147">
            <v>0</v>
          </cell>
          <cell r="AC147">
            <v>0</v>
          </cell>
          <cell r="AD147">
            <v>0</v>
          </cell>
          <cell r="AE147">
            <v>20820</v>
          </cell>
          <cell r="AF147">
            <v>20820</v>
          </cell>
          <cell r="AG147">
            <v>5962665</v>
          </cell>
          <cell r="AH147">
            <v>0</v>
          </cell>
          <cell r="AI147">
            <v>5962665</v>
          </cell>
        </row>
        <row r="148">
          <cell r="A148">
            <v>139</v>
          </cell>
          <cell r="B148" t="str">
            <v xml:space="preserve">Hopkinton                    </v>
          </cell>
          <cell r="C148">
            <v>1</v>
          </cell>
          <cell r="D148">
            <v>33687637.267440006</v>
          </cell>
          <cell r="E148">
            <v>5961103.4027372804</v>
          </cell>
          <cell r="F148">
            <v>33817637.171700001</v>
          </cell>
          <cell r="G148">
            <v>28633433</v>
          </cell>
          <cell r="H148">
            <v>5184204</v>
          </cell>
          <cell r="I148">
            <v>0</v>
          </cell>
          <cell r="J148">
            <v>17.5</v>
          </cell>
          <cell r="K148">
            <v>5918087</v>
          </cell>
          <cell r="L148">
            <v>0</v>
          </cell>
          <cell r="M148">
            <v>0</v>
          </cell>
          <cell r="N148">
            <v>0</v>
          </cell>
          <cell r="O148">
            <v>0</v>
          </cell>
          <cell r="P148">
            <v>0</v>
          </cell>
          <cell r="Q148">
            <v>3489</v>
          </cell>
          <cell r="R148">
            <v>3486</v>
          </cell>
          <cell r="S148">
            <v>17.5</v>
          </cell>
          <cell r="T148">
            <v>17.627202552536041</v>
          </cell>
          <cell r="U148">
            <v>0</v>
          </cell>
          <cell r="V148">
            <v>5961103.4027372804</v>
          </cell>
          <cell r="W148">
            <v>17.627202552536044</v>
          </cell>
          <cell r="X148">
            <v>0</v>
          </cell>
          <cell r="Y148">
            <v>0</v>
          </cell>
          <cell r="AA148">
            <v>0</v>
          </cell>
          <cell r="AB148">
            <v>0</v>
          </cell>
          <cell r="AC148">
            <v>0</v>
          </cell>
          <cell r="AD148">
            <v>0</v>
          </cell>
          <cell r="AE148">
            <v>69720</v>
          </cell>
          <cell r="AF148">
            <v>69720</v>
          </cell>
          <cell r="AG148">
            <v>6030823.4027372804</v>
          </cell>
          <cell r="AH148">
            <v>0</v>
          </cell>
          <cell r="AI148">
            <v>6030823.4027372804</v>
          </cell>
        </row>
        <row r="149">
          <cell r="A149">
            <v>140</v>
          </cell>
          <cell r="B149" t="str">
            <v xml:space="preserve">Hubbardston                  </v>
          </cell>
          <cell r="C149">
            <v>0</v>
          </cell>
          <cell r="D149">
            <v>0</v>
          </cell>
          <cell r="E149">
            <v>0</v>
          </cell>
          <cell r="F149">
            <v>0</v>
          </cell>
          <cell r="G149">
            <v>0</v>
          </cell>
          <cell r="H149">
            <v>0</v>
          </cell>
          <cell r="I149">
            <v>0</v>
          </cell>
          <cell r="J149">
            <v>46.13</v>
          </cell>
          <cell r="K149">
            <v>0</v>
          </cell>
          <cell r="L149">
            <v>0</v>
          </cell>
          <cell r="M149">
            <v>0</v>
          </cell>
          <cell r="N149">
            <v>0</v>
          </cell>
          <cell r="O149">
            <v>0</v>
          </cell>
          <cell r="P149">
            <v>0</v>
          </cell>
          <cell r="Q149">
            <v>0</v>
          </cell>
          <cell r="R149">
            <v>0</v>
          </cell>
          <cell r="S149">
            <v>46.13</v>
          </cell>
          <cell r="T149">
            <v>0</v>
          </cell>
          <cell r="U149">
            <v>0</v>
          </cell>
          <cell r="V149">
            <v>0</v>
          </cell>
          <cell r="W149">
            <v>0</v>
          </cell>
          <cell r="X149">
            <v>0</v>
          </cell>
          <cell r="Y149">
            <v>0</v>
          </cell>
          <cell r="AA149">
            <v>0</v>
          </cell>
          <cell r="AB149">
            <v>0</v>
          </cell>
          <cell r="AC149">
            <v>0</v>
          </cell>
          <cell r="AD149">
            <v>0</v>
          </cell>
          <cell r="AE149">
            <v>0</v>
          </cell>
          <cell r="AF149">
            <v>0</v>
          </cell>
          <cell r="AG149">
            <v>0</v>
          </cell>
          <cell r="AH149">
            <v>0</v>
          </cell>
          <cell r="AI149">
            <v>0</v>
          </cell>
        </row>
        <row r="150">
          <cell r="A150">
            <v>141</v>
          </cell>
          <cell r="B150" t="str">
            <v xml:space="preserve">Hudson                       </v>
          </cell>
          <cell r="C150">
            <v>1</v>
          </cell>
          <cell r="D150">
            <v>28189612.605080001</v>
          </cell>
          <cell r="E150">
            <v>11342701</v>
          </cell>
          <cell r="F150">
            <v>27512651.906879999</v>
          </cell>
          <cell r="G150">
            <v>16664399</v>
          </cell>
          <cell r="H150">
            <v>10848253</v>
          </cell>
          <cell r="I150">
            <v>0</v>
          </cell>
          <cell r="J150">
            <v>40.5</v>
          </cell>
          <cell r="K150">
            <v>11142624</v>
          </cell>
          <cell r="L150">
            <v>0</v>
          </cell>
          <cell r="M150">
            <v>0</v>
          </cell>
          <cell r="N150">
            <v>0</v>
          </cell>
          <cell r="O150">
            <v>0</v>
          </cell>
          <cell r="P150">
            <v>0</v>
          </cell>
          <cell r="Q150">
            <v>2759</v>
          </cell>
          <cell r="R150">
            <v>2688</v>
          </cell>
          <cell r="S150">
            <v>40.5</v>
          </cell>
          <cell r="T150">
            <v>41.227218075490448</v>
          </cell>
          <cell r="U150">
            <v>0</v>
          </cell>
          <cell r="V150">
            <v>11342701</v>
          </cell>
          <cell r="W150">
            <v>41.227218075490455</v>
          </cell>
          <cell r="X150">
            <v>0</v>
          </cell>
          <cell r="Y150">
            <v>0</v>
          </cell>
          <cell r="AA150">
            <v>0</v>
          </cell>
          <cell r="AB150">
            <v>0</v>
          </cell>
          <cell r="AC150">
            <v>0</v>
          </cell>
          <cell r="AD150">
            <v>0</v>
          </cell>
          <cell r="AE150">
            <v>53760</v>
          </cell>
          <cell r="AF150">
            <v>53760</v>
          </cell>
          <cell r="AG150">
            <v>11396461</v>
          </cell>
          <cell r="AH150">
            <v>0</v>
          </cell>
          <cell r="AI150">
            <v>11396461</v>
          </cell>
        </row>
        <row r="151">
          <cell r="A151">
            <v>142</v>
          </cell>
          <cell r="B151" t="str">
            <v xml:space="preserve">Hull                         </v>
          </cell>
          <cell r="C151">
            <v>1</v>
          </cell>
          <cell r="D151">
            <v>10627740.812809998</v>
          </cell>
          <cell r="E151">
            <v>3734246</v>
          </cell>
          <cell r="F151">
            <v>10359200.878399998</v>
          </cell>
          <cell r="G151">
            <v>8870225</v>
          </cell>
          <cell r="H151">
            <v>1488976</v>
          </cell>
          <cell r="I151">
            <v>0</v>
          </cell>
          <cell r="J151">
            <v>17.5</v>
          </cell>
          <cell r="K151">
            <v>1812860</v>
          </cell>
          <cell r="L151">
            <v>0</v>
          </cell>
          <cell r="M151">
            <v>0</v>
          </cell>
          <cell r="N151">
            <v>0</v>
          </cell>
          <cell r="O151">
            <v>0</v>
          </cell>
          <cell r="P151">
            <v>0</v>
          </cell>
          <cell r="Q151">
            <v>1042</v>
          </cell>
          <cell r="R151">
            <v>1002</v>
          </cell>
          <cell r="S151">
            <v>17.5</v>
          </cell>
          <cell r="T151">
            <v>36.047626103923598</v>
          </cell>
          <cell r="U151">
            <v>0</v>
          </cell>
          <cell r="V151">
            <v>3734246</v>
          </cell>
          <cell r="W151">
            <v>36.047626103923598</v>
          </cell>
          <cell r="X151">
            <v>0</v>
          </cell>
          <cell r="Y151">
            <v>0</v>
          </cell>
          <cell r="AA151">
            <v>0</v>
          </cell>
          <cell r="AB151">
            <v>0</v>
          </cell>
          <cell r="AC151">
            <v>0</v>
          </cell>
          <cell r="AD151">
            <v>0</v>
          </cell>
          <cell r="AE151">
            <v>20040</v>
          </cell>
          <cell r="AF151">
            <v>20040</v>
          </cell>
          <cell r="AG151">
            <v>3754286</v>
          </cell>
          <cell r="AH151">
            <v>0</v>
          </cell>
          <cell r="AI151">
            <v>3754286</v>
          </cell>
        </row>
        <row r="152">
          <cell r="A152">
            <v>143</v>
          </cell>
          <cell r="B152" t="str">
            <v xml:space="preserve">Huntington                   </v>
          </cell>
          <cell r="C152">
            <v>0</v>
          </cell>
          <cell r="D152">
            <v>328931.5</v>
          </cell>
          <cell r="E152">
            <v>257686</v>
          </cell>
          <cell r="F152">
            <v>328207.83999999997</v>
          </cell>
          <cell r="G152">
            <v>192141</v>
          </cell>
          <cell r="H152">
            <v>136067</v>
          </cell>
          <cell r="I152">
            <v>0</v>
          </cell>
          <cell r="J152">
            <v>42.15</v>
          </cell>
          <cell r="K152">
            <v>138340</v>
          </cell>
          <cell r="L152">
            <v>0</v>
          </cell>
          <cell r="M152">
            <v>0</v>
          </cell>
          <cell r="N152">
            <v>0</v>
          </cell>
          <cell r="O152">
            <v>0</v>
          </cell>
          <cell r="P152">
            <v>0</v>
          </cell>
          <cell r="Q152">
            <v>23</v>
          </cell>
          <cell r="R152">
            <v>23</v>
          </cell>
          <cell r="S152">
            <v>42.15</v>
          </cell>
          <cell r="T152">
            <v>78.513054410887946</v>
          </cell>
          <cell r="U152">
            <v>0</v>
          </cell>
          <cell r="V152">
            <v>257686</v>
          </cell>
          <cell r="W152">
            <v>78.513054410887932</v>
          </cell>
          <cell r="X152">
            <v>0</v>
          </cell>
          <cell r="Y152">
            <v>0</v>
          </cell>
          <cell r="AA152">
            <v>0</v>
          </cell>
          <cell r="AB152">
            <v>0</v>
          </cell>
          <cell r="AC152">
            <v>0</v>
          </cell>
          <cell r="AD152">
            <v>0</v>
          </cell>
          <cell r="AE152">
            <v>0</v>
          </cell>
          <cell r="AF152">
            <v>0</v>
          </cell>
          <cell r="AG152">
            <v>257686</v>
          </cell>
          <cell r="AH152">
            <v>0</v>
          </cell>
          <cell r="AI152">
            <v>257686</v>
          </cell>
        </row>
        <row r="153">
          <cell r="A153">
            <v>144</v>
          </cell>
          <cell r="B153" t="str">
            <v xml:space="preserve">Ipswich                      </v>
          </cell>
          <cell r="C153">
            <v>1</v>
          </cell>
          <cell r="D153">
            <v>18118176.856480002</v>
          </cell>
          <cell r="E153">
            <v>3079599.52940783</v>
          </cell>
          <cell r="F153">
            <v>17848954.323200006</v>
          </cell>
          <cell r="G153">
            <v>15154357</v>
          </cell>
          <cell r="H153">
            <v>2694597</v>
          </cell>
          <cell r="I153">
            <v>0</v>
          </cell>
          <cell r="J153">
            <v>17.5</v>
          </cell>
          <cell r="K153">
            <v>3123567</v>
          </cell>
          <cell r="L153">
            <v>0</v>
          </cell>
          <cell r="M153">
            <v>0</v>
          </cell>
          <cell r="N153">
            <v>0</v>
          </cell>
          <cell r="O153">
            <v>0</v>
          </cell>
          <cell r="P153">
            <v>0</v>
          </cell>
          <cell r="Q153">
            <v>1865</v>
          </cell>
          <cell r="R153">
            <v>1802</v>
          </cell>
          <cell r="S153">
            <v>17.5</v>
          </cell>
          <cell r="T153">
            <v>17.253669170999995</v>
          </cell>
          <cell r="U153">
            <v>0</v>
          </cell>
          <cell r="V153">
            <v>3079599.52940783</v>
          </cell>
          <cell r="W153">
            <v>17.253669170999995</v>
          </cell>
          <cell r="X153">
            <v>0</v>
          </cell>
          <cell r="Y153">
            <v>0</v>
          </cell>
          <cell r="AA153">
            <v>0</v>
          </cell>
          <cell r="AB153">
            <v>0</v>
          </cell>
          <cell r="AC153">
            <v>0</v>
          </cell>
          <cell r="AD153">
            <v>0</v>
          </cell>
          <cell r="AE153">
            <v>36040</v>
          </cell>
          <cell r="AF153">
            <v>36040</v>
          </cell>
          <cell r="AG153">
            <v>3115639.52940783</v>
          </cell>
          <cell r="AH153">
            <v>0</v>
          </cell>
          <cell r="AI153">
            <v>3115639.52940783</v>
          </cell>
        </row>
        <row r="154">
          <cell r="A154">
            <v>145</v>
          </cell>
          <cell r="B154" t="str">
            <v xml:space="preserve">Kingston                     </v>
          </cell>
          <cell r="C154">
            <v>1</v>
          </cell>
          <cell r="D154">
            <v>10093730.667000001</v>
          </cell>
          <cell r="E154">
            <v>4216164.5356259402</v>
          </cell>
          <cell r="F154">
            <v>10429935.11328</v>
          </cell>
          <cell r="G154">
            <v>6554360</v>
          </cell>
          <cell r="H154">
            <v>3875575</v>
          </cell>
          <cell r="I154">
            <v>0</v>
          </cell>
          <cell r="J154">
            <v>38.74</v>
          </cell>
          <cell r="K154">
            <v>4040557</v>
          </cell>
          <cell r="L154">
            <v>0</v>
          </cell>
          <cell r="M154">
            <v>0</v>
          </cell>
          <cell r="N154">
            <v>0</v>
          </cell>
          <cell r="O154">
            <v>0</v>
          </cell>
          <cell r="P154">
            <v>0</v>
          </cell>
          <cell r="Q154">
            <v>1092</v>
          </cell>
          <cell r="R154">
            <v>1104</v>
          </cell>
          <cell r="S154">
            <v>38.74</v>
          </cell>
          <cell r="T154">
            <v>40.423689024274701</v>
          </cell>
          <cell r="U154">
            <v>0</v>
          </cell>
          <cell r="V154">
            <v>4216164.5356259402</v>
          </cell>
          <cell r="W154">
            <v>40.423689024274694</v>
          </cell>
          <cell r="X154">
            <v>0</v>
          </cell>
          <cell r="Y154">
            <v>0</v>
          </cell>
          <cell r="AA154">
            <v>0</v>
          </cell>
          <cell r="AB154">
            <v>0</v>
          </cell>
          <cell r="AC154">
            <v>0</v>
          </cell>
          <cell r="AD154">
            <v>0</v>
          </cell>
          <cell r="AE154">
            <v>22080</v>
          </cell>
          <cell r="AF154">
            <v>22080</v>
          </cell>
          <cell r="AG154">
            <v>4238244.5356259402</v>
          </cell>
          <cell r="AH154">
            <v>0</v>
          </cell>
          <cell r="AI154">
            <v>4238244.5356259402</v>
          </cell>
        </row>
        <row r="155">
          <cell r="A155">
            <v>146</v>
          </cell>
          <cell r="B155" t="str">
            <v xml:space="preserve">Lakeville                    </v>
          </cell>
          <cell r="C155">
            <v>0</v>
          </cell>
          <cell r="D155">
            <v>196931.90000000002</v>
          </cell>
          <cell r="E155">
            <v>73946</v>
          </cell>
          <cell r="F155">
            <v>105367.36000000002</v>
          </cell>
          <cell r="G155">
            <v>69682</v>
          </cell>
          <cell r="H155">
            <v>35685</v>
          </cell>
          <cell r="I155">
            <v>0</v>
          </cell>
          <cell r="J155">
            <v>34.67</v>
          </cell>
          <cell r="K155">
            <v>36531</v>
          </cell>
          <cell r="L155">
            <v>0</v>
          </cell>
          <cell r="M155">
            <v>0</v>
          </cell>
          <cell r="N155">
            <v>0</v>
          </cell>
          <cell r="O155">
            <v>0</v>
          </cell>
          <cell r="P155">
            <v>0</v>
          </cell>
          <cell r="Q155">
            <v>13</v>
          </cell>
          <cell r="R155">
            <v>8</v>
          </cell>
          <cell r="S155">
            <v>34.67</v>
          </cell>
          <cell r="T155">
            <v>70.179228178441591</v>
          </cell>
          <cell r="U155">
            <v>0</v>
          </cell>
          <cell r="V155">
            <v>73946</v>
          </cell>
          <cell r="W155">
            <v>70.179228178441591</v>
          </cell>
          <cell r="X155">
            <v>0</v>
          </cell>
          <cell r="Y155">
            <v>0</v>
          </cell>
          <cell r="AA155">
            <v>0</v>
          </cell>
          <cell r="AB155">
            <v>0</v>
          </cell>
          <cell r="AC155">
            <v>0</v>
          </cell>
          <cell r="AD155">
            <v>0</v>
          </cell>
          <cell r="AE155">
            <v>0</v>
          </cell>
          <cell r="AF155">
            <v>0</v>
          </cell>
          <cell r="AG155">
            <v>73946</v>
          </cell>
          <cell r="AH155">
            <v>0</v>
          </cell>
          <cell r="AI155">
            <v>73946</v>
          </cell>
        </row>
        <row r="156">
          <cell r="A156">
            <v>147</v>
          </cell>
          <cell r="B156" t="str">
            <v xml:space="preserve">Lancaster                    </v>
          </cell>
          <cell r="C156">
            <v>0</v>
          </cell>
          <cell r="D156">
            <v>26399.920000000002</v>
          </cell>
          <cell r="E156">
            <v>7443</v>
          </cell>
          <cell r="F156">
            <v>26341.840000000004</v>
          </cell>
          <cell r="G156">
            <v>18085</v>
          </cell>
          <cell r="H156">
            <v>8257</v>
          </cell>
          <cell r="I156">
            <v>814</v>
          </cell>
          <cell r="J156">
            <v>32.72</v>
          </cell>
          <cell r="K156">
            <v>8619</v>
          </cell>
          <cell r="L156">
            <v>0</v>
          </cell>
          <cell r="M156">
            <v>0</v>
          </cell>
          <cell r="N156">
            <v>0</v>
          </cell>
          <cell r="O156">
            <v>0</v>
          </cell>
          <cell r="P156">
            <v>0</v>
          </cell>
          <cell r="Q156">
            <v>2</v>
          </cell>
          <cell r="R156">
            <v>2</v>
          </cell>
          <cell r="S156">
            <v>32.72</v>
          </cell>
          <cell r="T156">
            <v>31.345570392956603</v>
          </cell>
          <cell r="U156">
            <v>0</v>
          </cell>
          <cell r="V156">
            <v>8257</v>
          </cell>
          <cell r="W156">
            <v>31.345570392956599</v>
          </cell>
          <cell r="X156">
            <v>0</v>
          </cell>
          <cell r="Y156">
            <v>0</v>
          </cell>
          <cell r="AA156">
            <v>0</v>
          </cell>
          <cell r="AB156">
            <v>0</v>
          </cell>
          <cell r="AC156">
            <v>0</v>
          </cell>
          <cell r="AD156">
            <v>0</v>
          </cell>
          <cell r="AE156">
            <v>0</v>
          </cell>
          <cell r="AF156">
            <v>0</v>
          </cell>
          <cell r="AG156">
            <v>8257</v>
          </cell>
          <cell r="AH156">
            <v>0</v>
          </cell>
          <cell r="AI156">
            <v>8257</v>
          </cell>
        </row>
        <row r="157">
          <cell r="A157">
            <v>148</v>
          </cell>
          <cell r="B157" t="str">
            <v xml:space="preserve">Lanesborough                 </v>
          </cell>
          <cell r="C157">
            <v>1</v>
          </cell>
          <cell r="D157">
            <v>1924866.88</v>
          </cell>
          <cell r="E157">
            <v>752323</v>
          </cell>
          <cell r="F157">
            <v>1846691.1099999999</v>
          </cell>
          <cell r="G157">
            <v>1245633</v>
          </cell>
          <cell r="H157">
            <v>601058</v>
          </cell>
          <cell r="I157">
            <v>0</v>
          </cell>
          <cell r="J157">
            <v>34.11</v>
          </cell>
          <cell r="K157">
            <v>629906</v>
          </cell>
          <cell r="L157">
            <v>0</v>
          </cell>
          <cell r="M157">
            <v>0</v>
          </cell>
          <cell r="N157">
            <v>0</v>
          </cell>
          <cell r="O157">
            <v>0</v>
          </cell>
          <cell r="P157">
            <v>0</v>
          </cell>
          <cell r="Q157">
            <v>200</v>
          </cell>
          <cell r="R157">
            <v>188</v>
          </cell>
          <cell r="S157">
            <v>34.11</v>
          </cell>
          <cell r="T157">
            <v>40.738973395501972</v>
          </cell>
          <cell r="U157">
            <v>0</v>
          </cell>
          <cell r="V157">
            <v>752323</v>
          </cell>
          <cell r="W157">
            <v>40.738973395501972</v>
          </cell>
          <cell r="X157">
            <v>0</v>
          </cell>
          <cell r="Y157">
            <v>0</v>
          </cell>
          <cell r="AA157">
            <v>0</v>
          </cell>
          <cell r="AB157">
            <v>0</v>
          </cell>
          <cell r="AC157">
            <v>0</v>
          </cell>
          <cell r="AD157">
            <v>0</v>
          </cell>
          <cell r="AE157">
            <v>3760</v>
          </cell>
          <cell r="AF157">
            <v>3760</v>
          </cell>
          <cell r="AG157">
            <v>756083</v>
          </cell>
          <cell r="AH157">
            <v>0</v>
          </cell>
          <cell r="AI157">
            <v>756083</v>
          </cell>
        </row>
        <row r="158">
          <cell r="A158">
            <v>149</v>
          </cell>
          <cell r="B158" t="str">
            <v xml:space="preserve">Lawrence                     </v>
          </cell>
          <cell r="C158">
            <v>1</v>
          </cell>
          <cell r="D158">
            <v>186136094.67000002</v>
          </cell>
          <cell r="E158">
            <v>177628396</v>
          </cell>
          <cell r="F158">
            <v>185788081.69999999</v>
          </cell>
          <cell r="G158">
            <v>8809108</v>
          </cell>
          <cell r="H158">
            <v>176978974</v>
          </cell>
          <cell r="I158">
            <v>0</v>
          </cell>
          <cell r="J158">
            <v>87.01</v>
          </cell>
          <cell r="K158">
            <v>161654210</v>
          </cell>
          <cell r="L158">
            <v>0</v>
          </cell>
          <cell r="M158">
            <v>0</v>
          </cell>
          <cell r="N158">
            <v>0</v>
          </cell>
          <cell r="O158">
            <v>0</v>
          </cell>
          <cell r="P158">
            <v>0</v>
          </cell>
          <cell r="Q158">
            <v>15186</v>
          </cell>
          <cell r="R158">
            <v>15088</v>
          </cell>
          <cell r="S158">
            <v>87.01</v>
          </cell>
          <cell r="T158">
            <v>95.608068275781122</v>
          </cell>
          <cell r="U158">
            <v>0</v>
          </cell>
          <cell r="V158">
            <v>177628396</v>
          </cell>
          <cell r="W158">
            <v>95.608068275781122</v>
          </cell>
          <cell r="X158">
            <v>0</v>
          </cell>
          <cell r="Y158">
            <v>0</v>
          </cell>
          <cell r="AA158">
            <v>0</v>
          </cell>
          <cell r="AB158">
            <v>0</v>
          </cell>
          <cell r="AC158">
            <v>0</v>
          </cell>
          <cell r="AD158">
            <v>0</v>
          </cell>
          <cell r="AE158">
            <v>301760</v>
          </cell>
          <cell r="AF158">
            <v>301760</v>
          </cell>
          <cell r="AG158">
            <v>177930156</v>
          </cell>
          <cell r="AH158">
            <v>0</v>
          </cell>
          <cell r="AI158">
            <v>177930156</v>
          </cell>
        </row>
        <row r="159">
          <cell r="A159">
            <v>150</v>
          </cell>
          <cell r="B159" t="str">
            <v xml:space="preserve">Lee                          </v>
          </cell>
          <cell r="C159">
            <v>1</v>
          </cell>
          <cell r="D159">
            <v>6274000.4799999986</v>
          </cell>
          <cell r="E159">
            <v>1995699</v>
          </cell>
          <cell r="F159">
            <v>6504171.9400000004</v>
          </cell>
          <cell r="G159">
            <v>5485828</v>
          </cell>
          <cell r="H159">
            <v>1018344</v>
          </cell>
          <cell r="I159">
            <v>0</v>
          </cell>
          <cell r="J159">
            <v>17.5</v>
          </cell>
          <cell r="K159">
            <v>1138230</v>
          </cell>
          <cell r="L159">
            <v>0</v>
          </cell>
          <cell r="M159">
            <v>0</v>
          </cell>
          <cell r="N159">
            <v>0</v>
          </cell>
          <cell r="O159">
            <v>0</v>
          </cell>
          <cell r="P159">
            <v>0</v>
          </cell>
          <cell r="Q159">
            <v>601</v>
          </cell>
          <cell r="R159">
            <v>612</v>
          </cell>
          <cell r="S159">
            <v>17.5</v>
          </cell>
          <cell r="T159">
            <v>30.683367820070266</v>
          </cell>
          <cell r="U159">
            <v>0</v>
          </cell>
          <cell r="V159">
            <v>1995699</v>
          </cell>
          <cell r="W159">
            <v>30.683367820070266</v>
          </cell>
          <cell r="X159">
            <v>0</v>
          </cell>
          <cell r="Y159">
            <v>0</v>
          </cell>
          <cell r="AA159">
            <v>0</v>
          </cell>
          <cell r="AB159">
            <v>0</v>
          </cell>
          <cell r="AC159">
            <v>0</v>
          </cell>
          <cell r="AD159">
            <v>0</v>
          </cell>
          <cell r="AE159">
            <v>12240</v>
          </cell>
          <cell r="AF159">
            <v>12240</v>
          </cell>
          <cell r="AG159">
            <v>2007939</v>
          </cell>
          <cell r="AH159">
            <v>0</v>
          </cell>
          <cell r="AI159">
            <v>2007939</v>
          </cell>
        </row>
        <row r="160">
          <cell r="A160">
            <v>151</v>
          </cell>
          <cell r="B160" t="str">
            <v xml:space="preserve">Leicester                    </v>
          </cell>
          <cell r="C160">
            <v>1</v>
          </cell>
          <cell r="D160">
            <v>16315414.450000001</v>
          </cell>
          <cell r="E160">
            <v>9574112</v>
          </cell>
          <cell r="F160">
            <v>15935660.719999999</v>
          </cell>
          <cell r="G160">
            <v>8006828</v>
          </cell>
          <cell r="H160">
            <v>7928833</v>
          </cell>
          <cell r="I160">
            <v>0</v>
          </cell>
          <cell r="J160">
            <v>50.93</v>
          </cell>
          <cell r="K160">
            <v>8116032</v>
          </cell>
          <cell r="L160">
            <v>0</v>
          </cell>
          <cell r="M160">
            <v>0</v>
          </cell>
          <cell r="N160">
            <v>0</v>
          </cell>
          <cell r="O160">
            <v>0</v>
          </cell>
          <cell r="P160">
            <v>0</v>
          </cell>
          <cell r="Q160">
            <v>1598</v>
          </cell>
          <cell r="R160">
            <v>1585</v>
          </cell>
          <cell r="S160">
            <v>50.93</v>
          </cell>
          <cell r="T160">
            <v>60.079793164672758</v>
          </cell>
          <cell r="U160">
            <v>0</v>
          </cell>
          <cell r="V160">
            <v>9574112</v>
          </cell>
          <cell r="W160">
            <v>60.079793164672751</v>
          </cell>
          <cell r="X160">
            <v>0</v>
          </cell>
          <cell r="Y160">
            <v>0</v>
          </cell>
          <cell r="AA160">
            <v>0</v>
          </cell>
          <cell r="AB160">
            <v>0</v>
          </cell>
          <cell r="AC160">
            <v>0</v>
          </cell>
          <cell r="AD160">
            <v>0</v>
          </cell>
          <cell r="AE160">
            <v>31700</v>
          </cell>
          <cell r="AF160">
            <v>31700</v>
          </cell>
          <cell r="AG160">
            <v>9605812</v>
          </cell>
          <cell r="AH160">
            <v>0</v>
          </cell>
          <cell r="AI160">
            <v>9605812</v>
          </cell>
        </row>
        <row r="161">
          <cell r="A161">
            <v>152</v>
          </cell>
          <cell r="B161" t="str">
            <v xml:space="preserve">Lenox                        </v>
          </cell>
          <cell r="C161">
            <v>1</v>
          </cell>
          <cell r="D161">
            <v>5259228.0599999996</v>
          </cell>
          <cell r="E161">
            <v>1198130</v>
          </cell>
          <cell r="F161">
            <v>5241794.76</v>
          </cell>
          <cell r="G161">
            <v>4491858</v>
          </cell>
          <cell r="H161">
            <v>749937</v>
          </cell>
          <cell r="I161">
            <v>0</v>
          </cell>
          <cell r="J161">
            <v>17.5</v>
          </cell>
          <cell r="K161">
            <v>917314</v>
          </cell>
          <cell r="L161">
            <v>0</v>
          </cell>
          <cell r="M161">
            <v>0</v>
          </cell>
          <cell r="N161">
            <v>0</v>
          </cell>
          <cell r="O161">
            <v>0</v>
          </cell>
          <cell r="P161">
            <v>0</v>
          </cell>
          <cell r="Q161">
            <v>521</v>
          </cell>
          <cell r="R161">
            <v>523</v>
          </cell>
          <cell r="S161">
            <v>17.5</v>
          </cell>
          <cell r="T161">
            <v>22.857247466896244</v>
          </cell>
          <cell r="U161">
            <v>0</v>
          </cell>
          <cell r="V161">
            <v>1198130</v>
          </cell>
          <cell r="W161">
            <v>22.857247466896244</v>
          </cell>
          <cell r="X161">
            <v>0</v>
          </cell>
          <cell r="Y161">
            <v>0</v>
          </cell>
          <cell r="AA161">
            <v>0</v>
          </cell>
          <cell r="AB161">
            <v>0</v>
          </cell>
          <cell r="AC161">
            <v>0</v>
          </cell>
          <cell r="AD161">
            <v>0</v>
          </cell>
          <cell r="AE161">
            <v>10460</v>
          </cell>
          <cell r="AF161">
            <v>10460</v>
          </cell>
          <cell r="AG161">
            <v>1208590</v>
          </cell>
          <cell r="AH161">
            <v>0</v>
          </cell>
          <cell r="AI161">
            <v>1208590</v>
          </cell>
        </row>
        <row r="162">
          <cell r="A162">
            <v>153</v>
          </cell>
          <cell r="B162" t="str">
            <v xml:space="preserve">Leominster                   </v>
          </cell>
          <cell r="C162">
            <v>1</v>
          </cell>
          <cell r="D162">
            <v>68789894.089999989</v>
          </cell>
          <cell r="E162">
            <v>43547587</v>
          </cell>
          <cell r="F162">
            <v>69488787.129999995</v>
          </cell>
          <cell r="G162">
            <v>27478840</v>
          </cell>
          <cell r="H162">
            <v>42009947</v>
          </cell>
          <cell r="I162">
            <v>0</v>
          </cell>
          <cell r="J162">
            <v>59.92</v>
          </cell>
          <cell r="K162">
            <v>41637681</v>
          </cell>
          <cell r="L162">
            <v>0</v>
          </cell>
          <cell r="M162">
            <v>0</v>
          </cell>
          <cell r="N162">
            <v>0</v>
          </cell>
          <cell r="O162">
            <v>0</v>
          </cell>
          <cell r="P162">
            <v>0</v>
          </cell>
          <cell r="Q162">
            <v>6274</v>
          </cell>
          <cell r="R162">
            <v>6222</v>
          </cell>
          <cell r="S162">
            <v>59.92</v>
          </cell>
          <cell r="T162">
            <v>62.668509263992391</v>
          </cell>
          <cell r="U162">
            <v>0</v>
          </cell>
          <cell r="V162">
            <v>43547587</v>
          </cell>
          <cell r="W162">
            <v>62.668509263992391</v>
          </cell>
          <cell r="X162">
            <v>0</v>
          </cell>
          <cell r="Y162">
            <v>0</v>
          </cell>
          <cell r="AA162">
            <v>0</v>
          </cell>
          <cell r="AB162">
            <v>0</v>
          </cell>
          <cell r="AC162">
            <v>0</v>
          </cell>
          <cell r="AD162">
            <v>0</v>
          </cell>
          <cell r="AE162">
            <v>124440</v>
          </cell>
          <cell r="AF162">
            <v>124440</v>
          </cell>
          <cell r="AG162">
            <v>43672027</v>
          </cell>
          <cell r="AH162">
            <v>0</v>
          </cell>
          <cell r="AI162">
            <v>43672027</v>
          </cell>
        </row>
        <row r="163">
          <cell r="A163">
            <v>154</v>
          </cell>
          <cell r="B163" t="str">
            <v xml:space="preserve">Leverett                     </v>
          </cell>
          <cell r="C163">
            <v>1</v>
          </cell>
          <cell r="D163">
            <v>982131.53</v>
          </cell>
          <cell r="E163">
            <v>279816</v>
          </cell>
          <cell r="F163">
            <v>997887.19000000006</v>
          </cell>
          <cell r="G163">
            <v>851730</v>
          </cell>
          <cell r="H163">
            <v>146157</v>
          </cell>
          <cell r="I163">
            <v>0</v>
          </cell>
          <cell r="J163">
            <v>17.5</v>
          </cell>
          <cell r="K163">
            <v>174630</v>
          </cell>
          <cell r="L163">
            <v>0</v>
          </cell>
          <cell r="M163">
            <v>0</v>
          </cell>
          <cell r="N163">
            <v>0</v>
          </cell>
          <cell r="O163">
            <v>0</v>
          </cell>
          <cell r="P163">
            <v>0</v>
          </cell>
          <cell r="Q163">
            <v>104</v>
          </cell>
          <cell r="R163">
            <v>101</v>
          </cell>
          <cell r="S163">
            <v>17.5</v>
          </cell>
          <cell r="T163">
            <v>28.040844977677288</v>
          </cell>
          <cell r="U163">
            <v>0</v>
          </cell>
          <cell r="V163">
            <v>279816</v>
          </cell>
          <cell r="W163">
            <v>28.040844977677285</v>
          </cell>
          <cell r="X163">
            <v>0</v>
          </cell>
          <cell r="Y163">
            <v>0</v>
          </cell>
          <cell r="AA163">
            <v>0</v>
          </cell>
          <cell r="AB163">
            <v>0</v>
          </cell>
          <cell r="AC163">
            <v>0</v>
          </cell>
          <cell r="AD163">
            <v>0</v>
          </cell>
          <cell r="AE163">
            <v>2020</v>
          </cell>
          <cell r="AF163">
            <v>2020</v>
          </cell>
          <cell r="AG163">
            <v>281836</v>
          </cell>
          <cell r="AH163">
            <v>0</v>
          </cell>
          <cell r="AI163">
            <v>281836</v>
          </cell>
        </row>
        <row r="164">
          <cell r="A164">
            <v>155</v>
          </cell>
          <cell r="B164" t="str">
            <v xml:space="preserve">Lexington                    </v>
          </cell>
          <cell r="C164">
            <v>1</v>
          </cell>
          <cell r="D164">
            <v>67063773.197500005</v>
          </cell>
          <cell r="E164">
            <v>9968536</v>
          </cell>
          <cell r="F164">
            <v>69116723.419239998</v>
          </cell>
          <cell r="G164">
            <v>57950002</v>
          </cell>
          <cell r="H164">
            <v>11166721</v>
          </cell>
          <cell r="I164">
            <v>1198185</v>
          </cell>
          <cell r="J164">
            <v>17.5</v>
          </cell>
          <cell r="K164">
            <v>12095427</v>
          </cell>
          <cell r="L164">
            <v>0</v>
          </cell>
          <cell r="M164">
            <v>0</v>
          </cell>
          <cell r="N164">
            <v>0</v>
          </cell>
          <cell r="O164">
            <v>0</v>
          </cell>
          <cell r="P164">
            <v>0</v>
          </cell>
          <cell r="Q164">
            <v>6849</v>
          </cell>
          <cell r="R164">
            <v>6978</v>
          </cell>
          <cell r="S164">
            <v>17.5</v>
          </cell>
          <cell r="T164">
            <v>16.156322880449977</v>
          </cell>
          <cell r="U164">
            <v>0</v>
          </cell>
          <cell r="V164">
            <v>11166721</v>
          </cell>
          <cell r="W164">
            <v>16.156322880449977</v>
          </cell>
          <cell r="X164">
            <v>1</v>
          </cell>
          <cell r="Y164">
            <v>0</v>
          </cell>
          <cell r="AA164">
            <v>0</v>
          </cell>
          <cell r="AB164">
            <v>0</v>
          </cell>
          <cell r="AC164">
            <v>0</v>
          </cell>
          <cell r="AD164">
            <v>0</v>
          </cell>
          <cell r="AE164">
            <v>139560</v>
          </cell>
          <cell r="AF164">
            <v>0</v>
          </cell>
          <cell r="AG164">
            <v>11166721</v>
          </cell>
          <cell r="AH164">
            <v>0</v>
          </cell>
          <cell r="AI164">
            <v>11166721</v>
          </cell>
        </row>
        <row r="165">
          <cell r="A165">
            <v>156</v>
          </cell>
          <cell r="B165" t="str">
            <v xml:space="preserve">Leyden                       </v>
          </cell>
          <cell r="C165">
            <v>0</v>
          </cell>
          <cell r="D165">
            <v>0</v>
          </cell>
          <cell r="E165">
            <v>0</v>
          </cell>
          <cell r="F165">
            <v>0</v>
          </cell>
          <cell r="G165">
            <v>0</v>
          </cell>
          <cell r="H165">
            <v>0</v>
          </cell>
          <cell r="I165">
            <v>0</v>
          </cell>
          <cell r="J165">
            <v>17.5</v>
          </cell>
          <cell r="K165">
            <v>0</v>
          </cell>
          <cell r="L165">
            <v>0</v>
          </cell>
          <cell r="M165">
            <v>0</v>
          </cell>
          <cell r="N165">
            <v>0</v>
          </cell>
          <cell r="O165">
            <v>0</v>
          </cell>
          <cell r="P165">
            <v>0</v>
          </cell>
          <cell r="Q165">
            <v>0</v>
          </cell>
          <cell r="R165">
            <v>0</v>
          </cell>
          <cell r="S165">
            <v>17.5</v>
          </cell>
          <cell r="T165">
            <v>0</v>
          </cell>
          <cell r="U165">
            <v>0</v>
          </cell>
          <cell r="V165">
            <v>0</v>
          </cell>
          <cell r="W165">
            <v>0</v>
          </cell>
          <cell r="X165">
            <v>0</v>
          </cell>
          <cell r="Y165">
            <v>0</v>
          </cell>
          <cell r="AA165">
            <v>0</v>
          </cell>
          <cell r="AB165">
            <v>0</v>
          </cell>
          <cell r="AC165">
            <v>0</v>
          </cell>
          <cell r="AD165">
            <v>0</v>
          </cell>
          <cell r="AE165">
            <v>0</v>
          </cell>
          <cell r="AF165">
            <v>0</v>
          </cell>
          <cell r="AG165">
            <v>0</v>
          </cell>
          <cell r="AH165">
            <v>0</v>
          </cell>
          <cell r="AI165">
            <v>0</v>
          </cell>
        </row>
        <row r="166">
          <cell r="A166">
            <v>157</v>
          </cell>
          <cell r="B166" t="str">
            <v xml:space="preserve">Lincoln                      </v>
          </cell>
          <cell r="C166">
            <v>1</v>
          </cell>
          <cell r="D166">
            <v>5601678.0140399989</v>
          </cell>
          <cell r="E166">
            <v>857038</v>
          </cell>
          <cell r="F166">
            <v>6043300.8275599992</v>
          </cell>
          <cell r="G166">
            <v>5075534</v>
          </cell>
          <cell r="H166">
            <v>967767</v>
          </cell>
          <cell r="I166">
            <v>110729</v>
          </cell>
          <cell r="J166">
            <v>17.5</v>
          </cell>
          <cell r="K166">
            <v>1057578</v>
          </cell>
          <cell r="L166">
            <v>0</v>
          </cell>
          <cell r="M166">
            <v>0</v>
          </cell>
          <cell r="N166">
            <v>0</v>
          </cell>
          <cell r="O166">
            <v>0</v>
          </cell>
          <cell r="P166">
            <v>0</v>
          </cell>
          <cell r="Q166">
            <v>618</v>
          </cell>
          <cell r="R166">
            <v>664</v>
          </cell>
          <cell r="S166">
            <v>17.5</v>
          </cell>
          <cell r="T166">
            <v>16.013880950400061</v>
          </cell>
          <cell r="U166">
            <v>0</v>
          </cell>
          <cell r="V166">
            <v>967767</v>
          </cell>
          <cell r="W166">
            <v>16.013880950400061</v>
          </cell>
          <cell r="X166">
            <v>1</v>
          </cell>
          <cell r="Y166">
            <v>0</v>
          </cell>
          <cell r="AA166">
            <v>0</v>
          </cell>
          <cell r="AB166">
            <v>0</v>
          </cell>
          <cell r="AC166">
            <v>0</v>
          </cell>
          <cell r="AD166">
            <v>0</v>
          </cell>
          <cell r="AE166">
            <v>13280</v>
          </cell>
          <cell r="AF166">
            <v>0</v>
          </cell>
          <cell r="AG166">
            <v>967767</v>
          </cell>
          <cell r="AH166">
            <v>0</v>
          </cell>
          <cell r="AI166">
            <v>967767</v>
          </cell>
        </row>
        <row r="167">
          <cell r="A167">
            <v>158</v>
          </cell>
          <cell r="B167" t="str">
            <v xml:space="preserve">Littleton                    </v>
          </cell>
          <cell r="C167">
            <v>1</v>
          </cell>
          <cell r="D167">
            <v>15178691.897499997</v>
          </cell>
          <cell r="E167">
            <v>3809412.508446292</v>
          </cell>
          <cell r="F167">
            <v>14722352.576169997</v>
          </cell>
          <cell r="G167">
            <v>11747419</v>
          </cell>
          <cell r="H167">
            <v>2974934</v>
          </cell>
          <cell r="I167">
            <v>0</v>
          </cell>
          <cell r="J167">
            <v>21.9</v>
          </cell>
          <cell r="K167">
            <v>3224195</v>
          </cell>
          <cell r="L167">
            <v>0</v>
          </cell>
          <cell r="M167">
            <v>0</v>
          </cell>
          <cell r="N167">
            <v>0</v>
          </cell>
          <cell r="O167">
            <v>0</v>
          </cell>
          <cell r="P167">
            <v>0</v>
          </cell>
          <cell r="Q167">
            <v>1558</v>
          </cell>
          <cell r="R167">
            <v>1571</v>
          </cell>
          <cell r="S167">
            <v>21.9</v>
          </cell>
          <cell r="T167">
            <v>25.875025670912887</v>
          </cell>
          <cell r="U167">
            <v>0</v>
          </cell>
          <cell r="V167">
            <v>3809412.508446292</v>
          </cell>
          <cell r="W167">
            <v>25.875025670912891</v>
          </cell>
          <cell r="X167">
            <v>0</v>
          </cell>
          <cell r="Y167">
            <v>0</v>
          </cell>
          <cell r="AA167">
            <v>0</v>
          </cell>
          <cell r="AB167">
            <v>0</v>
          </cell>
          <cell r="AC167">
            <v>0</v>
          </cell>
          <cell r="AD167">
            <v>0</v>
          </cell>
          <cell r="AE167">
            <v>31420</v>
          </cell>
          <cell r="AF167">
            <v>31420</v>
          </cell>
          <cell r="AG167">
            <v>3840832.508446292</v>
          </cell>
          <cell r="AH167">
            <v>0</v>
          </cell>
          <cell r="AI167">
            <v>3840832.508446292</v>
          </cell>
        </row>
        <row r="168">
          <cell r="A168">
            <v>159</v>
          </cell>
          <cell r="B168" t="str">
            <v xml:space="preserve">Longmeadow                   </v>
          </cell>
          <cell r="C168">
            <v>1</v>
          </cell>
          <cell r="D168">
            <v>25612986.450000003</v>
          </cell>
          <cell r="E168">
            <v>4434186</v>
          </cell>
          <cell r="F168">
            <v>25829656.509999998</v>
          </cell>
          <cell r="G168">
            <v>21645644</v>
          </cell>
          <cell r="H168">
            <v>4184013</v>
          </cell>
          <cell r="I168">
            <v>0</v>
          </cell>
          <cell r="J168">
            <v>17.5</v>
          </cell>
          <cell r="K168">
            <v>4520190</v>
          </cell>
          <cell r="L168">
            <v>0</v>
          </cell>
          <cell r="M168">
            <v>0</v>
          </cell>
          <cell r="N168">
            <v>0</v>
          </cell>
          <cell r="O168">
            <v>0</v>
          </cell>
          <cell r="P168">
            <v>0</v>
          </cell>
          <cell r="Q168">
            <v>2811</v>
          </cell>
          <cell r="R168">
            <v>2791</v>
          </cell>
          <cell r="S168">
            <v>17.5</v>
          </cell>
          <cell r="T168">
            <v>17.167034328479346</v>
          </cell>
          <cell r="U168">
            <v>0</v>
          </cell>
          <cell r="V168">
            <v>4434186</v>
          </cell>
          <cell r="W168">
            <v>17.167034328479346</v>
          </cell>
          <cell r="X168">
            <v>0</v>
          </cell>
          <cell r="Y168">
            <v>0</v>
          </cell>
          <cell r="AA168">
            <v>0</v>
          </cell>
          <cell r="AB168">
            <v>0</v>
          </cell>
          <cell r="AC168">
            <v>0</v>
          </cell>
          <cell r="AD168">
            <v>0</v>
          </cell>
          <cell r="AE168">
            <v>55820</v>
          </cell>
          <cell r="AF168">
            <v>55820</v>
          </cell>
          <cell r="AG168">
            <v>4490006</v>
          </cell>
          <cell r="AH168">
            <v>0</v>
          </cell>
          <cell r="AI168">
            <v>4490006</v>
          </cell>
        </row>
        <row r="169">
          <cell r="A169">
            <v>160</v>
          </cell>
          <cell r="B169" t="str">
            <v xml:space="preserve">Lowell                       </v>
          </cell>
          <cell r="C169">
            <v>1</v>
          </cell>
          <cell r="D169">
            <v>177537953.73000002</v>
          </cell>
          <cell r="E169">
            <v>135511265</v>
          </cell>
          <cell r="F169">
            <v>183238361.64999998</v>
          </cell>
          <cell r="G169">
            <v>44649981</v>
          </cell>
          <cell r="H169">
            <v>138588381</v>
          </cell>
          <cell r="I169">
            <v>3077116</v>
          </cell>
          <cell r="J169">
            <v>73.709999999999994</v>
          </cell>
          <cell r="K169">
            <v>135064996</v>
          </cell>
          <cell r="L169">
            <v>0</v>
          </cell>
          <cell r="M169">
            <v>0</v>
          </cell>
          <cell r="N169">
            <v>0</v>
          </cell>
          <cell r="O169">
            <v>0</v>
          </cell>
          <cell r="P169">
            <v>0</v>
          </cell>
          <cell r="Q169">
            <v>15300</v>
          </cell>
          <cell r="R169">
            <v>15616</v>
          </cell>
          <cell r="S169">
            <v>73.709999999999994</v>
          </cell>
          <cell r="T169">
            <v>75.632842245509138</v>
          </cell>
          <cell r="U169">
            <v>0</v>
          </cell>
          <cell r="V169">
            <v>138588381</v>
          </cell>
          <cell r="W169">
            <v>75.632842245509138</v>
          </cell>
          <cell r="X169">
            <v>1</v>
          </cell>
          <cell r="Y169">
            <v>0</v>
          </cell>
          <cell r="AA169">
            <v>0</v>
          </cell>
          <cell r="AB169">
            <v>0</v>
          </cell>
          <cell r="AC169">
            <v>0</v>
          </cell>
          <cell r="AD169">
            <v>0</v>
          </cell>
          <cell r="AE169">
            <v>312320</v>
          </cell>
          <cell r="AF169">
            <v>0</v>
          </cell>
          <cell r="AG169">
            <v>138588381</v>
          </cell>
          <cell r="AH169">
            <v>0</v>
          </cell>
          <cell r="AI169">
            <v>138588381</v>
          </cell>
        </row>
        <row r="170">
          <cell r="A170">
            <v>161</v>
          </cell>
          <cell r="B170" t="str">
            <v xml:space="preserve">Ludlow                       </v>
          </cell>
          <cell r="C170">
            <v>1</v>
          </cell>
          <cell r="D170">
            <v>27187438.540000007</v>
          </cell>
          <cell r="E170">
            <v>13418728</v>
          </cell>
          <cell r="F170">
            <v>27123791.77</v>
          </cell>
          <cell r="G170">
            <v>15552535</v>
          </cell>
          <cell r="H170">
            <v>11571257</v>
          </cell>
          <cell r="I170">
            <v>0</v>
          </cell>
          <cell r="J170">
            <v>43.42</v>
          </cell>
          <cell r="K170">
            <v>11777150</v>
          </cell>
          <cell r="L170">
            <v>0</v>
          </cell>
          <cell r="M170">
            <v>0</v>
          </cell>
          <cell r="N170">
            <v>0</v>
          </cell>
          <cell r="O170">
            <v>0</v>
          </cell>
          <cell r="P170">
            <v>0</v>
          </cell>
          <cell r="Q170">
            <v>2680</v>
          </cell>
          <cell r="R170">
            <v>2651</v>
          </cell>
          <cell r="S170">
            <v>43.42</v>
          </cell>
          <cell r="T170">
            <v>49.472168617817111</v>
          </cell>
          <cell r="U170">
            <v>0</v>
          </cell>
          <cell r="V170">
            <v>13418728</v>
          </cell>
          <cell r="W170">
            <v>49.472168617817111</v>
          </cell>
          <cell r="X170">
            <v>0</v>
          </cell>
          <cell r="Y170">
            <v>0</v>
          </cell>
          <cell r="AA170">
            <v>0</v>
          </cell>
          <cell r="AB170">
            <v>0</v>
          </cell>
          <cell r="AC170">
            <v>0</v>
          </cell>
          <cell r="AD170">
            <v>0</v>
          </cell>
          <cell r="AE170">
            <v>53020</v>
          </cell>
          <cell r="AF170">
            <v>53020</v>
          </cell>
          <cell r="AG170">
            <v>13471748</v>
          </cell>
          <cell r="AH170">
            <v>0</v>
          </cell>
          <cell r="AI170">
            <v>13471748</v>
          </cell>
        </row>
        <row r="171">
          <cell r="A171">
            <v>162</v>
          </cell>
          <cell r="B171" t="str">
            <v xml:space="preserve">Lunenburg                    </v>
          </cell>
          <cell r="C171">
            <v>1</v>
          </cell>
          <cell r="D171">
            <v>15341249.750000002</v>
          </cell>
          <cell r="E171">
            <v>5834483</v>
          </cell>
          <cell r="F171">
            <v>15538424.619999999</v>
          </cell>
          <cell r="G171">
            <v>9289895</v>
          </cell>
          <cell r="H171">
            <v>6248530</v>
          </cell>
          <cell r="I171">
            <v>414047</v>
          </cell>
          <cell r="J171">
            <v>41.54</v>
          </cell>
          <cell r="K171">
            <v>6454662</v>
          </cell>
          <cell r="L171">
            <v>0</v>
          </cell>
          <cell r="M171">
            <v>0</v>
          </cell>
          <cell r="N171">
            <v>0</v>
          </cell>
          <cell r="O171">
            <v>0</v>
          </cell>
          <cell r="P171">
            <v>0</v>
          </cell>
          <cell r="Q171">
            <v>1647</v>
          </cell>
          <cell r="R171">
            <v>1632</v>
          </cell>
          <cell r="S171">
            <v>41.54</v>
          </cell>
          <cell r="T171">
            <v>40.213407425855252</v>
          </cell>
          <cell r="U171">
            <v>0</v>
          </cell>
          <cell r="V171">
            <v>6248530</v>
          </cell>
          <cell r="W171">
            <v>40.213407425855252</v>
          </cell>
          <cell r="X171">
            <v>1</v>
          </cell>
          <cell r="Y171">
            <v>0</v>
          </cell>
          <cell r="AA171">
            <v>0</v>
          </cell>
          <cell r="AB171">
            <v>0</v>
          </cell>
          <cell r="AC171">
            <v>0</v>
          </cell>
          <cell r="AD171">
            <v>0</v>
          </cell>
          <cell r="AE171">
            <v>32640</v>
          </cell>
          <cell r="AF171">
            <v>0</v>
          </cell>
          <cell r="AG171">
            <v>6248530</v>
          </cell>
          <cell r="AH171">
            <v>0</v>
          </cell>
          <cell r="AI171">
            <v>6248530</v>
          </cell>
        </row>
        <row r="172">
          <cell r="A172">
            <v>163</v>
          </cell>
          <cell r="B172" t="str">
            <v xml:space="preserve">Lynn                         </v>
          </cell>
          <cell r="C172">
            <v>1</v>
          </cell>
          <cell r="D172">
            <v>191949856.55000001</v>
          </cell>
          <cell r="E172">
            <v>147362682</v>
          </cell>
          <cell r="F172">
            <v>192172422.52999997</v>
          </cell>
          <cell r="G172">
            <v>46018423</v>
          </cell>
          <cell r="H172">
            <v>146154000</v>
          </cell>
          <cell r="I172">
            <v>0</v>
          </cell>
          <cell r="J172">
            <v>75.98</v>
          </cell>
          <cell r="K172">
            <v>146012607</v>
          </cell>
          <cell r="L172">
            <v>0</v>
          </cell>
          <cell r="M172">
            <v>0</v>
          </cell>
          <cell r="N172">
            <v>0</v>
          </cell>
          <cell r="O172">
            <v>0</v>
          </cell>
          <cell r="P172">
            <v>0</v>
          </cell>
          <cell r="Q172">
            <v>16036</v>
          </cell>
          <cell r="R172">
            <v>16463</v>
          </cell>
          <cell r="S172">
            <v>75.98</v>
          </cell>
          <cell r="T172">
            <v>76.68253335204497</v>
          </cell>
          <cell r="U172">
            <v>0</v>
          </cell>
          <cell r="V172">
            <v>147362682</v>
          </cell>
          <cell r="W172">
            <v>76.68253335204497</v>
          </cell>
          <cell r="X172">
            <v>0</v>
          </cell>
          <cell r="Y172">
            <v>0</v>
          </cell>
          <cell r="AA172">
            <v>0</v>
          </cell>
          <cell r="AB172">
            <v>0</v>
          </cell>
          <cell r="AC172">
            <v>0</v>
          </cell>
          <cell r="AD172">
            <v>0</v>
          </cell>
          <cell r="AE172">
            <v>329260</v>
          </cell>
          <cell r="AF172">
            <v>329260</v>
          </cell>
          <cell r="AG172">
            <v>147691942</v>
          </cell>
          <cell r="AH172">
            <v>0</v>
          </cell>
          <cell r="AI172">
            <v>147691942</v>
          </cell>
        </row>
        <row r="173">
          <cell r="A173">
            <v>164</v>
          </cell>
          <cell r="B173" t="str">
            <v xml:space="preserve">Lynnfield                    </v>
          </cell>
          <cell r="C173">
            <v>1</v>
          </cell>
          <cell r="D173">
            <v>19743094.595660001</v>
          </cell>
          <cell r="E173">
            <v>4089401</v>
          </cell>
          <cell r="F173">
            <v>20021615.672320001</v>
          </cell>
          <cell r="G173">
            <v>17054243</v>
          </cell>
          <cell r="H173">
            <v>2967373</v>
          </cell>
          <cell r="I173">
            <v>0</v>
          </cell>
          <cell r="J173">
            <v>17.5</v>
          </cell>
          <cell r="K173">
            <v>3503783</v>
          </cell>
          <cell r="L173">
            <v>0</v>
          </cell>
          <cell r="M173">
            <v>0</v>
          </cell>
          <cell r="N173">
            <v>0</v>
          </cell>
          <cell r="O173">
            <v>0</v>
          </cell>
          <cell r="P173">
            <v>0</v>
          </cell>
          <cell r="Q173">
            <v>2104</v>
          </cell>
          <cell r="R173">
            <v>2126</v>
          </cell>
          <cell r="S173">
            <v>17.5</v>
          </cell>
          <cell r="T173">
            <v>20.424930070222157</v>
          </cell>
          <cell r="U173">
            <v>0</v>
          </cell>
          <cell r="V173">
            <v>4089401</v>
          </cell>
          <cell r="W173">
            <v>20.424930070222157</v>
          </cell>
          <cell r="X173">
            <v>0</v>
          </cell>
          <cell r="Y173">
            <v>0</v>
          </cell>
          <cell r="AA173">
            <v>0</v>
          </cell>
          <cell r="AB173">
            <v>0</v>
          </cell>
          <cell r="AC173">
            <v>0</v>
          </cell>
          <cell r="AD173">
            <v>0</v>
          </cell>
          <cell r="AE173">
            <v>42520</v>
          </cell>
          <cell r="AF173">
            <v>42520</v>
          </cell>
          <cell r="AG173">
            <v>4131921</v>
          </cell>
          <cell r="AH173">
            <v>0</v>
          </cell>
          <cell r="AI173">
            <v>4131921</v>
          </cell>
        </row>
        <row r="174">
          <cell r="A174">
            <v>165</v>
          </cell>
          <cell r="B174" t="str">
            <v xml:space="preserve">Malden                       </v>
          </cell>
          <cell r="C174">
            <v>1</v>
          </cell>
          <cell r="D174">
            <v>84059175.637440011</v>
          </cell>
          <cell r="E174">
            <v>48438759</v>
          </cell>
          <cell r="F174">
            <v>84148786.035580009</v>
          </cell>
          <cell r="G174">
            <v>37450081</v>
          </cell>
          <cell r="H174">
            <v>46698705</v>
          </cell>
          <cell r="I174">
            <v>0</v>
          </cell>
          <cell r="J174">
            <v>54.04</v>
          </cell>
          <cell r="K174">
            <v>45474004</v>
          </cell>
          <cell r="L174">
            <v>0</v>
          </cell>
          <cell r="M174">
            <v>0</v>
          </cell>
          <cell r="N174">
            <v>0</v>
          </cell>
          <cell r="O174">
            <v>0</v>
          </cell>
          <cell r="P174">
            <v>0</v>
          </cell>
          <cell r="Q174">
            <v>7395</v>
          </cell>
          <cell r="R174">
            <v>7412</v>
          </cell>
          <cell r="S174">
            <v>54.04</v>
          </cell>
          <cell r="T174">
            <v>57.563229705439831</v>
          </cell>
          <cell r="U174">
            <v>0</v>
          </cell>
          <cell r="V174">
            <v>48438759</v>
          </cell>
          <cell r="W174">
            <v>57.563229705439838</v>
          </cell>
          <cell r="X174">
            <v>0</v>
          </cell>
          <cell r="Y174">
            <v>0</v>
          </cell>
          <cell r="AA174">
            <v>0</v>
          </cell>
          <cell r="AB174">
            <v>0</v>
          </cell>
          <cell r="AC174">
            <v>0</v>
          </cell>
          <cell r="AD174">
            <v>0</v>
          </cell>
          <cell r="AE174">
            <v>148240</v>
          </cell>
          <cell r="AF174">
            <v>148240</v>
          </cell>
          <cell r="AG174">
            <v>48586999</v>
          </cell>
          <cell r="AH174">
            <v>0</v>
          </cell>
          <cell r="AI174">
            <v>48586999</v>
          </cell>
        </row>
        <row r="175">
          <cell r="A175">
            <v>166</v>
          </cell>
          <cell r="B175" t="str">
            <v xml:space="preserve">Manchester                   </v>
          </cell>
          <cell r="C175">
            <v>0</v>
          </cell>
          <cell r="D175">
            <v>0</v>
          </cell>
          <cell r="E175">
            <v>0</v>
          </cell>
          <cell r="F175">
            <v>0</v>
          </cell>
          <cell r="G175">
            <v>0</v>
          </cell>
          <cell r="H175">
            <v>0</v>
          </cell>
          <cell r="I175">
            <v>0</v>
          </cell>
          <cell r="J175">
            <v>17.5</v>
          </cell>
          <cell r="K175">
            <v>0</v>
          </cell>
          <cell r="L175">
            <v>0</v>
          </cell>
          <cell r="M175">
            <v>0</v>
          </cell>
          <cell r="N175">
            <v>0</v>
          </cell>
          <cell r="O175">
            <v>0</v>
          </cell>
          <cell r="P175">
            <v>0</v>
          </cell>
          <cell r="Q175">
            <v>0</v>
          </cell>
          <cell r="R175">
            <v>0</v>
          </cell>
          <cell r="S175">
            <v>17.5</v>
          </cell>
          <cell r="T175">
            <v>0</v>
          </cell>
          <cell r="U175">
            <v>0</v>
          </cell>
          <cell r="V175">
            <v>0</v>
          </cell>
          <cell r="W175">
            <v>0</v>
          </cell>
          <cell r="X175">
            <v>0</v>
          </cell>
          <cell r="Y175">
            <v>0</v>
          </cell>
          <cell r="AA175">
            <v>0</v>
          </cell>
          <cell r="AB175">
            <v>0</v>
          </cell>
          <cell r="AC175">
            <v>0</v>
          </cell>
          <cell r="AD175">
            <v>0</v>
          </cell>
          <cell r="AE175">
            <v>0</v>
          </cell>
          <cell r="AF175">
            <v>0</v>
          </cell>
          <cell r="AG175">
            <v>0</v>
          </cell>
          <cell r="AH175">
            <v>0</v>
          </cell>
          <cell r="AI175">
            <v>0</v>
          </cell>
        </row>
        <row r="176">
          <cell r="A176">
            <v>167</v>
          </cell>
          <cell r="B176" t="str">
            <v xml:space="preserve">Mansfield                    </v>
          </cell>
          <cell r="C176">
            <v>1</v>
          </cell>
          <cell r="D176">
            <v>40931631.918399997</v>
          </cell>
          <cell r="E176">
            <v>18388239</v>
          </cell>
          <cell r="F176">
            <v>40048769.469539993</v>
          </cell>
          <cell r="G176">
            <v>26782990</v>
          </cell>
          <cell r="H176">
            <v>13265779</v>
          </cell>
          <cell r="I176">
            <v>0</v>
          </cell>
          <cell r="J176">
            <v>34.590000000000003</v>
          </cell>
          <cell r="K176">
            <v>13852869</v>
          </cell>
          <cell r="L176">
            <v>0</v>
          </cell>
          <cell r="M176">
            <v>0</v>
          </cell>
          <cell r="N176">
            <v>0</v>
          </cell>
          <cell r="O176">
            <v>0</v>
          </cell>
          <cell r="P176">
            <v>0</v>
          </cell>
          <cell r="Q176">
            <v>4171</v>
          </cell>
          <cell r="R176">
            <v>4034</v>
          </cell>
          <cell r="S176">
            <v>34.590000000000003</v>
          </cell>
          <cell r="T176">
            <v>45.914616712470021</v>
          </cell>
          <cell r="U176">
            <v>0</v>
          </cell>
          <cell r="V176">
            <v>18388239</v>
          </cell>
          <cell r="W176">
            <v>45.914616712470021</v>
          </cell>
          <cell r="X176">
            <v>0</v>
          </cell>
          <cell r="Y176">
            <v>0</v>
          </cell>
          <cell r="AA176">
            <v>0</v>
          </cell>
          <cell r="AB176">
            <v>0</v>
          </cell>
          <cell r="AC176">
            <v>0</v>
          </cell>
          <cell r="AD176">
            <v>0</v>
          </cell>
          <cell r="AE176">
            <v>80680</v>
          </cell>
          <cell r="AF176">
            <v>80680</v>
          </cell>
          <cell r="AG176">
            <v>18468919</v>
          </cell>
          <cell r="AH176">
            <v>0</v>
          </cell>
          <cell r="AI176">
            <v>18468919</v>
          </cell>
        </row>
        <row r="177">
          <cell r="A177">
            <v>168</v>
          </cell>
          <cell r="B177" t="str">
            <v xml:space="preserve">Marblehead                   </v>
          </cell>
          <cell r="C177">
            <v>1</v>
          </cell>
          <cell r="D177">
            <v>30592758.849999998</v>
          </cell>
          <cell r="E177">
            <v>5464064</v>
          </cell>
          <cell r="F177">
            <v>30713624.370000001</v>
          </cell>
          <cell r="G177">
            <v>25791220</v>
          </cell>
          <cell r="H177">
            <v>4922404</v>
          </cell>
          <cell r="I177">
            <v>0</v>
          </cell>
          <cell r="J177">
            <v>17.5</v>
          </cell>
          <cell r="K177">
            <v>5374884</v>
          </cell>
          <cell r="L177">
            <v>0</v>
          </cell>
          <cell r="M177">
            <v>0</v>
          </cell>
          <cell r="N177">
            <v>0</v>
          </cell>
          <cell r="O177">
            <v>0</v>
          </cell>
          <cell r="P177">
            <v>0</v>
          </cell>
          <cell r="Q177">
            <v>3308</v>
          </cell>
          <cell r="R177">
            <v>3283</v>
          </cell>
          <cell r="S177">
            <v>17.5</v>
          </cell>
          <cell r="T177">
            <v>17.790358878443236</v>
          </cell>
          <cell r="U177">
            <v>0</v>
          </cell>
          <cell r="V177">
            <v>5464064</v>
          </cell>
          <cell r="W177">
            <v>17.790358878443236</v>
          </cell>
          <cell r="X177">
            <v>0</v>
          </cell>
          <cell r="Y177">
            <v>0</v>
          </cell>
          <cell r="AA177">
            <v>0</v>
          </cell>
          <cell r="AB177">
            <v>0</v>
          </cell>
          <cell r="AC177">
            <v>0</v>
          </cell>
          <cell r="AD177">
            <v>0</v>
          </cell>
          <cell r="AE177">
            <v>65660</v>
          </cell>
          <cell r="AF177">
            <v>65660</v>
          </cell>
          <cell r="AG177">
            <v>5529724</v>
          </cell>
          <cell r="AH177">
            <v>0</v>
          </cell>
          <cell r="AI177">
            <v>5529724</v>
          </cell>
        </row>
        <row r="178">
          <cell r="A178">
            <v>169</v>
          </cell>
          <cell r="B178" t="str">
            <v xml:space="preserve">Marion                       </v>
          </cell>
          <cell r="C178">
            <v>1</v>
          </cell>
          <cell r="D178">
            <v>4014302.5699999994</v>
          </cell>
          <cell r="E178">
            <v>670258</v>
          </cell>
          <cell r="F178">
            <v>4098862.3900000006</v>
          </cell>
          <cell r="G178">
            <v>3430610</v>
          </cell>
          <cell r="H178">
            <v>668252</v>
          </cell>
          <cell r="I178">
            <v>0</v>
          </cell>
          <cell r="J178">
            <v>17.5</v>
          </cell>
          <cell r="K178">
            <v>717301</v>
          </cell>
          <cell r="L178">
            <v>0</v>
          </cell>
          <cell r="M178">
            <v>0</v>
          </cell>
          <cell r="N178">
            <v>0</v>
          </cell>
          <cell r="O178">
            <v>0</v>
          </cell>
          <cell r="P178">
            <v>0</v>
          </cell>
          <cell r="Q178">
            <v>439</v>
          </cell>
          <cell r="R178">
            <v>445</v>
          </cell>
          <cell r="S178">
            <v>17.5</v>
          </cell>
          <cell r="T178">
            <v>16.352293300580893</v>
          </cell>
          <cell r="U178">
            <v>0</v>
          </cell>
          <cell r="V178">
            <v>670258</v>
          </cell>
          <cell r="W178">
            <v>16.352293300580893</v>
          </cell>
          <cell r="X178">
            <v>0</v>
          </cell>
          <cell r="Y178">
            <v>0</v>
          </cell>
          <cell r="AA178">
            <v>0</v>
          </cell>
          <cell r="AB178">
            <v>0</v>
          </cell>
          <cell r="AC178">
            <v>0</v>
          </cell>
          <cell r="AD178">
            <v>0</v>
          </cell>
          <cell r="AE178">
            <v>8900</v>
          </cell>
          <cell r="AF178">
            <v>8900</v>
          </cell>
          <cell r="AG178">
            <v>679158</v>
          </cell>
          <cell r="AH178">
            <v>0</v>
          </cell>
          <cell r="AI178">
            <v>679158</v>
          </cell>
        </row>
        <row r="179">
          <cell r="A179">
            <v>170</v>
          </cell>
          <cell r="B179" t="str">
            <v xml:space="preserve">Marlborough                  </v>
          </cell>
          <cell r="C179">
            <v>1</v>
          </cell>
          <cell r="D179">
            <v>55409404.919719994</v>
          </cell>
          <cell r="E179">
            <v>22916101</v>
          </cell>
          <cell r="F179">
            <v>54854523.918049991</v>
          </cell>
          <cell r="G179">
            <v>32033812</v>
          </cell>
          <cell r="H179">
            <v>22820712</v>
          </cell>
          <cell r="I179">
            <v>0</v>
          </cell>
          <cell r="J179">
            <v>41.97</v>
          </cell>
          <cell r="K179">
            <v>23022444</v>
          </cell>
          <cell r="L179">
            <v>0</v>
          </cell>
          <cell r="M179">
            <v>0</v>
          </cell>
          <cell r="N179">
            <v>0</v>
          </cell>
          <cell r="O179">
            <v>0</v>
          </cell>
          <cell r="P179">
            <v>0</v>
          </cell>
          <cell r="Q179">
            <v>4976</v>
          </cell>
          <cell r="R179">
            <v>5023</v>
          </cell>
          <cell r="S179">
            <v>41.97</v>
          </cell>
          <cell r="T179">
            <v>41.776136885693418</v>
          </cell>
          <cell r="U179">
            <v>0</v>
          </cell>
          <cell r="V179">
            <v>22916101</v>
          </cell>
          <cell r="W179">
            <v>41.776136885693418</v>
          </cell>
          <cell r="X179">
            <v>0</v>
          </cell>
          <cell r="Y179">
            <v>0</v>
          </cell>
          <cell r="AA179">
            <v>0</v>
          </cell>
          <cell r="AB179">
            <v>0</v>
          </cell>
          <cell r="AC179">
            <v>0</v>
          </cell>
          <cell r="AD179">
            <v>0</v>
          </cell>
          <cell r="AE179">
            <v>100460</v>
          </cell>
          <cell r="AF179">
            <v>100460</v>
          </cell>
          <cell r="AG179">
            <v>23016561</v>
          </cell>
          <cell r="AH179">
            <v>0</v>
          </cell>
          <cell r="AI179">
            <v>23016561</v>
          </cell>
        </row>
        <row r="180">
          <cell r="A180">
            <v>171</v>
          </cell>
          <cell r="B180" t="str">
            <v xml:space="preserve">Marshfield                   </v>
          </cell>
          <cell r="C180">
            <v>1</v>
          </cell>
          <cell r="D180">
            <v>40254049.280549996</v>
          </cell>
          <cell r="E180">
            <v>14068193</v>
          </cell>
          <cell r="F180">
            <v>40243211.142080009</v>
          </cell>
          <cell r="G180">
            <v>32583596</v>
          </cell>
          <cell r="H180">
            <v>7659615</v>
          </cell>
          <cell r="I180">
            <v>0</v>
          </cell>
          <cell r="J180">
            <v>19.84</v>
          </cell>
          <cell r="K180">
            <v>7984253</v>
          </cell>
          <cell r="L180">
            <v>0</v>
          </cell>
          <cell r="M180">
            <v>0</v>
          </cell>
          <cell r="N180">
            <v>0</v>
          </cell>
          <cell r="O180">
            <v>0</v>
          </cell>
          <cell r="P180">
            <v>0</v>
          </cell>
          <cell r="Q180">
            <v>4193</v>
          </cell>
          <cell r="R180">
            <v>4166</v>
          </cell>
          <cell r="S180">
            <v>19.84</v>
          </cell>
          <cell r="T180">
            <v>34.957928556773894</v>
          </cell>
          <cell r="U180">
            <v>0</v>
          </cell>
          <cell r="V180">
            <v>14068193</v>
          </cell>
          <cell r="W180">
            <v>34.957928556773894</v>
          </cell>
          <cell r="X180">
            <v>0</v>
          </cell>
          <cell r="Y180">
            <v>0</v>
          </cell>
          <cell r="AA180">
            <v>0</v>
          </cell>
          <cell r="AB180">
            <v>0</v>
          </cell>
          <cell r="AC180">
            <v>0</v>
          </cell>
          <cell r="AD180">
            <v>0</v>
          </cell>
          <cell r="AE180">
            <v>83320</v>
          </cell>
          <cell r="AF180">
            <v>83320</v>
          </cell>
          <cell r="AG180">
            <v>14151513</v>
          </cell>
          <cell r="AH180">
            <v>0</v>
          </cell>
          <cell r="AI180">
            <v>14151513</v>
          </cell>
        </row>
        <row r="181">
          <cell r="A181">
            <v>172</v>
          </cell>
          <cell r="B181" t="str">
            <v xml:space="preserve">Mashpee                      </v>
          </cell>
          <cell r="C181">
            <v>1</v>
          </cell>
          <cell r="D181">
            <v>16578175.300000003</v>
          </cell>
          <cell r="E181">
            <v>4402061</v>
          </cell>
          <cell r="F181">
            <v>16891753.790000003</v>
          </cell>
          <cell r="G181">
            <v>14239849</v>
          </cell>
          <cell r="H181">
            <v>2651905</v>
          </cell>
          <cell r="I181">
            <v>0</v>
          </cell>
          <cell r="J181">
            <v>17.5</v>
          </cell>
          <cell r="K181">
            <v>2956057</v>
          </cell>
          <cell r="L181">
            <v>0</v>
          </cell>
          <cell r="M181">
            <v>0</v>
          </cell>
          <cell r="N181">
            <v>0</v>
          </cell>
          <cell r="O181">
            <v>0</v>
          </cell>
          <cell r="P181">
            <v>0</v>
          </cell>
          <cell r="Q181">
            <v>1688</v>
          </cell>
          <cell r="R181">
            <v>1663</v>
          </cell>
          <cell r="S181">
            <v>17.5</v>
          </cell>
          <cell r="T181">
            <v>26.060414180356101</v>
          </cell>
          <cell r="U181">
            <v>0</v>
          </cell>
          <cell r="V181">
            <v>4402061</v>
          </cell>
          <cell r="W181">
            <v>26.060414180356101</v>
          </cell>
          <cell r="X181">
            <v>0</v>
          </cell>
          <cell r="Y181">
            <v>0</v>
          </cell>
          <cell r="AA181">
            <v>0</v>
          </cell>
          <cell r="AB181">
            <v>0</v>
          </cell>
          <cell r="AC181">
            <v>0</v>
          </cell>
          <cell r="AD181">
            <v>0</v>
          </cell>
          <cell r="AE181">
            <v>33260</v>
          </cell>
          <cell r="AF181">
            <v>33260</v>
          </cell>
          <cell r="AG181">
            <v>4435321</v>
          </cell>
          <cell r="AH181">
            <v>0</v>
          </cell>
          <cell r="AI181">
            <v>4435321</v>
          </cell>
        </row>
        <row r="182">
          <cell r="A182">
            <v>173</v>
          </cell>
          <cell r="B182" t="str">
            <v xml:space="preserve">Mattapoisett                 </v>
          </cell>
          <cell r="C182">
            <v>1</v>
          </cell>
          <cell r="D182">
            <v>4686148.55</v>
          </cell>
          <cell r="E182">
            <v>772515</v>
          </cell>
          <cell r="F182">
            <v>4517988.9499999983</v>
          </cell>
          <cell r="G182">
            <v>3792704</v>
          </cell>
          <cell r="H182">
            <v>725285</v>
          </cell>
          <cell r="I182">
            <v>0</v>
          </cell>
          <cell r="J182">
            <v>17.5</v>
          </cell>
          <cell r="K182">
            <v>790648</v>
          </cell>
          <cell r="L182">
            <v>0</v>
          </cell>
          <cell r="M182">
            <v>0</v>
          </cell>
          <cell r="N182">
            <v>0</v>
          </cell>
          <cell r="O182">
            <v>0</v>
          </cell>
          <cell r="P182">
            <v>0</v>
          </cell>
          <cell r="Q182">
            <v>510</v>
          </cell>
          <cell r="R182">
            <v>490</v>
          </cell>
          <cell r="S182">
            <v>17.5</v>
          </cell>
          <cell r="T182">
            <v>17.098647397090254</v>
          </cell>
          <cell r="U182">
            <v>0</v>
          </cell>
          <cell r="V182">
            <v>772515</v>
          </cell>
          <cell r="W182">
            <v>17.098647397090254</v>
          </cell>
          <cell r="X182">
            <v>0</v>
          </cell>
          <cell r="Y182">
            <v>0</v>
          </cell>
          <cell r="AA182">
            <v>0</v>
          </cell>
          <cell r="AB182">
            <v>0</v>
          </cell>
          <cell r="AC182">
            <v>0</v>
          </cell>
          <cell r="AD182">
            <v>0</v>
          </cell>
          <cell r="AE182">
            <v>9800</v>
          </cell>
          <cell r="AF182">
            <v>9800</v>
          </cell>
          <cell r="AG182">
            <v>782315</v>
          </cell>
          <cell r="AH182">
            <v>0</v>
          </cell>
          <cell r="AI182">
            <v>782315</v>
          </cell>
        </row>
        <row r="183">
          <cell r="A183">
            <v>174</v>
          </cell>
          <cell r="B183" t="str">
            <v xml:space="preserve">Maynard                      </v>
          </cell>
          <cell r="C183">
            <v>1</v>
          </cell>
          <cell r="D183">
            <v>13850824.283779997</v>
          </cell>
          <cell r="E183">
            <v>4438905</v>
          </cell>
          <cell r="F183">
            <v>14059518.789270002</v>
          </cell>
          <cell r="G183">
            <v>9431396</v>
          </cell>
          <cell r="H183">
            <v>4628123</v>
          </cell>
          <cell r="I183">
            <v>189218</v>
          </cell>
          <cell r="J183">
            <v>34.08</v>
          </cell>
          <cell r="K183">
            <v>4791484</v>
          </cell>
          <cell r="L183">
            <v>0</v>
          </cell>
          <cell r="M183">
            <v>0</v>
          </cell>
          <cell r="N183">
            <v>0</v>
          </cell>
          <cell r="O183">
            <v>0</v>
          </cell>
          <cell r="P183">
            <v>0</v>
          </cell>
          <cell r="Q183">
            <v>1384</v>
          </cell>
          <cell r="R183">
            <v>1405</v>
          </cell>
          <cell r="S183">
            <v>34.08</v>
          </cell>
          <cell r="T183">
            <v>32.918075428954999</v>
          </cell>
          <cell r="U183">
            <v>0</v>
          </cell>
          <cell r="V183">
            <v>4628123</v>
          </cell>
          <cell r="W183">
            <v>32.918075428954999</v>
          </cell>
          <cell r="X183">
            <v>1</v>
          </cell>
          <cell r="Y183">
            <v>0</v>
          </cell>
          <cell r="AA183">
            <v>0</v>
          </cell>
          <cell r="AB183">
            <v>0</v>
          </cell>
          <cell r="AC183">
            <v>0</v>
          </cell>
          <cell r="AD183">
            <v>0</v>
          </cell>
          <cell r="AE183">
            <v>28100</v>
          </cell>
          <cell r="AF183">
            <v>0</v>
          </cell>
          <cell r="AG183">
            <v>4628123</v>
          </cell>
          <cell r="AH183">
            <v>0</v>
          </cell>
          <cell r="AI183">
            <v>4628123</v>
          </cell>
        </row>
        <row r="184">
          <cell r="A184">
            <v>175</v>
          </cell>
          <cell r="B184" t="str">
            <v xml:space="preserve">Medfield                     </v>
          </cell>
          <cell r="C184">
            <v>1</v>
          </cell>
          <cell r="D184">
            <v>23395043.4848</v>
          </cell>
          <cell r="E184">
            <v>5925859</v>
          </cell>
          <cell r="F184">
            <v>23253777.20984</v>
          </cell>
          <cell r="G184">
            <v>19830565</v>
          </cell>
          <cell r="H184">
            <v>3423212</v>
          </cell>
          <cell r="I184">
            <v>0</v>
          </cell>
          <cell r="J184">
            <v>17.5</v>
          </cell>
          <cell r="K184">
            <v>4069411</v>
          </cell>
          <cell r="L184">
            <v>0</v>
          </cell>
          <cell r="M184">
            <v>0</v>
          </cell>
          <cell r="N184">
            <v>0</v>
          </cell>
          <cell r="O184">
            <v>0</v>
          </cell>
          <cell r="P184">
            <v>0</v>
          </cell>
          <cell r="Q184">
            <v>2538</v>
          </cell>
          <cell r="R184">
            <v>2495</v>
          </cell>
          <cell r="S184">
            <v>17.5</v>
          </cell>
          <cell r="T184">
            <v>25.483425537819425</v>
          </cell>
          <cell r="U184">
            <v>0</v>
          </cell>
          <cell r="V184">
            <v>5925859</v>
          </cell>
          <cell r="W184">
            <v>25.483425537819425</v>
          </cell>
          <cell r="X184">
            <v>0</v>
          </cell>
          <cell r="Y184">
            <v>0</v>
          </cell>
          <cell r="AA184">
            <v>0</v>
          </cell>
          <cell r="AB184">
            <v>0</v>
          </cell>
          <cell r="AC184">
            <v>0</v>
          </cell>
          <cell r="AD184">
            <v>0</v>
          </cell>
          <cell r="AE184">
            <v>49900</v>
          </cell>
          <cell r="AF184">
            <v>49900</v>
          </cell>
          <cell r="AG184">
            <v>5975759</v>
          </cell>
          <cell r="AH184">
            <v>0</v>
          </cell>
          <cell r="AI184">
            <v>5975759</v>
          </cell>
        </row>
        <row r="185">
          <cell r="A185">
            <v>176</v>
          </cell>
          <cell r="B185" t="str">
            <v xml:space="preserve">Medford                      </v>
          </cell>
          <cell r="C185">
            <v>1</v>
          </cell>
          <cell r="D185">
            <v>52826959.864799984</v>
          </cell>
          <cell r="E185">
            <v>11454441</v>
          </cell>
          <cell r="F185">
            <v>53575422.423319995</v>
          </cell>
          <cell r="G185">
            <v>44891675</v>
          </cell>
          <cell r="H185">
            <v>8683747</v>
          </cell>
          <cell r="I185">
            <v>0</v>
          </cell>
          <cell r="J185">
            <v>17.5</v>
          </cell>
          <cell r="K185">
            <v>9375699</v>
          </cell>
          <cell r="L185">
            <v>0</v>
          </cell>
          <cell r="M185">
            <v>0</v>
          </cell>
          <cell r="N185">
            <v>0</v>
          </cell>
          <cell r="O185">
            <v>0</v>
          </cell>
          <cell r="P185">
            <v>0</v>
          </cell>
          <cell r="Q185">
            <v>4896</v>
          </cell>
          <cell r="R185">
            <v>4817</v>
          </cell>
          <cell r="S185">
            <v>17.5</v>
          </cell>
          <cell r="T185">
            <v>21.380029278153071</v>
          </cell>
          <cell r="U185">
            <v>0</v>
          </cell>
          <cell r="V185">
            <v>11454441</v>
          </cell>
          <cell r="W185">
            <v>21.380029278153071</v>
          </cell>
          <cell r="X185">
            <v>0</v>
          </cell>
          <cell r="Y185">
            <v>0</v>
          </cell>
          <cell r="AA185">
            <v>0</v>
          </cell>
          <cell r="AB185">
            <v>0</v>
          </cell>
          <cell r="AC185">
            <v>0</v>
          </cell>
          <cell r="AD185">
            <v>0</v>
          </cell>
          <cell r="AE185">
            <v>96340</v>
          </cell>
          <cell r="AF185">
            <v>96340</v>
          </cell>
          <cell r="AG185">
            <v>11550781</v>
          </cell>
          <cell r="AH185">
            <v>0</v>
          </cell>
          <cell r="AI185">
            <v>11550781</v>
          </cell>
        </row>
        <row r="186">
          <cell r="A186">
            <v>177</v>
          </cell>
          <cell r="B186" t="str">
            <v xml:space="preserve">Medway                       </v>
          </cell>
          <cell r="C186">
            <v>1</v>
          </cell>
          <cell r="D186">
            <v>21958660.335269995</v>
          </cell>
          <cell r="E186">
            <v>10175519</v>
          </cell>
          <cell r="F186">
            <v>21801549.408149999</v>
          </cell>
          <cell r="G186">
            <v>14505365</v>
          </cell>
          <cell r="H186">
            <v>7296184</v>
          </cell>
          <cell r="I186">
            <v>0</v>
          </cell>
          <cell r="J186">
            <v>34.32</v>
          </cell>
          <cell r="K186">
            <v>7482292</v>
          </cell>
          <cell r="L186">
            <v>0</v>
          </cell>
          <cell r="M186">
            <v>0</v>
          </cell>
          <cell r="N186">
            <v>0</v>
          </cell>
          <cell r="O186">
            <v>0</v>
          </cell>
          <cell r="P186">
            <v>0</v>
          </cell>
          <cell r="Q186">
            <v>2331</v>
          </cell>
          <cell r="R186">
            <v>2290</v>
          </cell>
          <cell r="S186">
            <v>34.32</v>
          </cell>
          <cell r="T186">
            <v>46.673375407878673</v>
          </cell>
          <cell r="U186">
            <v>0</v>
          </cell>
          <cell r="V186">
            <v>10175519</v>
          </cell>
          <cell r="W186">
            <v>46.673375407878673</v>
          </cell>
          <cell r="X186">
            <v>0</v>
          </cell>
          <cell r="Y186">
            <v>0</v>
          </cell>
          <cell r="AA186">
            <v>0</v>
          </cell>
          <cell r="AB186">
            <v>0</v>
          </cell>
          <cell r="AC186">
            <v>0</v>
          </cell>
          <cell r="AD186">
            <v>0</v>
          </cell>
          <cell r="AE186">
            <v>45800</v>
          </cell>
          <cell r="AF186">
            <v>45800</v>
          </cell>
          <cell r="AG186">
            <v>10221319</v>
          </cell>
          <cell r="AH186">
            <v>0</v>
          </cell>
          <cell r="AI186">
            <v>10221319</v>
          </cell>
        </row>
        <row r="187">
          <cell r="A187">
            <v>178</v>
          </cell>
          <cell r="B187" t="str">
            <v xml:space="preserve">Melrose                      </v>
          </cell>
          <cell r="C187">
            <v>1</v>
          </cell>
          <cell r="D187">
            <v>36086251.428580001</v>
          </cell>
          <cell r="E187">
            <v>7960596</v>
          </cell>
          <cell r="F187">
            <v>36017412.116479993</v>
          </cell>
          <cell r="G187">
            <v>29909276</v>
          </cell>
          <cell r="H187">
            <v>6108136</v>
          </cell>
          <cell r="I187">
            <v>0</v>
          </cell>
          <cell r="J187">
            <v>17.5</v>
          </cell>
          <cell r="K187">
            <v>6303047</v>
          </cell>
          <cell r="L187">
            <v>0</v>
          </cell>
          <cell r="M187">
            <v>0</v>
          </cell>
          <cell r="N187">
            <v>0</v>
          </cell>
          <cell r="O187">
            <v>0</v>
          </cell>
          <cell r="P187">
            <v>0</v>
          </cell>
          <cell r="Q187">
            <v>3732</v>
          </cell>
          <cell r="R187">
            <v>3736</v>
          </cell>
          <cell r="S187">
            <v>17.5</v>
          </cell>
          <cell r="T187">
            <v>22.102076557459217</v>
          </cell>
          <cell r="U187">
            <v>0</v>
          </cell>
          <cell r="V187">
            <v>7960596</v>
          </cell>
          <cell r="W187">
            <v>22.102076557459217</v>
          </cell>
          <cell r="X187">
            <v>0</v>
          </cell>
          <cell r="Y187">
            <v>0</v>
          </cell>
          <cell r="AA187">
            <v>0</v>
          </cell>
          <cell r="AB187">
            <v>0</v>
          </cell>
          <cell r="AC187">
            <v>0</v>
          </cell>
          <cell r="AD187">
            <v>0</v>
          </cell>
          <cell r="AE187">
            <v>74720</v>
          </cell>
          <cell r="AF187">
            <v>74720</v>
          </cell>
          <cell r="AG187">
            <v>8035316</v>
          </cell>
          <cell r="AH187">
            <v>0</v>
          </cell>
          <cell r="AI187">
            <v>8035316</v>
          </cell>
        </row>
        <row r="188">
          <cell r="A188">
            <v>179</v>
          </cell>
          <cell r="B188" t="str">
            <v xml:space="preserve">Mendon                       </v>
          </cell>
          <cell r="C188">
            <v>0</v>
          </cell>
          <cell r="D188">
            <v>26877.483239999998</v>
          </cell>
          <cell r="E188">
            <v>12050</v>
          </cell>
          <cell r="F188">
            <v>53506.747079999994</v>
          </cell>
          <cell r="G188">
            <v>35758</v>
          </cell>
          <cell r="H188">
            <v>17749</v>
          </cell>
          <cell r="I188">
            <v>5699</v>
          </cell>
          <cell r="J188">
            <v>31.12</v>
          </cell>
          <cell r="K188">
            <v>16651</v>
          </cell>
          <cell r="L188">
            <v>0</v>
          </cell>
          <cell r="M188">
            <v>0</v>
          </cell>
          <cell r="N188">
            <v>0</v>
          </cell>
          <cell r="O188">
            <v>0</v>
          </cell>
          <cell r="P188">
            <v>0</v>
          </cell>
          <cell r="Q188">
            <v>2</v>
          </cell>
          <cell r="R188">
            <v>4</v>
          </cell>
          <cell r="S188">
            <v>31.12</v>
          </cell>
          <cell r="T188">
            <v>33.171517553595223</v>
          </cell>
          <cell r="U188">
            <v>0</v>
          </cell>
          <cell r="V188">
            <v>17749</v>
          </cell>
          <cell r="W188">
            <v>33.17151755359523</v>
          </cell>
          <cell r="X188">
            <v>0</v>
          </cell>
          <cell r="Y188">
            <v>0</v>
          </cell>
          <cell r="AA188">
            <v>0</v>
          </cell>
          <cell r="AB188">
            <v>0</v>
          </cell>
          <cell r="AC188">
            <v>0</v>
          </cell>
          <cell r="AD188">
            <v>0</v>
          </cell>
          <cell r="AE188">
            <v>0</v>
          </cell>
          <cell r="AF188">
            <v>0</v>
          </cell>
          <cell r="AG188">
            <v>17749</v>
          </cell>
          <cell r="AH188">
            <v>0</v>
          </cell>
          <cell r="AI188">
            <v>17749</v>
          </cell>
        </row>
        <row r="189">
          <cell r="A189">
            <v>180</v>
          </cell>
          <cell r="B189" t="str">
            <v xml:space="preserve">Merrimac                     </v>
          </cell>
          <cell r="C189">
            <v>0</v>
          </cell>
          <cell r="D189">
            <v>39599.880000000005</v>
          </cell>
          <cell r="E189">
            <v>39014.69999999999</v>
          </cell>
          <cell r="F189">
            <v>52683.680000000008</v>
          </cell>
          <cell r="G189">
            <v>33603</v>
          </cell>
          <cell r="H189">
            <v>19081</v>
          </cell>
          <cell r="I189">
            <v>0</v>
          </cell>
          <cell r="J189">
            <v>37.03</v>
          </cell>
          <cell r="K189">
            <v>19509</v>
          </cell>
          <cell r="L189">
            <v>0</v>
          </cell>
          <cell r="M189">
            <v>0</v>
          </cell>
          <cell r="N189">
            <v>0</v>
          </cell>
          <cell r="O189">
            <v>0</v>
          </cell>
          <cell r="P189">
            <v>0</v>
          </cell>
          <cell r="Q189">
            <v>3</v>
          </cell>
          <cell r="R189">
            <v>4</v>
          </cell>
          <cell r="S189">
            <v>37.03</v>
          </cell>
          <cell r="T189">
            <v>74.054621848739473</v>
          </cell>
          <cell r="U189">
            <v>0</v>
          </cell>
          <cell r="V189">
            <v>39014.69999999999</v>
          </cell>
          <cell r="W189">
            <v>74.054621848739473</v>
          </cell>
          <cell r="X189">
            <v>0</v>
          </cell>
          <cell r="Y189">
            <v>0</v>
          </cell>
          <cell r="AA189">
            <v>0</v>
          </cell>
          <cell r="AB189">
            <v>0</v>
          </cell>
          <cell r="AC189">
            <v>0</v>
          </cell>
          <cell r="AD189">
            <v>0</v>
          </cell>
          <cell r="AE189">
            <v>0</v>
          </cell>
          <cell r="AF189">
            <v>0</v>
          </cell>
          <cell r="AG189">
            <v>39014.69999999999</v>
          </cell>
          <cell r="AH189">
            <v>0</v>
          </cell>
          <cell r="AI189">
            <v>39014.69999999999</v>
          </cell>
        </row>
        <row r="190">
          <cell r="A190">
            <v>181</v>
          </cell>
          <cell r="B190" t="str">
            <v xml:space="preserve">Methuen                      </v>
          </cell>
          <cell r="C190">
            <v>1</v>
          </cell>
          <cell r="D190">
            <v>75476679.289999992</v>
          </cell>
          <cell r="E190">
            <v>41119363</v>
          </cell>
          <cell r="F190">
            <v>76096298.539999992</v>
          </cell>
          <cell r="G190">
            <v>34413526</v>
          </cell>
          <cell r="H190">
            <v>41682773</v>
          </cell>
          <cell r="I190">
            <v>563410</v>
          </cell>
          <cell r="J190">
            <v>55.43</v>
          </cell>
          <cell r="K190">
            <v>42180178</v>
          </cell>
          <cell r="L190">
            <v>0</v>
          </cell>
          <cell r="M190">
            <v>0</v>
          </cell>
          <cell r="N190">
            <v>0</v>
          </cell>
          <cell r="O190">
            <v>0</v>
          </cell>
          <cell r="P190">
            <v>0</v>
          </cell>
          <cell r="Q190">
            <v>7112</v>
          </cell>
          <cell r="R190">
            <v>7155</v>
          </cell>
          <cell r="S190">
            <v>55.43</v>
          </cell>
          <cell r="T190">
            <v>54.776347601308707</v>
          </cell>
          <cell r="U190">
            <v>0</v>
          </cell>
          <cell r="V190">
            <v>41682773</v>
          </cell>
          <cell r="W190">
            <v>54.776347601308707</v>
          </cell>
          <cell r="X190">
            <v>1</v>
          </cell>
          <cell r="Y190">
            <v>0</v>
          </cell>
          <cell r="AA190">
            <v>0</v>
          </cell>
          <cell r="AB190">
            <v>0</v>
          </cell>
          <cell r="AC190">
            <v>0</v>
          </cell>
          <cell r="AD190">
            <v>0</v>
          </cell>
          <cell r="AE190">
            <v>143100</v>
          </cell>
          <cell r="AF190">
            <v>0</v>
          </cell>
          <cell r="AG190">
            <v>41682773</v>
          </cell>
          <cell r="AH190">
            <v>0</v>
          </cell>
          <cell r="AI190">
            <v>41682773</v>
          </cell>
        </row>
        <row r="191">
          <cell r="A191">
            <v>182</v>
          </cell>
          <cell r="B191" t="str">
            <v xml:space="preserve">Middleborough                </v>
          </cell>
          <cell r="C191">
            <v>1</v>
          </cell>
          <cell r="D191">
            <v>32000342.629999999</v>
          </cell>
          <cell r="E191">
            <v>17539709</v>
          </cell>
          <cell r="F191">
            <v>31055481.599999998</v>
          </cell>
          <cell r="G191">
            <v>15873064</v>
          </cell>
          <cell r="H191">
            <v>15182418</v>
          </cell>
          <cell r="I191">
            <v>0</v>
          </cell>
          <cell r="J191">
            <v>49.77</v>
          </cell>
          <cell r="K191">
            <v>15456313</v>
          </cell>
          <cell r="L191">
            <v>0</v>
          </cell>
          <cell r="M191">
            <v>0</v>
          </cell>
          <cell r="N191">
            <v>0</v>
          </cell>
          <cell r="O191">
            <v>0</v>
          </cell>
          <cell r="P191">
            <v>0</v>
          </cell>
          <cell r="Q191">
            <v>3217</v>
          </cell>
          <cell r="R191">
            <v>3096</v>
          </cell>
          <cell r="S191">
            <v>49.77</v>
          </cell>
          <cell r="T191">
            <v>56.478625016718468</v>
          </cell>
          <cell r="U191">
            <v>0</v>
          </cell>
          <cell r="V191">
            <v>17539709</v>
          </cell>
          <cell r="W191">
            <v>56.478625016718468</v>
          </cell>
          <cell r="X191">
            <v>0</v>
          </cell>
          <cell r="Y191">
            <v>0</v>
          </cell>
          <cell r="AA191">
            <v>0</v>
          </cell>
          <cell r="AB191">
            <v>0</v>
          </cell>
          <cell r="AC191">
            <v>0</v>
          </cell>
          <cell r="AD191">
            <v>0</v>
          </cell>
          <cell r="AE191">
            <v>61920</v>
          </cell>
          <cell r="AF191">
            <v>61920</v>
          </cell>
          <cell r="AG191">
            <v>17601629</v>
          </cell>
          <cell r="AH191">
            <v>0</v>
          </cell>
          <cell r="AI191">
            <v>17601629</v>
          </cell>
        </row>
        <row r="192">
          <cell r="A192">
            <v>183</v>
          </cell>
          <cell r="B192" t="str">
            <v xml:space="preserve">Middlefield                  </v>
          </cell>
          <cell r="C192">
            <v>0</v>
          </cell>
          <cell r="D192">
            <v>13199.960000000001</v>
          </cell>
          <cell r="E192">
            <v>13199.960000000001</v>
          </cell>
          <cell r="F192">
            <v>26341.840000000004</v>
          </cell>
          <cell r="G192">
            <v>21994</v>
          </cell>
          <cell r="H192">
            <v>4348</v>
          </cell>
          <cell r="I192">
            <v>0</v>
          </cell>
          <cell r="J192">
            <v>17.5</v>
          </cell>
          <cell r="K192">
            <v>4610</v>
          </cell>
          <cell r="L192">
            <v>0</v>
          </cell>
          <cell r="M192">
            <v>0</v>
          </cell>
          <cell r="N192">
            <v>0</v>
          </cell>
          <cell r="O192">
            <v>0</v>
          </cell>
          <cell r="P192">
            <v>0</v>
          </cell>
          <cell r="Q192">
            <v>1</v>
          </cell>
          <cell r="R192">
            <v>2</v>
          </cell>
          <cell r="S192">
            <v>17.5</v>
          </cell>
          <cell r="T192">
            <v>50.110242868379729</v>
          </cell>
          <cell r="U192">
            <v>0</v>
          </cell>
          <cell r="V192">
            <v>13199.960000000001</v>
          </cell>
          <cell r="W192">
            <v>50.110242868379729</v>
          </cell>
          <cell r="X192">
            <v>0</v>
          </cell>
          <cell r="Y192">
            <v>0</v>
          </cell>
          <cell r="AA192">
            <v>0</v>
          </cell>
          <cell r="AB192">
            <v>0</v>
          </cell>
          <cell r="AC192">
            <v>0</v>
          </cell>
          <cell r="AD192">
            <v>0</v>
          </cell>
          <cell r="AE192">
            <v>0</v>
          </cell>
          <cell r="AF192">
            <v>0</v>
          </cell>
          <cell r="AG192">
            <v>13199.960000000001</v>
          </cell>
          <cell r="AH192">
            <v>0</v>
          </cell>
          <cell r="AI192">
            <v>13199.960000000001</v>
          </cell>
        </row>
        <row r="193">
          <cell r="A193">
            <v>184</v>
          </cell>
          <cell r="B193" t="str">
            <v xml:space="preserve">Middleton                    </v>
          </cell>
          <cell r="C193">
            <v>1</v>
          </cell>
          <cell r="D193">
            <v>6509297.9842300005</v>
          </cell>
          <cell r="E193">
            <v>1568751</v>
          </cell>
          <cell r="F193">
            <v>6306838.4600999998</v>
          </cell>
          <cell r="G193">
            <v>5335900</v>
          </cell>
          <cell r="H193">
            <v>970938</v>
          </cell>
          <cell r="I193">
            <v>0</v>
          </cell>
          <cell r="J193">
            <v>17.5</v>
          </cell>
          <cell r="K193">
            <v>1103697</v>
          </cell>
          <cell r="L193">
            <v>0</v>
          </cell>
          <cell r="M193">
            <v>0</v>
          </cell>
          <cell r="N193">
            <v>0</v>
          </cell>
          <cell r="O193">
            <v>0</v>
          </cell>
          <cell r="P193">
            <v>0</v>
          </cell>
          <cell r="Q193">
            <v>729</v>
          </cell>
          <cell r="R193">
            <v>686</v>
          </cell>
          <cell r="S193">
            <v>17.5</v>
          </cell>
          <cell r="T193">
            <v>24.873809753090239</v>
          </cell>
          <cell r="U193">
            <v>0</v>
          </cell>
          <cell r="V193">
            <v>1568751</v>
          </cell>
          <cell r="W193">
            <v>24.873809753090239</v>
          </cell>
          <cell r="X193">
            <v>0</v>
          </cell>
          <cell r="Y193">
            <v>0</v>
          </cell>
          <cell r="AA193">
            <v>0</v>
          </cell>
          <cell r="AB193">
            <v>0</v>
          </cell>
          <cell r="AC193">
            <v>0</v>
          </cell>
          <cell r="AD193">
            <v>0</v>
          </cell>
          <cell r="AE193">
            <v>13720</v>
          </cell>
          <cell r="AF193">
            <v>13720</v>
          </cell>
          <cell r="AG193">
            <v>1582471</v>
          </cell>
          <cell r="AH193">
            <v>0</v>
          </cell>
          <cell r="AI193">
            <v>1582471</v>
          </cell>
        </row>
        <row r="194">
          <cell r="A194">
            <v>185</v>
          </cell>
          <cell r="B194" t="str">
            <v xml:space="preserve">Milford                      </v>
          </cell>
          <cell r="C194">
            <v>1</v>
          </cell>
          <cell r="D194">
            <v>44418717.093200006</v>
          </cell>
          <cell r="E194">
            <v>20844437</v>
          </cell>
          <cell r="F194">
            <v>45013216.029600002</v>
          </cell>
          <cell r="G194">
            <v>23074476</v>
          </cell>
          <cell r="H194">
            <v>21938740</v>
          </cell>
          <cell r="I194">
            <v>1094303</v>
          </cell>
          <cell r="J194">
            <v>50.11</v>
          </cell>
          <cell r="K194">
            <v>22556123</v>
          </cell>
          <cell r="L194">
            <v>0</v>
          </cell>
          <cell r="M194">
            <v>0</v>
          </cell>
          <cell r="N194">
            <v>0</v>
          </cell>
          <cell r="O194">
            <v>0</v>
          </cell>
          <cell r="P194">
            <v>0</v>
          </cell>
          <cell r="Q194">
            <v>4221</v>
          </cell>
          <cell r="R194">
            <v>4187</v>
          </cell>
          <cell r="S194">
            <v>50.11</v>
          </cell>
          <cell r="T194">
            <v>48.738441584741295</v>
          </cell>
          <cell r="U194">
            <v>0</v>
          </cell>
          <cell r="V194">
            <v>21938740</v>
          </cell>
          <cell r="W194">
            <v>48.738441584741288</v>
          </cell>
          <cell r="X194">
            <v>1</v>
          </cell>
          <cell r="Y194">
            <v>0</v>
          </cell>
          <cell r="AA194">
            <v>0</v>
          </cell>
          <cell r="AB194">
            <v>0</v>
          </cell>
          <cell r="AC194">
            <v>0</v>
          </cell>
          <cell r="AD194">
            <v>0</v>
          </cell>
          <cell r="AE194">
            <v>83740</v>
          </cell>
          <cell r="AF194">
            <v>0</v>
          </cell>
          <cell r="AG194">
            <v>21938740</v>
          </cell>
          <cell r="AH194">
            <v>0</v>
          </cell>
          <cell r="AI194">
            <v>21938740</v>
          </cell>
        </row>
        <row r="195">
          <cell r="A195">
            <v>186</v>
          </cell>
          <cell r="B195" t="str">
            <v xml:space="preserve">Millbury                     </v>
          </cell>
          <cell r="C195">
            <v>1</v>
          </cell>
          <cell r="D195">
            <v>17130949.16</v>
          </cell>
          <cell r="E195">
            <v>6922982.8450512495</v>
          </cell>
          <cell r="F195">
            <v>17429845.489999998</v>
          </cell>
          <cell r="G195">
            <v>10571252</v>
          </cell>
          <cell r="H195">
            <v>6858593</v>
          </cell>
          <cell r="I195">
            <v>0</v>
          </cell>
          <cell r="J195">
            <v>40.47</v>
          </cell>
          <cell r="K195">
            <v>7053858</v>
          </cell>
          <cell r="L195">
            <v>0</v>
          </cell>
          <cell r="M195">
            <v>0</v>
          </cell>
          <cell r="N195">
            <v>0</v>
          </cell>
          <cell r="O195">
            <v>0</v>
          </cell>
          <cell r="P195">
            <v>0</v>
          </cell>
          <cell r="Q195">
            <v>1757</v>
          </cell>
          <cell r="R195">
            <v>1753</v>
          </cell>
          <cell r="S195">
            <v>40.47</v>
          </cell>
          <cell r="T195">
            <v>39.719129174284205</v>
          </cell>
          <cell r="U195">
            <v>0</v>
          </cell>
          <cell r="V195">
            <v>6922982.8450512495</v>
          </cell>
          <cell r="W195">
            <v>39.719129174284205</v>
          </cell>
          <cell r="X195">
            <v>0</v>
          </cell>
          <cell r="Y195">
            <v>0</v>
          </cell>
          <cell r="AA195">
            <v>0</v>
          </cell>
          <cell r="AB195">
            <v>0</v>
          </cell>
          <cell r="AC195">
            <v>0</v>
          </cell>
          <cell r="AD195">
            <v>0</v>
          </cell>
          <cell r="AE195">
            <v>35060</v>
          </cell>
          <cell r="AF195">
            <v>35060</v>
          </cell>
          <cell r="AG195">
            <v>6958042.8450512495</v>
          </cell>
          <cell r="AH195">
            <v>0</v>
          </cell>
          <cell r="AI195">
            <v>6958042.8450512495</v>
          </cell>
        </row>
        <row r="196">
          <cell r="A196">
            <v>187</v>
          </cell>
          <cell r="B196" t="str">
            <v xml:space="preserve">Millis                       </v>
          </cell>
          <cell r="C196">
            <v>1</v>
          </cell>
          <cell r="D196">
            <v>12205625.68949</v>
          </cell>
          <cell r="E196">
            <v>4657396.5320735266</v>
          </cell>
          <cell r="F196">
            <v>11856222.087119998</v>
          </cell>
          <cell r="G196">
            <v>8209954</v>
          </cell>
          <cell r="H196">
            <v>3646268</v>
          </cell>
          <cell r="I196">
            <v>0</v>
          </cell>
          <cell r="J196">
            <v>32.14</v>
          </cell>
          <cell r="K196">
            <v>3810590</v>
          </cell>
          <cell r="L196">
            <v>0</v>
          </cell>
          <cell r="M196">
            <v>0</v>
          </cell>
          <cell r="N196">
            <v>0</v>
          </cell>
          <cell r="O196">
            <v>0</v>
          </cell>
          <cell r="P196">
            <v>0</v>
          </cell>
          <cell r="Q196">
            <v>1277</v>
          </cell>
          <cell r="R196">
            <v>1241</v>
          </cell>
          <cell r="S196">
            <v>32.14</v>
          </cell>
          <cell r="T196">
            <v>39.282298339646381</v>
          </cell>
          <cell r="U196">
            <v>0</v>
          </cell>
          <cell r="V196">
            <v>4657396.5320735266</v>
          </cell>
          <cell r="W196">
            <v>39.282298339646381</v>
          </cell>
          <cell r="X196">
            <v>0</v>
          </cell>
          <cell r="Y196">
            <v>0</v>
          </cell>
          <cell r="AA196">
            <v>0</v>
          </cell>
          <cell r="AB196">
            <v>0</v>
          </cell>
          <cell r="AC196">
            <v>0</v>
          </cell>
          <cell r="AD196">
            <v>0</v>
          </cell>
          <cell r="AE196">
            <v>24820</v>
          </cell>
          <cell r="AF196">
            <v>24820</v>
          </cell>
          <cell r="AG196">
            <v>4682216.5320735266</v>
          </cell>
          <cell r="AH196">
            <v>0</v>
          </cell>
          <cell r="AI196">
            <v>4682216.5320735266</v>
          </cell>
        </row>
        <row r="197">
          <cell r="A197">
            <v>188</v>
          </cell>
          <cell r="B197" t="str">
            <v xml:space="preserve">Millville                    </v>
          </cell>
          <cell r="C197">
            <v>0</v>
          </cell>
          <cell r="D197">
            <v>79199.760000000009</v>
          </cell>
          <cell r="E197">
            <v>48727</v>
          </cell>
          <cell r="F197">
            <v>118538.28</v>
          </cell>
          <cell r="G197">
            <v>48101</v>
          </cell>
          <cell r="H197">
            <v>70437</v>
          </cell>
          <cell r="I197">
            <v>21710</v>
          </cell>
          <cell r="J197">
            <v>58.6</v>
          </cell>
          <cell r="K197">
            <v>69463</v>
          </cell>
          <cell r="L197">
            <v>0</v>
          </cell>
          <cell r="M197">
            <v>0</v>
          </cell>
          <cell r="N197">
            <v>0</v>
          </cell>
          <cell r="O197">
            <v>0</v>
          </cell>
          <cell r="P197">
            <v>0</v>
          </cell>
          <cell r="Q197">
            <v>6</v>
          </cell>
          <cell r="R197">
            <v>9</v>
          </cell>
          <cell r="S197">
            <v>58.6</v>
          </cell>
          <cell r="T197">
            <v>59.421310989158947</v>
          </cell>
          <cell r="U197">
            <v>0</v>
          </cell>
          <cell r="V197">
            <v>70437</v>
          </cell>
          <cell r="W197">
            <v>59.421310989158947</v>
          </cell>
          <cell r="X197">
            <v>0</v>
          </cell>
          <cell r="Y197">
            <v>0</v>
          </cell>
          <cell r="AA197">
            <v>0</v>
          </cell>
          <cell r="AB197">
            <v>0</v>
          </cell>
          <cell r="AC197">
            <v>0</v>
          </cell>
          <cell r="AD197">
            <v>0</v>
          </cell>
          <cell r="AE197">
            <v>0</v>
          </cell>
          <cell r="AF197">
            <v>0</v>
          </cell>
          <cell r="AG197">
            <v>70437</v>
          </cell>
          <cell r="AH197">
            <v>0</v>
          </cell>
          <cell r="AI197">
            <v>70437</v>
          </cell>
        </row>
        <row r="198">
          <cell r="A198">
            <v>189</v>
          </cell>
          <cell r="B198" t="str">
            <v xml:space="preserve">Milton                       </v>
          </cell>
          <cell r="C198">
            <v>1</v>
          </cell>
          <cell r="D198">
            <v>36501504.885839999</v>
          </cell>
          <cell r="E198">
            <v>6060521.6424181247</v>
          </cell>
          <cell r="F198">
            <v>37238061.294160001</v>
          </cell>
          <cell r="G198">
            <v>30935054</v>
          </cell>
          <cell r="H198">
            <v>6303007</v>
          </cell>
          <cell r="I198">
            <v>242485.35758187529</v>
          </cell>
          <cell r="J198">
            <v>17.5</v>
          </cell>
          <cell r="K198">
            <v>6516661</v>
          </cell>
          <cell r="L198">
            <v>0</v>
          </cell>
          <cell r="M198">
            <v>0</v>
          </cell>
          <cell r="N198">
            <v>0</v>
          </cell>
          <cell r="O198">
            <v>0</v>
          </cell>
          <cell r="P198">
            <v>0</v>
          </cell>
          <cell r="Q198">
            <v>3860</v>
          </cell>
          <cell r="R198">
            <v>3917</v>
          </cell>
          <cell r="S198">
            <v>17.5</v>
          </cell>
          <cell r="T198">
            <v>16.926249060631125</v>
          </cell>
          <cell r="U198">
            <v>0</v>
          </cell>
          <cell r="V198">
            <v>6303007</v>
          </cell>
          <cell r="W198">
            <v>16.926249060631125</v>
          </cell>
          <cell r="X198">
            <v>1</v>
          </cell>
          <cell r="Y198">
            <v>0</v>
          </cell>
          <cell r="AA198">
            <v>0</v>
          </cell>
          <cell r="AB198">
            <v>0</v>
          </cell>
          <cell r="AC198">
            <v>0</v>
          </cell>
          <cell r="AD198">
            <v>0</v>
          </cell>
          <cell r="AE198">
            <v>78340</v>
          </cell>
          <cell r="AF198">
            <v>0</v>
          </cell>
          <cell r="AG198">
            <v>6303007</v>
          </cell>
          <cell r="AH198">
            <v>0</v>
          </cell>
          <cell r="AI198">
            <v>6303007</v>
          </cell>
        </row>
        <row r="199">
          <cell r="A199">
            <v>190</v>
          </cell>
          <cell r="B199" t="str">
            <v xml:space="preserve">Monroe                       </v>
          </cell>
          <cell r="C199">
            <v>0</v>
          </cell>
          <cell r="D199">
            <v>57396.78</v>
          </cell>
          <cell r="E199">
            <v>49377.140000000007</v>
          </cell>
          <cell r="F199">
            <v>64197.68</v>
          </cell>
          <cell r="G199">
            <v>43424</v>
          </cell>
          <cell r="H199">
            <v>20774</v>
          </cell>
          <cell r="I199">
            <v>0</v>
          </cell>
          <cell r="J199">
            <v>23.39</v>
          </cell>
          <cell r="K199">
            <v>15016</v>
          </cell>
          <cell r="L199">
            <v>0</v>
          </cell>
          <cell r="M199">
            <v>0</v>
          </cell>
          <cell r="N199">
            <v>0</v>
          </cell>
          <cell r="O199">
            <v>0</v>
          </cell>
          <cell r="P199">
            <v>0</v>
          </cell>
          <cell r="Q199">
            <v>8</v>
          </cell>
          <cell r="R199">
            <v>9</v>
          </cell>
          <cell r="S199">
            <v>23.39</v>
          </cell>
          <cell r="T199">
            <v>76.914212476214104</v>
          </cell>
          <cell r="U199">
            <v>0</v>
          </cell>
          <cell r="V199">
            <v>49377.140000000007</v>
          </cell>
          <cell r="W199">
            <v>76.914212476214104</v>
          </cell>
          <cell r="X199">
            <v>0</v>
          </cell>
          <cell r="Y199">
            <v>0</v>
          </cell>
          <cell r="AA199">
            <v>0</v>
          </cell>
          <cell r="AB199">
            <v>0</v>
          </cell>
          <cell r="AC199">
            <v>0</v>
          </cell>
          <cell r="AD199">
            <v>0</v>
          </cell>
          <cell r="AE199">
            <v>0</v>
          </cell>
          <cell r="AF199">
            <v>0</v>
          </cell>
          <cell r="AG199">
            <v>49377.140000000007</v>
          </cell>
          <cell r="AH199">
            <v>0</v>
          </cell>
          <cell r="AI199">
            <v>49377.140000000007</v>
          </cell>
        </row>
        <row r="200">
          <cell r="A200">
            <v>191</v>
          </cell>
          <cell r="B200" t="str">
            <v xml:space="preserve">Monson                       </v>
          </cell>
          <cell r="C200">
            <v>1</v>
          </cell>
          <cell r="D200">
            <v>10642912.68</v>
          </cell>
          <cell r="E200">
            <v>7399425</v>
          </cell>
          <cell r="F200">
            <v>10115062.609999999</v>
          </cell>
          <cell r="G200">
            <v>5466989</v>
          </cell>
          <cell r="H200">
            <v>4648074</v>
          </cell>
          <cell r="I200">
            <v>0</v>
          </cell>
          <cell r="J200">
            <v>46.75</v>
          </cell>
          <cell r="K200">
            <v>4728792</v>
          </cell>
          <cell r="L200">
            <v>0</v>
          </cell>
          <cell r="M200">
            <v>0</v>
          </cell>
          <cell r="N200">
            <v>0</v>
          </cell>
          <cell r="O200">
            <v>0</v>
          </cell>
          <cell r="P200">
            <v>0</v>
          </cell>
          <cell r="Q200">
            <v>1096</v>
          </cell>
          <cell r="R200">
            <v>1028</v>
          </cell>
          <cell r="S200">
            <v>46.75</v>
          </cell>
          <cell r="T200">
            <v>73.152537807178248</v>
          </cell>
          <cell r="U200">
            <v>0</v>
          </cell>
          <cell r="V200">
            <v>7399425</v>
          </cell>
          <cell r="W200">
            <v>73.152537807178248</v>
          </cell>
          <cell r="X200">
            <v>0</v>
          </cell>
          <cell r="Y200">
            <v>0</v>
          </cell>
          <cell r="AA200">
            <v>0</v>
          </cell>
          <cell r="AB200">
            <v>0</v>
          </cell>
          <cell r="AC200">
            <v>0</v>
          </cell>
          <cell r="AD200">
            <v>0</v>
          </cell>
          <cell r="AE200">
            <v>20560</v>
          </cell>
          <cell r="AF200">
            <v>20560</v>
          </cell>
          <cell r="AG200">
            <v>7419985</v>
          </cell>
          <cell r="AH200">
            <v>0</v>
          </cell>
          <cell r="AI200">
            <v>7419985</v>
          </cell>
        </row>
        <row r="201">
          <cell r="A201">
            <v>192</v>
          </cell>
          <cell r="B201" t="str">
            <v xml:space="preserve">Montague                     </v>
          </cell>
          <cell r="C201">
            <v>0</v>
          </cell>
          <cell r="D201">
            <v>0</v>
          </cell>
          <cell r="E201">
            <v>0</v>
          </cell>
          <cell r="F201">
            <v>0</v>
          </cell>
          <cell r="G201">
            <v>0</v>
          </cell>
          <cell r="H201">
            <v>0</v>
          </cell>
          <cell r="I201">
            <v>0</v>
          </cell>
          <cell r="J201">
            <v>47.94</v>
          </cell>
          <cell r="K201">
            <v>0</v>
          </cell>
          <cell r="L201">
            <v>0</v>
          </cell>
          <cell r="M201">
            <v>0</v>
          </cell>
          <cell r="N201">
            <v>0</v>
          </cell>
          <cell r="O201">
            <v>0</v>
          </cell>
          <cell r="P201">
            <v>0</v>
          </cell>
          <cell r="Q201">
            <v>0</v>
          </cell>
          <cell r="R201">
            <v>0</v>
          </cell>
          <cell r="S201">
            <v>47.94</v>
          </cell>
          <cell r="T201">
            <v>0</v>
          </cell>
          <cell r="U201">
            <v>0</v>
          </cell>
          <cell r="V201">
            <v>0</v>
          </cell>
          <cell r="W201">
            <v>0</v>
          </cell>
          <cell r="X201">
            <v>0</v>
          </cell>
          <cell r="Y201">
            <v>0</v>
          </cell>
          <cell r="AA201">
            <v>0</v>
          </cell>
          <cell r="AB201">
            <v>0</v>
          </cell>
          <cell r="AC201">
            <v>0</v>
          </cell>
          <cell r="AD201">
            <v>0</v>
          </cell>
          <cell r="AE201">
            <v>0</v>
          </cell>
          <cell r="AF201">
            <v>0</v>
          </cell>
          <cell r="AG201">
            <v>0</v>
          </cell>
          <cell r="AH201">
            <v>0</v>
          </cell>
          <cell r="AI201">
            <v>0</v>
          </cell>
        </row>
        <row r="202">
          <cell r="A202">
            <v>193</v>
          </cell>
          <cell r="B202" t="str">
            <v xml:space="preserve">Monterey                     </v>
          </cell>
          <cell r="C202">
            <v>0</v>
          </cell>
          <cell r="D202">
            <v>0</v>
          </cell>
          <cell r="E202">
            <v>0</v>
          </cell>
          <cell r="F202">
            <v>0</v>
          </cell>
          <cell r="G202">
            <v>0</v>
          </cell>
          <cell r="H202">
            <v>0</v>
          </cell>
          <cell r="I202">
            <v>0</v>
          </cell>
          <cell r="J202">
            <v>17.5</v>
          </cell>
          <cell r="K202">
            <v>0</v>
          </cell>
          <cell r="L202">
            <v>0</v>
          </cell>
          <cell r="M202">
            <v>0</v>
          </cell>
          <cell r="N202">
            <v>0</v>
          </cell>
          <cell r="O202">
            <v>0</v>
          </cell>
          <cell r="P202">
            <v>0</v>
          </cell>
          <cell r="Q202">
            <v>0</v>
          </cell>
          <cell r="R202">
            <v>0</v>
          </cell>
          <cell r="S202">
            <v>17.5</v>
          </cell>
          <cell r="T202">
            <v>0</v>
          </cell>
          <cell r="U202">
            <v>0</v>
          </cell>
          <cell r="V202">
            <v>0</v>
          </cell>
          <cell r="W202">
            <v>0</v>
          </cell>
          <cell r="X202">
            <v>0</v>
          </cell>
          <cell r="Y202">
            <v>0</v>
          </cell>
          <cell r="AA202">
            <v>0</v>
          </cell>
          <cell r="AB202">
            <v>0</v>
          </cell>
          <cell r="AC202">
            <v>0</v>
          </cell>
          <cell r="AD202">
            <v>0</v>
          </cell>
          <cell r="AE202">
            <v>0</v>
          </cell>
          <cell r="AF202">
            <v>0</v>
          </cell>
          <cell r="AG202">
            <v>0</v>
          </cell>
          <cell r="AH202">
            <v>0</v>
          </cell>
          <cell r="AI202">
            <v>0</v>
          </cell>
        </row>
        <row r="203">
          <cell r="A203">
            <v>194</v>
          </cell>
          <cell r="B203" t="str">
            <v xml:space="preserve">Montgomery                   </v>
          </cell>
          <cell r="C203">
            <v>0</v>
          </cell>
          <cell r="D203">
            <v>39599.880000000005</v>
          </cell>
          <cell r="E203">
            <v>21042</v>
          </cell>
          <cell r="F203">
            <v>65854.600000000006</v>
          </cell>
          <cell r="G203">
            <v>56554</v>
          </cell>
          <cell r="H203">
            <v>9301</v>
          </cell>
          <cell r="I203">
            <v>0</v>
          </cell>
          <cell r="J203">
            <v>17.5</v>
          </cell>
          <cell r="K203">
            <v>11525</v>
          </cell>
          <cell r="L203">
            <v>0</v>
          </cell>
          <cell r="M203">
            <v>0</v>
          </cell>
          <cell r="N203">
            <v>0</v>
          </cell>
          <cell r="O203">
            <v>0</v>
          </cell>
          <cell r="P203">
            <v>0</v>
          </cell>
          <cell r="Q203">
            <v>3</v>
          </cell>
          <cell r="R203">
            <v>5</v>
          </cell>
          <cell r="S203">
            <v>17.5</v>
          </cell>
          <cell r="T203">
            <v>31.95220986840706</v>
          </cell>
          <cell r="U203">
            <v>0</v>
          </cell>
          <cell r="V203">
            <v>21042</v>
          </cell>
          <cell r="W203">
            <v>31.952209868407063</v>
          </cell>
          <cell r="X203">
            <v>0</v>
          </cell>
          <cell r="Y203">
            <v>0</v>
          </cell>
          <cell r="AA203">
            <v>0</v>
          </cell>
          <cell r="AB203">
            <v>0</v>
          </cell>
          <cell r="AC203">
            <v>0</v>
          </cell>
          <cell r="AD203">
            <v>0</v>
          </cell>
          <cell r="AE203">
            <v>0</v>
          </cell>
          <cell r="AF203">
            <v>0</v>
          </cell>
          <cell r="AG203">
            <v>21042</v>
          </cell>
          <cell r="AH203">
            <v>0</v>
          </cell>
          <cell r="AI203">
            <v>21042</v>
          </cell>
        </row>
        <row r="204">
          <cell r="A204">
            <v>195</v>
          </cell>
          <cell r="B204" t="str">
            <v xml:space="preserve">Mount Washington             </v>
          </cell>
          <cell r="C204">
            <v>0</v>
          </cell>
          <cell r="D204">
            <v>89843.44</v>
          </cell>
          <cell r="E204">
            <v>32776</v>
          </cell>
          <cell r="F204">
            <v>57421.64</v>
          </cell>
          <cell r="G204">
            <v>51679</v>
          </cell>
          <cell r="H204">
            <v>5743</v>
          </cell>
          <cell r="I204">
            <v>0</v>
          </cell>
          <cell r="J204">
            <v>17.5</v>
          </cell>
          <cell r="K204">
            <v>10049</v>
          </cell>
          <cell r="L204">
            <v>0</v>
          </cell>
          <cell r="M204">
            <v>0</v>
          </cell>
          <cell r="N204">
            <v>0</v>
          </cell>
          <cell r="O204">
            <v>0</v>
          </cell>
          <cell r="P204">
            <v>0</v>
          </cell>
          <cell r="Q204">
            <v>11</v>
          </cell>
          <cell r="R204">
            <v>7</v>
          </cell>
          <cell r="S204">
            <v>17.5</v>
          </cell>
          <cell r="T204">
            <v>57.079526115938172</v>
          </cell>
          <cell r="U204">
            <v>0</v>
          </cell>
          <cell r="V204">
            <v>32776</v>
          </cell>
          <cell r="W204">
            <v>57.079526115938172</v>
          </cell>
          <cell r="X204">
            <v>0</v>
          </cell>
          <cell r="Y204">
            <v>0</v>
          </cell>
          <cell r="AA204">
            <v>0</v>
          </cell>
          <cell r="AB204">
            <v>0</v>
          </cell>
          <cell r="AC204">
            <v>0</v>
          </cell>
          <cell r="AD204">
            <v>0</v>
          </cell>
          <cell r="AE204">
            <v>0</v>
          </cell>
          <cell r="AF204">
            <v>0</v>
          </cell>
          <cell r="AG204">
            <v>32776</v>
          </cell>
          <cell r="AH204">
            <v>0</v>
          </cell>
          <cell r="AI204">
            <v>32776</v>
          </cell>
        </row>
        <row r="205">
          <cell r="A205">
            <v>196</v>
          </cell>
          <cell r="B205" t="str">
            <v xml:space="preserve">Nahant                       </v>
          </cell>
          <cell r="C205">
            <v>1</v>
          </cell>
          <cell r="D205">
            <v>2552657.5399999991</v>
          </cell>
          <cell r="E205">
            <v>484943</v>
          </cell>
          <cell r="F205">
            <v>2541982.4700000002</v>
          </cell>
          <cell r="G205">
            <v>2180473</v>
          </cell>
          <cell r="H205">
            <v>361509</v>
          </cell>
          <cell r="I205">
            <v>0</v>
          </cell>
          <cell r="J205">
            <v>17.5</v>
          </cell>
          <cell r="K205">
            <v>444847</v>
          </cell>
          <cell r="L205">
            <v>0</v>
          </cell>
          <cell r="M205">
            <v>0</v>
          </cell>
          <cell r="N205">
            <v>0</v>
          </cell>
          <cell r="O205">
            <v>0</v>
          </cell>
          <cell r="P205">
            <v>0</v>
          </cell>
          <cell r="Q205">
            <v>282</v>
          </cell>
          <cell r="R205">
            <v>272</v>
          </cell>
          <cell r="S205">
            <v>17.5</v>
          </cell>
          <cell r="T205">
            <v>19.077354219519851</v>
          </cell>
          <cell r="U205">
            <v>0</v>
          </cell>
          <cell r="V205">
            <v>484943</v>
          </cell>
          <cell r="W205">
            <v>19.077354219519851</v>
          </cell>
          <cell r="X205">
            <v>0</v>
          </cell>
          <cell r="Y205">
            <v>0</v>
          </cell>
          <cell r="AA205">
            <v>0</v>
          </cell>
          <cell r="AB205">
            <v>0</v>
          </cell>
          <cell r="AC205">
            <v>0</v>
          </cell>
          <cell r="AD205">
            <v>0</v>
          </cell>
          <cell r="AE205">
            <v>5440</v>
          </cell>
          <cell r="AF205">
            <v>5440</v>
          </cell>
          <cell r="AG205">
            <v>490383</v>
          </cell>
          <cell r="AH205">
            <v>0</v>
          </cell>
          <cell r="AI205">
            <v>490383</v>
          </cell>
        </row>
        <row r="206">
          <cell r="A206">
            <v>197</v>
          </cell>
          <cell r="B206" t="str">
            <v xml:space="preserve">Nantucket                    </v>
          </cell>
          <cell r="C206">
            <v>1</v>
          </cell>
          <cell r="D206">
            <v>15206451.73</v>
          </cell>
          <cell r="E206">
            <v>2980944</v>
          </cell>
          <cell r="F206">
            <v>15743715.589999998</v>
          </cell>
          <cell r="G206">
            <v>12702303</v>
          </cell>
          <cell r="H206">
            <v>3041413</v>
          </cell>
          <cell r="I206">
            <v>60469</v>
          </cell>
          <cell r="J206">
            <v>17.5</v>
          </cell>
          <cell r="K206">
            <v>2755150</v>
          </cell>
          <cell r="L206">
            <v>0</v>
          </cell>
          <cell r="M206">
            <v>0</v>
          </cell>
          <cell r="N206">
            <v>0</v>
          </cell>
          <cell r="O206">
            <v>0</v>
          </cell>
          <cell r="P206">
            <v>0</v>
          </cell>
          <cell r="Q206">
            <v>1552</v>
          </cell>
          <cell r="R206">
            <v>1566</v>
          </cell>
          <cell r="S206">
            <v>17.5</v>
          </cell>
          <cell r="T206">
            <v>19.318266914906843</v>
          </cell>
          <cell r="U206">
            <v>0</v>
          </cell>
          <cell r="V206">
            <v>3041413</v>
          </cell>
          <cell r="W206">
            <v>19.31826691490684</v>
          </cell>
          <cell r="X206">
            <v>1</v>
          </cell>
          <cell r="Y206">
            <v>0</v>
          </cell>
          <cell r="AA206">
            <v>0</v>
          </cell>
          <cell r="AB206">
            <v>0</v>
          </cell>
          <cell r="AC206">
            <v>0</v>
          </cell>
          <cell r="AD206">
            <v>0</v>
          </cell>
          <cell r="AE206">
            <v>31320</v>
          </cell>
          <cell r="AF206">
            <v>0</v>
          </cell>
          <cell r="AG206">
            <v>3041413</v>
          </cell>
          <cell r="AH206">
            <v>0</v>
          </cell>
          <cell r="AI206">
            <v>3041413</v>
          </cell>
        </row>
        <row r="207">
          <cell r="A207">
            <v>198</v>
          </cell>
          <cell r="B207" t="str">
            <v xml:space="preserve">Natick                       </v>
          </cell>
          <cell r="C207">
            <v>1</v>
          </cell>
          <cell r="D207">
            <v>51546022.215100005</v>
          </cell>
          <cell r="E207">
            <v>8816665</v>
          </cell>
          <cell r="F207">
            <v>52558195.004939988</v>
          </cell>
          <cell r="G207">
            <v>43672884</v>
          </cell>
          <cell r="H207">
            <v>8885311</v>
          </cell>
          <cell r="I207">
            <v>68646</v>
          </cell>
          <cell r="J207">
            <v>17.5</v>
          </cell>
          <cell r="K207">
            <v>9197684</v>
          </cell>
          <cell r="L207">
            <v>0</v>
          </cell>
          <cell r="M207">
            <v>0</v>
          </cell>
          <cell r="N207">
            <v>0</v>
          </cell>
          <cell r="O207">
            <v>0</v>
          </cell>
          <cell r="P207">
            <v>0</v>
          </cell>
          <cell r="Q207">
            <v>5417</v>
          </cell>
          <cell r="R207">
            <v>5476</v>
          </cell>
          <cell r="S207">
            <v>17.5</v>
          </cell>
          <cell r="T207">
            <v>16.90566237893988</v>
          </cell>
          <cell r="U207">
            <v>0</v>
          </cell>
          <cell r="V207">
            <v>8885311</v>
          </cell>
          <cell r="W207">
            <v>16.905662378939883</v>
          </cell>
          <cell r="X207">
            <v>1</v>
          </cell>
          <cell r="Y207">
            <v>0</v>
          </cell>
          <cell r="AA207">
            <v>0</v>
          </cell>
          <cell r="AB207">
            <v>0</v>
          </cell>
          <cell r="AC207">
            <v>0</v>
          </cell>
          <cell r="AD207">
            <v>0</v>
          </cell>
          <cell r="AE207">
            <v>109520</v>
          </cell>
          <cell r="AF207">
            <v>40874</v>
          </cell>
          <cell r="AG207">
            <v>8926185</v>
          </cell>
          <cell r="AH207">
            <v>0</v>
          </cell>
          <cell r="AI207">
            <v>8926185</v>
          </cell>
        </row>
        <row r="208">
          <cell r="A208">
            <v>199</v>
          </cell>
          <cell r="B208" t="str">
            <v xml:space="preserve">Needham                      </v>
          </cell>
          <cell r="C208">
            <v>1</v>
          </cell>
          <cell r="D208">
            <v>51969545.140780009</v>
          </cell>
          <cell r="E208">
            <v>8373789.7644304372</v>
          </cell>
          <cell r="F208">
            <v>52228570.584080003</v>
          </cell>
          <cell r="G208">
            <v>44234797</v>
          </cell>
          <cell r="H208">
            <v>7993774</v>
          </cell>
          <cell r="I208">
            <v>0</v>
          </cell>
          <cell r="J208">
            <v>17.5</v>
          </cell>
          <cell r="K208">
            <v>9140000</v>
          </cell>
          <cell r="L208">
            <v>0</v>
          </cell>
          <cell r="M208">
            <v>0</v>
          </cell>
          <cell r="N208">
            <v>0</v>
          </cell>
          <cell r="O208">
            <v>0</v>
          </cell>
          <cell r="P208">
            <v>0</v>
          </cell>
          <cell r="Q208">
            <v>5362</v>
          </cell>
          <cell r="R208">
            <v>5411</v>
          </cell>
          <cell r="S208">
            <v>17.5</v>
          </cell>
          <cell r="T208">
            <v>16.032967532492425</v>
          </cell>
          <cell r="U208">
            <v>0</v>
          </cell>
          <cell r="V208">
            <v>8373789.7644304372</v>
          </cell>
          <cell r="W208">
            <v>16.032967532492428</v>
          </cell>
          <cell r="X208">
            <v>0</v>
          </cell>
          <cell r="Y208">
            <v>0</v>
          </cell>
          <cell r="AA208">
            <v>0</v>
          </cell>
          <cell r="AB208">
            <v>0</v>
          </cell>
          <cell r="AC208">
            <v>0</v>
          </cell>
          <cell r="AD208">
            <v>0</v>
          </cell>
          <cell r="AE208">
            <v>108220</v>
          </cell>
          <cell r="AF208">
            <v>108220</v>
          </cell>
          <cell r="AG208">
            <v>8482009.7644304372</v>
          </cell>
          <cell r="AH208">
            <v>0</v>
          </cell>
          <cell r="AI208">
            <v>8482009.7644304372</v>
          </cell>
        </row>
        <row r="209">
          <cell r="A209">
            <v>200</v>
          </cell>
          <cell r="B209" t="str">
            <v xml:space="preserve">New Ashford                  </v>
          </cell>
          <cell r="C209">
            <v>0</v>
          </cell>
          <cell r="D209">
            <v>217953.86999999997</v>
          </cell>
          <cell r="E209">
            <v>179597</v>
          </cell>
          <cell r="F209">
            <v>232405.55000000002</v>
          </cell>
          <cell r="G209">
            <v>195357</v>
          </cell>
          <cell r="H209">
            <v>37049</v>
          </cell>
          <cell r="I209">
            <v>0</v>
          </cell>
          <cell r="J209">
            <v>17.5</v>
          </cell>
          <cell r="K209">
            <v>40671</v>
          </cell>
          <cell r="L209">
            <v>0</v>
          </cell>
          <cell r="M209">
            <v>0</v>
          </cell>
          <cell r="N209">
            <v>0</v>
          </cell>
          <cell r="O209">
            <v>0</v>
          </cell>
          <cell r="P209">
            <v>0</v>
          </cell>
          <cell r="Q209">
            <v>26</v>
          </cell>
          <cell r="R209">
            <v>27</v>
          </cell>
          <cell r="S209">
            <v>17.5</v>
          </cell>
          <cell r="T209">
            <v>77.277414416308048</v>
          </cell>
          <cell r="U209">
            <v>0</v>
          </cell>
          <cell r="V209">
            <v>179597</v>
          </cell>
          <cell r="W209">
            <v>77.277414416308034</v>
          </cell>
          <cell r="X209">
            <v>0</v>
          </cell>
          <cell r="Y209">
            <v>0</v>
          </cell>
          <cell r="AA209">
            <v>0</v>
          </cell>
          <cell r="AB209">
            <v>0</v>
          </cell>
          <cell r="AC209">
            <v>0</v>
          </cell>
          <cell r="AD209">
            <v>0</v>
          </cell>
          <cell r="AE209">
            <v>0</v>
          </cell>
          <cell r="AF209">
            <v>0</v>
          </cell>
          <cell r="AG209">
            <v>179597</v>
          </cell>
          <cell r="AH209">
            <v>0</v>
          </cell>
          <cell r="AI209">
            <v>179597</v>
          </cell>
        </row>
        <row r="210">
          <cell r="A210">
            <v>201</v>
          </cell>
          <cell r="B210" t="str">
            <v xml:space="preserve">New Bedford                  </v>
          </cell>
          <cell r="C210">
            <v>1</v>
          </cell>
          <cell r="D210">
            <v>149495329.88</v>
          </cell>
          <cell r="E210">
            <v>125128363</v>
          </cell>
          <cell r="F210">
            <v>157744521.90000004</v>
          </cell>
          <cell r="G210">
            <v>25358897</v>
          </cell>
          <cell r="H210">
            <v>132385625</v>
          </cell>
          <cell r="I210">
            <v>7257262</v>
          </cell>
          <cell r="J210">
            <v>77.39</v>
          </cell>
          <cell r="K210">
            <v>122078485</v>
          </cell>
          <cell r="L210">
            <v>0</v>
          </cell>
          <cell r="M210">
            <v>0</v>
          </cell>
          <cell r="N210">
            <v>0</v>
          </cell>
          <cell r="O210">
            <v>0</v>
          </cell>
          <cell r="P210">
            <v>0</v>
          </cell>
          <cell r="Q210">
            <v>13211</v>
          </cell>
          <cell r="R210">
            <v>13469</v>
          </cell>
          <cell r="S210">
            <v>77.39</v>
          </cell>
          <cell r="T210">
            <v>83.924071280221085</v>
          </cell>
          <cell r="U210">
            <v>0</v>
          </cell>
          <cell r="V210">
            <v>132385625</v>
          </cell>
          <cell r="W210">
            <v>83.924071280221085</v>
          </cell>
          <cell r="X210">
            <v>1</v>
          </cell>
          <cell r="Y210">
            <v>0</v>
          </cell>
          <cell r="AA210">
            <v>0</v>
          </cell>
          <cell r="AB210">
            <v>0</v>
          </cell>
          <cell r="AC210">
            <v>0</v>
          </cell>
          <cell r="AD210">
            <v>0</v>
          </cell>
          <cell r="AE210">
            <v>269380</v>
          </cell>
          <cell r="AF210">
            <v>0</v>
          </cell>
          <cell r="AG210">
            <v>132385625</v>
          </cell>
          <cell r="AH210">
            <v>0</v>
          </cell>
          <cell r="AI210">
            <v>132385625</v>
          </cell>
        </row>
        <row r="211">
          <cell r="A211">
            <v>202</v>
          </cell>
          <cell r="B211" t="str">
            <v xml:space="preserve">New Braintree                </v>
          </cell>
          <cell r="C211">
            <v>0</v>
          </cell>
          <cell r="D211">
            <v>13199.960000000001</v>
          </cell>
          <cell r="E211">
            <v>5704</v>
          </cell>
          <cell r="F211">
            <v>0</v>
          </cell>
          <cell r="G211">
            <v>0</v>
          </cell>
          <cell r="H211">
            <v>0</v>
          </cell>
          <cell r="I211">
            <v>0</v>
          </cell>
          <cell r="J211">
            <v>42.54</v>
          </cell>
          <cell r="K211">
            <v>0</v>
          </cell>
          <cell r="L211">
            <v>0</v>
          </cell>
          <cell r="M211">
            <v>0</v>
          </cell>
          <cell r="N211">
            <v>0</v>
          </cell>
          <cell r="O211">
            <v>0</v>
          </cell>
          <cell r="P211">
            <v>0</v>
          </cell>
          <cell r="Q211">
            <v>1</v>
          </cell>
          <cell r="R211">
            <v>0</v>
          </cell>
          <cell r="S211">
            <v>42.54</v>
          </cell>
          <cell r="T211">
            <v>0</v>
          </cell>
          <cell r="U211">
            <v>0</v>
          </cell>
          <cell r="V211">
            <v>5704</v>
          </cell>
          <cell r="W211">
            <v>0</v>
          </cell>
          <cell r="X211">
            <v>0</v>
          </cell>
          <cell r="Y211">
            <v>0</v>
          </cell>
          <cell r="AA211">
            <v>0</v>
          </cell>
          <cell r="AB211">
            <v>0</v>
          </cell>
          <cell r="AC211">
            <v>0</v>
          </cell>
          <cell r="AD211">
            <v>0</v>
          </cell>
          <cell r="AE211">
            <v>0</v>
          </cell>
          <cell r="AF211">
            <v>0</v>
          </cell>
          <cell r="AG211">
            <v>5704</v>
          </cell>
          <cell r="AH211">
            <v>5704</v>
          </cell>
          <cell r="AI211">
            <v>0</v>
          </cell>
        </row>
        <row r="212">
          <cell r="A212">
            <v>203</v>
          </cell>
          <cell r="B212" t="str">
            <v xml:space="preserve">Newbury                      </v>
          </cell>
          <cell r="C212">
            <v>0</v>
          </cell>
          <cell r="D212">
            <v>26986.020340000003</v>
          </cell>
          <cell r="E212">
            <v>16844</v>
          </cell>
          <cell r="F212">
            <v>53983.259600000005</v>
          </cell>
          <cell r="G212">
            <v>46879</v>
          </cell>
          <cell r="H212">
            <v>7104</v>
          </cell>
          <cell r="I212">
            <v>0</v>
          </cell>
          <cell r="J212">
            <v>17.5</v>
          </cell>
          <cell r="K212">
            <v>9447</v>
          </cell>
          <cell r="L212">
            <v>0</v>
          </cell>
          <cell r="M212">
            <v>0</v>
          </cell>
          <cell r="N212">
            <v>0</v>
          </cell>
          <cell r="O212">
            <v>0</v>
          </cell>
          <cell r="P212">
            <v>0</v>
          </cell>
          <cell r="Q212">
            <v>2</v>
          </cell>
          <cell r="R212">
            <v>4</v>
          </cell>
          <cell r="S212">
            <v>17.5</v>
          </cell>
          <cell r="T212">
            <v>31.20226552603355</v>
          </cell>
          <cell r="U212">
            <v>0</v>
          </cell>
          <cell r="V212">
            <v>16844</v>
          </cell>
          <cell r="W212">
            <v>31.202265526033553</v>
          </cell>
          <cell r="X212">
            <v>0</v>
          </cell>
          <cell r="Y212">
            <v>0</v>
          </cell>
          <cell r="AA212">
            <v>0</v>
          </cell>
          <cell r="AB212">
            <v>0</v>
          </cell>
          <cell r="AC212">
            <v>0</v>
          </cell>
          <cell r="AD212">
            <v>0</v>
          </cell>
          <cell r="AE212">
            <v>0</v>
          </cell>
          <cell r="AF212">
            <v>0</v>
          </cell>
          <cell r="AG212">
            <v>16844</v>
          </cell>
          <cell r="AH212">
            <v>0</v>
          </cell>
          <cell r="AI212">
            <v>16844</v>
          </cell>
        </row>
        <row r="213">
          <cell r="A213">
            <v>204</v>
          </cell>
          <cell r="B213" t="str">
            <v xml:space="preserve">Newburyport                  </v>
          </cell>
          <cell r="C213">
            <v>1</v>
          </cell>
          <cell r="D213">
            <v>22958152.764539998</v>
          </cell>
          <cell r="E213">
            <v>3720116.6660889401</v>
          </cell>
          <cell r="F213">
            <v>22075387.820000004</v>
          </cell>
          <cell r="G213">
            <v>18739567</v>
          </cell>
          <cell r="H213">
            <v>3335821</v>
          </cell>
          <cell r="I213">
            <v>0</v>
          </cell>
          <cell r="J213">
            <v>17.5</v>
          </cell>
          <cell r="K213">
            <v>3863193</v>
          </cell>
          <cell r="L213">
            <v>0</v>
          </cell>
          <cell r="M213">
            <v>0</v>
          </cell>
          <cell r="N213">
            <v>0</v>
          </cell>
          <cell r="O213">
            <v>0</v>
          </cell>
          <cell r="P213">
            <v>0</v>
          </cell>
          <cell r="Q213">
            <v>2445</v>
          </cell>
          <cell r="R213">
            <v>2385</v>
          </cell>
          <cell r="S213">
            <v>17.5</v>
          </cell>
          <cell r="T213">
            <v>16.851874569191324</v>
          </cell>
          <cell r="U213">
            <v>0</v>
          </cell>
          <cell r="V213">
            <v>3720116.6660889401</v>
          </cell>
          <cell r="W213">
            <v>16.851874569191324</v>
          </cell>
          <cell r="X213">
            <v>0</v>
          </cell>
          <cell r="Y213">
            <v>0</v>
          </cell>
          <cell r="AA213">
            <v>0</v>
          </cell>
          <cell r="AB213">
            <v>0</v>
          </cell>
          <cell r="AC213">
            <v>0</v>
          </cell>
          <cell r="AD213">
            <v>0</v>
          </cell>
          <cell r="AE213">
            <v>47700</v>
          </cell>
          <cell r="AF213">
            <v>47700</v>
          </cell>
          <cell r="AG213">
            <v>3767816.6660889401</v>
          </cell>
          <cell r="AH213">
            <v>0</v>
          </cell>
          <cell r="AI213">
            <v>3767816.6660889401</v>
          </cell>
        </row>
        <row r="214">
          <cell r="A214">
            <v>205</v>
          </cell>
          <cell r="B214" t="str">
            <v xml:space="preserve">New Marlborough              </v>
          </cell>
          <cell r="C214">
            <v>0</v>
          </cell>
          <cell r="D214">
            <v>0</v>
          </cell>
          <cell r="E214">
            <v>0</v>
          </cell>
          <cell r="F214">
            <v>13170.920000000002</v>
          </cell>
          <cell r="G214">
            <v>10902</v>
          </cell>
          <cell r="H214">
            <v>2269</v>
          </cell>
          <cell r="I214">
            <v>2269</v>
          </cell>
          <cell r="J214">
            <v>17.5</v>
          </cell>
          <cell r="K214">
            <v>2305</v>
          </cell>
          <cell r="L214">
            <v>0</v>
          </cell>
          <cell r="M214">
            <v>0</v>
          </cell>
          <cell r="N214">
            <v>0</v>
          </cell>
          <cell r="O214">
            <v>0</v>
          </cell>
          <cell r="P214">
            <v>0</v>
          </cell>
          <cell r="Q214">
            <v>0</v>
          </cell>
          <cell r="R214">
            <v>1</v>
          </cell>
          <cell r="S214">
            <v>17.5</v>
          </cell>
          <cell r="T214">
            <v>17.22734630534541</v>
          </cell>
          <cell r="U214">
            <v>0</v>
          </cell>
          <cell r="V214">
            <v>2269</v>
          </cell>
          <cell r="W214">
            <v>17.22734630534541</v>
          </cell>
          <cell r="X214">
            <v>0</v>
          </cell>
          <cell r="Y214">
            <v>0</v>
          </cell>
          <cell r="AA214">
            <v>0</v>
          </cell>
          <cell r="AB214">
            <v>0</v>
          </cell>
          <cell r="AC214">
            <v>0</v>
          </cell>
          <cell r="AD214">
            <v>0</v>
          </cell>
          <cell r="AE214">
            <v>0</v>
          </cell>
          <cell r="AF214">
            <v>0</v>
          </cell>
          <cell r="AG214">
            <v>2269</v>
          </cell>
          <cell r="AH214">
            <v>0</v>
          </cell>
          <cell r="AI214">
            <v>2269</v>
          </cell>
        </row>
        <row r="215">
          <cell r="A215">
            <v>206</v>
          </cell>
          <cell r="B215" t="str">
            <v xml:space="preserve">New Salem                    </v>
          </cell>
          <cell r="C215">
            <v>0</v>
          </cell>
          <cell r="D215">
            <v>0</v>
          </cell>
          <cell r="E215">
            <v>0</v>
          </cell>
          <cell r="F215">
            <v>0</v>
          </cell>
          <cell r="G215">
            <v>0</v>
          </cell>
          <cell r="H215">
            <v>0</v>
          </cell>
          <cell r="I215">
            <v>0</v>
          </cell>
          <cell r="J215">
            <v>47.73</v>
          </cell>
          <cell r="K215">
            <v>0</v>
          </cell>
          <cell r="L215">
            <v>0</v>
          </cell>
          <cell r="M215">
            <v>0</v>
          </cell>
          <cell r="N215">
            <v>0</v>
          </cell>
          <cell r="O215">
            <v>0</v>
          </cell>
          <cell r="P215">
            <v>0</v>
          </cell>
          <cell r="Q215">
            <v>0</v>
          </cell>
          <cell r="R215">
            <v>0</v>
          </cell>
          <cell r="S215">
            <v>47.73</v>
          </cell>
          <cell r="T215">
            <v>0</v>
          </cell>
          <cell r="U215">
            <v>0</v>
          </cell>
          <cell r="V215">
            <v>0</v>
          </cell>
          <cell r="W215">
            <v>0</v>
          </cell>
          <cell r="X215">
            <v>0</v>
          </cell>
          <cell r="Y215">
            <v>0</v>
          </cell>
          <cell r="AA215">
            <v>0</v>
          </cell>
          <cell r="AB215">
            <v>0</v>
          </cell>
          <cell r="AC215">
            <v>0</v>
          </cell>
          <cell r="AD215">
            <v>0</v>
          </cell>
          <cell r="AE215">
            <v>0</v>
          </cell>
          <cell r="AF215">
            <v>0</v>
          </cell>
          <cell r="AG215">
            <v>0</v>
          </cell>
          <cell r="AH215">
            <v>0</v>
          </cell>
          <cell r="AI215">
            <v>0</v>
          </cell>
        </row>
        <row r="216">
          <cell r="A216">
            <v>207</v>
          </cell>
          <cell r="B216" t="str">
            <v xml:space="preserve">Newton                       </v>
          </cell>
          <cell r="C216">
            <v>1</v>
          </cell>
          <cell r="D216">
            <v>126316298.67331998</v>
          </cell>
          <cell r="E216">
            <v>20226057</v>
          </cell>
          <cell r="F216">
            <v>126430397.79993999</v>
          </cell>
          <cell r="G216">
            <v>106307855</v>
          </cell>
          <cell r="H216">
            <v>20122543</v>
          </cell>
          <cell r="I216">
            <v>0</v>
          </cell>
          <cell r="J216">
            <v>17.5</v>
          </cell>
          <cell r="K216">
            <v>22125320</v>
          </cell>
          <cell r="L216">
            <v>0</v>
          </cell>
          <cell r="M216">
            <v>0</v>
          </cell>
          <cell r="N216">
            <v>0</v>
          </cell>
          <cell r="O216">
            <v>0</v>
          </cell>
          <cell r="P216">
            <v>0</v>
          </cell>
          <cell r="Q216">
            <v>12711</v>
          </cell>
          <cell r="R216">
            <v>12730</v>
          </cell>
          <cell r="S216">
            <v>17.5</v>
          </cell>
          <cell r="T216">
            <v>15.997780084505594</v>
          </cell>
          <cell r="U216">
            <v>0</v>
          </cell>
          <cell r="V216">
            <v>20226057</v>
          </cell>
          <cell r="W216">
            <v>15.997780084505596</v>
          </cell>
          <cell r="X216">
            <v>0</v>
          </cell>
          <cell r="Y216">
            <v>0</v>
          </cell>
          <cell r="AA216">
            <v>0</v>
          </cell>
          <cell r="AB216">
            <v>0</v>
          </cell>
          <cell r="AC216">
            <v>0</v>
          </cell>
          <cell r="AD216">
            <v>0</v>
          </cell>
          <cell r="AE216">
            <v>254600</v>
          </cell>
          <cell r="AF216">
            <v>254600</v>
          </cell>
          <cell r="AG216">
            <v>20480657</v>
          </cell>
          <cell r="AH216">
            <v>0</v>
          </cell>
          <cell r="AI216">
            <v>20480657</v>
          </cell>
        </row>
        <row r="217">
          <cell r="A217">
            <v>208</v>
          </cell>
          <cell r="B217" t="str">
            <v xml:space="preserve">Norfolk                      </v>
          </cell>
          <cell r="C217">
            <v>1</v>
          </cell>
          <cell r="D217">
            <v>7167206.0455</v>
          </cell>
          <cell r="E217">
            <v>3332480</v>
          </cell>
          <cell r="F217">
            <v>7797859.3176300004</v>
          </cell>
          <cell r="G217">
            <v>6517988</v>
          </cell>
          <cell r="H217">
            <v>1279871</v>
          </cell>
          <cell r="I217">
            <v>0</v>
          </cell>
          <cell r="J217">
            <v>17.5</v>
          </cell>
          <cell r="K217">
            <v>1364625</v>
          </cell>
          <cell r="L217">
            <v>0</v>
          </cell>
          <cell r="M217">
            <v>0</v>
          </cell>
          <cell r="N217">
            <v>0</v>
          </cell>
          <cell r="O217">
            <v>0</v>
          </cell>
          <cell r="P217">
            <v>0</v>
          </cell>
          <cell r="Q217">
            <v>803</v>
          </cell>
          <cell r="R217">
            <v>865</v>
          </cell>
          <cell r="S217">
            <v>17.5</v>
          </cell>
          <cell r="T217">
            <v>42.735831261608851</v>
          </cell>
          <cell r="U217">
            <v>0</v>
          </cell>
          <cell r="V217">
            <v>3332480</v>
          </cell>
          <cell r="W217">
            <v>42.735831261608844</v>
          </cell>
          <cell r="X217">
            <v>0</v>
          </cell>
          <cell r="Y217">
            <v>0</v>
          </cell>
          <cell r="AA217">
            <v>0</v>
          </cell>
          <cell r="AB217">
            <v>0</v>
          </cell>
          <cell r="AC217">
            <v>0</v>
          </cell>
          <cell r="AD217">
            <v>0</v>
          </cell>
          <cell r="AE217">
            <v>17300</v>
          </cell>
          <cell r="AF217">
            <v>17300</v>
          </cell>
          <cell r="AG217">
            <v>3349780</v>
          </cell>
          <cell r="AH217">
            <v>0</v>
          </cell>
          <cell r="AI217">
            <v>3349780</v>
          </cell>
        </row>
        <row r="218">
          <cell r="A218">
            <v>209</v>
          </cell>
          <cell r="B218" t="str">
            <v xml:space="preserve">North Adams                  </v>
          </cell>
          <cell r="C218">
            <v>1</v>
          </cell>
          <cell r="D218">
            <v>16664714.390000004</v>
          </cell>
          <cell r="E218">
            <v>13595418</v>
          </cell>
          <cell r="F218">
            <v>16484834.819999997</v>
          </cell>
          <cell r="G218">
            <v>5104211</v>
          </cell>
          <cell r="H218">
            <v>11380624</v>
          </cell>
          <cell r="I218">
            <v>0</v>
          </cell>
          <cell r="J218">
            <v>69.53</v>
          </cell>
          <cell r="K218">
            <v>11461906</v>
          </cell>
          <cell r="L218">
            <v>0</v>
          </cell>
          <cell r="M218">
            <v>0</v>
          </cell>
          <cell r="N218">
            <v>0</v>
          </cell>
          <cell r="O218">
            <v>0</v>
          </cell>
          <cell r="P218">
            <v>0</v>
          </cell>
          <cell r="Q218">
            <v>1545</v>
          </cell>
          <cell r="R218">
            <v>1477</v>
          </cell>
          <cell r="S218">
            <v>69.53</v>
          </cell>
          <cell r="T218">
            <v>82.472273143468485</v>
          </cell>
          <cell r="U218">
            <v>0</v>
          </cell>
          <cell r="V218">
            <v>13595418</v>
          </cell>
          <cell r="W218">
            <v>82.472273143468499</v>
          </cell>
          <cell r="X218">
            <v>0</v>
          </cell>
          <cell r="Y218">
            <v>0</v>
          </cell>
          <cell r="AA218">
            <v>0</v>
          </cell>
          <cell r="AB218">
            <v>0</v>
          </cell>
          <cell r="AC218">
            <v>0</v>
          </cell>
          <cell r="AD218">
            <v>0</v>
          </cell>
          <cell r="AE218">
            <v>29540</v>
          </cell>
          <cell r="AF218">
            <v>29540</v>
          </cell>
          <cell r="AG218">
            <v>13624958</v>
          </cell>
          <cell r="AH218">
            <v>0</v>
          </cell>
          <cell r="AI218">
            <v>13624958</v>
          </cell>
        </row>
        <row r="219">
          <cell r="A219">
            <v>210</v>
          </cell>
          <cell r="B219" t="str">
            <v xml:space="preserve">Northampton                  </v>
          </cell>
          <cell r="C219">
            <v>1</v>
          </cell>
          <cell r="D219">
            <v>27323757.340000004</v>
          </cell>
          <cell r="E219">
            <v>7162729</v>
          </cell>
          <cell r="F219">
            <v>27410585.139999997</v>
          </cell>
          <cell r="G219">
            <v>22881084</v>
          </cell>
          <cell r="H219">
            <v>4529501</v>
          </cell>
          <cell r="I219">
            <v>0</v>
          </cell>
          <cell r="J219">
            <v>17.5</v>
          </cell>
          <cell r="K219">
            <v>4796852</v>
          </cell>
          <cell r="L219">
            <v>0</v>
          </cell>
          <cell r="M219">
            <v>0</v>
          </cell>
          <cell r="N219">
            <v>0</v>
          </cell>
          <cell r="O219">
            <v>0</v>
          </cell>
          <cell r="P219">
            <v>0</v>
          </cell>
          <cell r="Q219">
            <v>2767</v>
          </cell>
          <cell r="R219">
            <v>2742</v>
          </cell>
          <cell r="S219">
            <v>17.5</v>
          </cell>
          <cell r="T219">
            <v>26.131251716868682</v>
          </cell>
          <cell r="U219">
            <v>0</v>
          </cell>
          <cell r="V219">
            <v>7162729</v>
          </cell>
          <cell r="W219">
            <v>26.131251716868679</v>
          </cell>
          <cell r="X219">
            <v>0</v>
          </cell>
          <cell r="Y219">
            <v>0</v>
          </cell>
          <cell r="AA219">
            <v>0</v>
          </cell>
          <cell r="AB219">
            <v>0</v>
          </cell>
          <cell r="AC219">
            <v>0</v>
          </cell>
          <cell r="AD219">
            <v>0</v>
          </cell>
          <cell r="AE219">
            <v>54840</v>
          </cell>
          <cell r="AF219">
            <v>54840</v>
          </cell>
          <cell r="AG219">
            <v>7217569</v>
          </cell>
          <cell r="AH219">
            <v>0</v>
          </cell>
          <cell r="AI219">
            <v>7217569</v>
          </cell>
        </row>
        <row r="220">
          <cell r="A220">
            <v>211</v>
          </cell>
          <cell r="B220" t="str">
            <v xml:space="preserve">North Andover                </v>
          </cell>
          <cell r="C220">
            <v>1</v>
          </cell>
          <cell r="D220">
            <v>45462873.919999987</v>
          </cell>
          <cell r="E220">
            <v>7921497</v>
          </cell>
          <cell r="F220">
            <v>44605186.620000005</v>
          </cell>
          <cell r="G220">
            <v>37376290</v>
          </cell>
          <cell r="H220">
            <v>7228897</v>
          </cell>
          <cell r="I220">
            <v>0</v>
          </cell>
          <cell r="J220">
            <v>17.5</v>
          </cell>
          <cell r="K220">
            <v>7805908</v>
          </cell>
          <cell r="L220">
            <v>0</v>
          </cell>
          <cell r="M220">
            <v>0</v>
          </cell>
          <cell r="N220">
            <v>0</v>
          </cell>
          <cell r="O220">
            <v>0</v>
          </cell>
          <cell r="P220">
            <v>0</v>
          </cell>
          <cell r="Q220">
            <v>4834</v>
          </cell>
          <cell r="R220">
            <v>4736</v>
          </cell>
          <cell r="S220">
            <v>17.5</v>
          </cell>
          <cell r="T220">
            <v>17.759138791380309</v>
          </cell>
          <cell r="U220">
            <v>0</v>
          </cell>
          <cell r="V220">
            <v>7921497</v>
          </cell>
          <cell r="W220">
            <v>17.759138791380309</v>
          </cell>
          <cell r="X220">
            <v>0</v>
          </cell>
          <cell r="Y220">
            <v>0</v>
          </cell>
          <cell r="AA220">
            <v>0</v>
          </cell>
          <cell r="AB220">
            <v>0</v>
          </cell>
          <cell r="AC220">
            <v>0</v>
          </cell>
          <cell r="AD220">
            <v>0</v>
          </cell>
          <cell r="AE220">
            <v>94720</v>
          </cell>
          <cell r="AF220">
            <v>94720</v>
          </cell>
          <cell r="AG220">
            <v>8016217</v>
          </cell>
          <cell r="AH220">
            <v>0</v>
          </cell>
          <cell r="AI220">
            <v>8016217</v>
          </cell>
        </row>
        <row r="221">
          <cell r="A221">
            <v>212</v>
          </cell>
          <cell r="B221" t="str">
            <v xml:space="preserve">North Attleborough           </v>
          </cell>
          <cell r="C221">
            <v>1</v>
          </cell>
          <cell r="D221">
            <v>42858323.110000007</v>
          </cell>
          <cell r="E221">
            <v>20055686</v>
          </cell>
          <cell r="F221">
            <v>41721975.079999998</v>
          </cell>
          <cell r="G221">
            <v>25332851</v>
          </cell>
          <cell r="H221">
            <v>16389124</v>
          </cell>
          <cell r="I221">
            <v>0</v>
          </cell>
          <cell r="J221">
            <v>39.36</v>
          </cell>
          <cell r="K221">
            <v>16421769</v>
          </cell>
          <cell r="L221">
            <v>0</v>
          </cell>
          <cell r="M221">
            <v>0</v>
          </cell>
          <cell r="N221">
            <v>0</v>
          </cell>
          <cell r="O221">
            <v>0</v>
          </cell>
          <cell r="P221">
            <v>0</v>
          </cell>
          <cell r="Q221">
            <v>4558</v>
          </cell>
          <cell r="R221">
            <v>4395</v>
          </cell>
          <cell r="S221">
            <v>39.36</v>
          </cell>
          <cell r="T221">
            <v>48.069838404208163</v>
          </cell>
          <cell r="U221">
            <v>0</v>
          </cell>
          <cell r="V221">
            <v>20055686</v>
          </cell>
          <cell r="W221">
            <v>48.06983840420817</v>
          </cell>
          <cell r="X221">
            <v>0</v>
          </cell>
          <cell r="Y221">
            <v>0</v>
          </cell>
          <cell r="AA221">
            <v>0</v>
          </cell>
          <cell r="AB221">
            <v>0</v>
          </cell>
          <cell r="AC221">
            <v>0</v>
          </cell>
          <cell r="AD221">
            <v>0</v>
          </cell>
          <cell r="AE221">
            <v>87900</v>
          </cell>
          <cell r="AF221">
            <v>87900</v>
          </cell>
          <cell r="AG221">
            <v>20143586</v>
          </cell>
          <cell r="AH221">
            <v>0</v>
          </cell>
          <cell r="AI221">
            <v>20143586</v>
          </cell>
        </row>
        <row r="222">
          <cell r="A222">
            <v>213</v>
          </cell>
          <cell r="B222" t="str">
            <v xml:space="preserve">Northborough                 </v>
          </cell>
          <cell r="C222">
            <v>1</v>
          </cell>
          <cell r="D222">
            <v>15526446.370000001</v>
          </cell>
          <cell r="E222">
            <v>3756435.0384160001</v>
          </cell>
          <cell r="F222">
            <v>15196910.26</v>
          </cell>
          <cell r="G222">
            <v>12866074</v>
          </cell>
          <cell r="H222">
            <v>2330836</v>
          </cell>
          <cell r="I222">
            <v>0</v>
          </cell>
          <cell r="J222">
            <v>17.5</v>
          </cell>
          <cell r="K222">
            <v>2659459</v>
          </cell>
          <cell r="L222">
            <v>0</v>
          </cell>
          <cell r="M222">
            <v>0</v>
          </cell>
          <cell r="N222">
            <v>0</v>
          </cell>
          <cell r="O222">
            <v>0</v>
          </cell>
          <cell r="P222">
            <v>0</v>
          </cell>
          <cell r="Q222">
            <v>1755</v>
          </cell>
          <cell r="R222">
            <v>1697</v>
          </cell>
          <cell r="S222">
            <v>17.5</v>
          </cell>
          <cell r="T222">
            <v>24.718412980981832</v>
          </cell>
          <cell r="U222">
            <v>0</v>
          </cell>
          <cell r="V222">
            <v>3756435.0384160001</v>
          </cell>
          <cell r="W222">
            <v>24.718412980981832</v>
          </cell>
          <cell r="X222">
            <v>0</v>
          </cell>
          <cell r="Y222">
            <v>0</v>
          </cell>
          <cell r="AA222">
            <v>0</v>
          </cell>
          <cell r="AB222">
            <v>0</v>
          </cell>
          <cell r="AC222">
            <v>0</v>
          </cell>
          <cell r="AD222">
            <v>0</v>
          </cell>
          <cell r="AE222">
            <v>33940</v>
          </cell>
          <cell r="AF222">
            <v>33940</v>
          </cell>
          <cell r="AG222">
            <v>3790375.0384160001</v>
          </cell>
          <cell r="AH222">
            <v>0</v>
          </cell>
          <cell r="AI222">
            <v>3790375.0384160001</v>
          </cell>
        </row>
        <row r="223">
          <cell r="A223">
            <v>214</v>
          </cell>
          <cell r="B223" t="str">
            <v xml:space="preserve">Northbridge                  </v>
          </cell>
          <cell r="C223">
            <v>1</v>
          </cell>
          <cell r="D223">
            <v>24091597.779999997</v>
          </cell>
          <cell r="E223">
            <v>15275081</v>
          </cell>
          <cell r="F223">
            <v>23427188.930000003</v>
          </cell>
          <cell r="G223">
            <v>10848805</v>
          </cell>
          <cell r="H223">
            <v>12578384</v>
          </cell>
          <cell r="I223">
            <v>0</v>
          </cell>
          <cell r="J223">
            <v>50.44</v>
          </cell>
          <cell r="K223">
            <v>11816674</v>
          </cell>
          <cell r="L223">
            <v>0</v>
          </cell>
          <cell r="M223">
            <v>0</v>
          </cell>
          <cell r="N223">
            <v>0</v>
          </cell>
          <cell r="O223">
            <v>0</v>
          </cell>
          <cell r="P223">
            <v>0</v>
          </cell>
          <cell r="Q223">
            <v>2435</v>
          </cell>
          <cell r="R223">
            <v>2342</v>
          </cell>
          <cell r="S223">
            <v>50.44</v>
          </cell>
          <cell r="T223">
            <v>65.202363995277679</v>
          </cell>
          <cell r="U223">
            <v>0</v>
          </cell>
          <cell r="V223">
            <v>15275081</v>
          </cell>
          <cell r="W223">
            <v>65.202363995277679</v>
          </cell>
          <cell r="X223">
            <v>0</v>
          </cell>
          <cell r="Y223">
            <v>0</v>
          </cell>
          <cell r="AA223">
            <v>0</v>
          </cell>
          <cell r="AB223">
            <v>0</v>
          </cell>
          <cell r="AC223">
            <v>0</v>
          </cell>
          <cell r="AD223">
            <v>0</v>
          </cell>
          <cell r="AE223">
            <v>46840</v>
          </cell>
          <cell r="AF223">
            <v>46840</v>
          </cell>
          <cell r="AG223">
            <v>15321921</v>
          </cell>
          <cell r="AH223">
            <v>0</v>
          </cell>
          <cell r="AI223">
            <v>15321921</v>
          </cell>
        </row>
        <row r="224">
          <cell r="A224">
            <v>215</v>
          </cell>
          <cell r="B224" t="str">
            <v xml:space="preserve">North Brookfield             </v>
          </cell>
          <cell r="C224">
            <v>1</v>
          </cell>
          <cell r="D224">
            <v>6330664.1299999999</v>
          </cell>
          <cell r="E224">
            <v>4203088</v>
          </cell>
          <cell r="F224">
            <v>6192391.8499999996</v>
          </cell>
          <cell r="G224">
            <v>2932226</v>
          </cell>
          <cell r="H224">
            <v>3260166</v>
          </cell>
          <cell r="I224">
            <v>0</v>
          </cell>
          <cell r="J224">
            <v>53.39</v>
          </cell>
          <cell r="K224">
            <v>3306118</v>
          </cell>
          <cell r="L224">
            <v>0</v>
          </cell>
          <cell r="M224">
            <v>0</v>
          </cell>
          <cell r="N224">
            <v>0</v>
          </cell>
          <cell r="O224">
            <v>0</v>
          </cell>
          <cell r="P224">
            <v>0</v>
          </cell>
          <cell r="Q224">
            <v>635</v>
          </cell>
          <cell r="R224">
            <v>606</v>
          </cell>
          <cell r="S224">
            <v>53.39</v>
          </cell>
          <cell r="T224">
            <v>67.875032811432959</v>
          </cell>
          <cell r="U224">
            <v>0</v>
          </cell>
          <cell r="V224">
            <v>4203088</v>
          </cell>
          <cell r="W224">
            <v>67.875032811432959</v>
          </cell>
          <cell r="X224">
            <v>0</v>
          </cell>
          <cell r="Y224">
            <v>0</v>
          </cell>
          <cell r="AA224">
            <v>0</v>
          </cell>
          <cell r="AB224">
            <v>0</v>
          </cell>
          <cell r="AC224">
            <v>0</v>
          </cell>
          <cell r="AD224">
            <v>0</v>
          </cell>
          <cell r="AE224">
            <v>12120</v>
          </cell>
          <cell r="AF224">
            <v>12120</v>
          </cell>
          <cell r="AG224">
            <v>4215208</v>
          </cell>
          <cell r="AH224">
            <v>0</v>
          </cell>
          <cell r="AI224">
            <v>4215208</v>
          </cell>
        </row>
        <row r="225">
          <cell r="A225">
            <v>216</v>
          </cell>
          <cell r="B225" t="str">
            <v xml:space="preserve">Northfield                   </v>
          </cell>
          <cell r="C225">
            <v>0</v>
          </cell>
          <cell r="D225">
            <v>26399.920000000002</v>
          </cell>
          <cell r="E225">
            <v>9265</v>
          </cell>
          <cell r="F225">
            <v>13170.920000000002</v>
          </cell>
          <cell r="G225">
            <v>9134</v>
          </cell>
          <cell r="H225">
            <v>4037</v>
          </cell>
          <cell r="I225">
            <v>0</v>
          </cell>
          <cell r="J225">
            <v>31.04</v>
          </cell>
          <cell r="K225">
            <v>4088</v>
          </cell>
          <cell r="L225">
            <v>0</v>
          </cell>
          <cell r="M225">
            <v>0</v>
          </cell>
          <cell r="N225">
            <v>0</v>
          </cell>
          <cell r="O225">
            <v>0</v>
          </cell>
          <cell r="P225">
            <v>0</v>
          </cell>
          <cell r="Q225">
            <v>2</v>
          </cell>
          <cell r="R225">
            <v>1</v>
          </cell>
          <cell r="S225">
            <v>31.04</v>
          </cell>
          <cell r="T225">
            <v>70.344364706489742</v>
          </cell>
          <cell r="U225">
            <v>0</v>
          </cell>
          <cell r="V225">
            <v>9265</v>
          </cell>
          <cell r="W225">
            <v>70.344364706489742</v>
          </cell>
          <cell r="X225">
            <v>0</v>
          </cell>
          <cell r="Y225">
            <v>0</v>
          </cell>
          <cell r="AA225">
            <v>0</v>
          </cell>
          <cell r="AB225">
            <v>0</v>
          </cell>
          <cell r="AC225">
            <v>0</v>
          </cell>
          <cell r="AD225">
            <v>0</v>
          </cell>
          <cell r="AE225">
            <v>0</v>
          </cell>
          <cell r="AF225">
            <v>0</v>
          </cell>
          <cell r="AG225">
            <v>9265</v>
          </cell>
          <cell r="AH225">
            <v>0</v>
          </cell>
          <cell r="AI225">
            <v>9265</v>
          </cell>
        </row>
        <row r="226">
          <cell r="A226">
            <v>217</v>
          </cell>
          <cell r="B226" t="str">
            <v xml:space="preserve">North Reading                </v>
          </cell>
          <cell r="C226">
            <v>1</v>
          </cell>
          <cell r="D226">
            <v>23928340.855640002</v>
          </cell>
          <cell r="E226">
            <v>6802307</v>
          </cell>
          <cell r="F226">
            <v>23635143.14844</v>
          </cell>
          <cell r="G226">
            <v>19885752</v>
          </cell>
          <cell r="H226">
            <v>3749391</v>
          </cell>
          <cell r="I226">
            <v>0</v>
          </cell>
          <cell r="J226">
            <v>17.5</v>
          </cell>
          <cell r="K226">
            <v>4136150</v>
          </cell>
          <cell r="L226">
            <v>0</v>
          </cell>
          <cell r="M226">
            <v>0</v>
          </cell>
          <cell r="N226">
            <v>0</v>
          </cell>
          <cell r="O226">
            <v>0</v>
          </cell>
          <cell r="P226">
            <v>0</v>
          </cell>
          <cell r="Q226">
            <v>2501</v>
          </cell>
          <cell r="R226">
            <v>2466</v>
          </cell>
          <cell r="S226">
            <v>17.5</v>
          </cell>
          <cell r="T226">
            <v>28.780477263362698</v>
          </cell>
          <cell r="U226">
            <v>0</v>
          </cell>
          <cell r="V226">
            <v>6802307</v>
          </cell>
          <cell r="W226">
            <v>28.780477263362695</v>
          </cell>
          <cell r="X226">
            <v>0</v>
          </cell>
          <cell r="Y226">
            <v>0</v>
          </cell>
          <cell r="AA226">
            <v>0</v>
          </cell>
          <cell r="AB226">
            <v>0</v>
          </cell>
          <cell r="AC226">
            <v>0</v>
          </cell>
          <cell r="AD226">
            <v>0</v>
          </cell>
          <cell r="AE226">
            <v>49320</v>
          </cell>
          <cell r="AF226">
            <v>49320</v>
          </cell>
          <cell r="AG226">
            <v>6851627</v>
          </cell>
          <cell r="AH226">
            <v>0</v>
          </cell>
          <cell r="AI226">
            <v>6851627</v>
          </cell>
        </row>
        <row r="227">
          <cell r="A227">
            <v>218</v>
          </cell>
          <cell r="B227" t="str">
            <v xml:space="preserve">Norton                       </v>
          </cell>
          <cell r="C227">
            <v>1</v>
          </cell>
          <cell r="D227">
            <v>24716889.330000006</v>
          </cell>
          <cell r="E227">
            <v>12461075</v>
          </cell>
          <cell r="F227">
            <v>24673640</v>
          </cell>
          <cell r="G227">
            <v>15998388</v>
          </cell>
          <cell r="H227">
            <v>8675252</v>
          </cell>
          <cell r="I227">
            <v>0</v>
          </cell>
          <cell r="J227">
            <v>36.200000000000003</v>
          </cell>
          <cell r="K227">
            <v>8931858</v>
          </cell>
          <cell r="L227">
            <v>0</v>
          </cell>
          <cell r="M227">
            <v>0</v>
          </cell>
          <cell r="N227">
            <v>0</v>
          </cell>
          <cell r="O227">
            <v>0</v>
          </cell>
          <cell r="P227">
            <v>0</v>
          </cell>
          <cell r="Q227">
            <v>2611</v>
          </cell>
          <cell r="R227">
            <v>2583</v>
          </cell>
          <cell r="S227">
            <v>36.200000000000003</v>
          </cell>
          <cell r="T227">
            <v>50.503594119067962</v>
          </cell>
          <cell r="U227">
            <v>0</v>
          </cell>
          <cell r="V227">
            <v>12461075</v>
          </cell>
          <cell r="W227">
            <v>50.503594119067962</v>
          </cell>
          <cell r="X227">
            <v>0</v>
          </cell>
          <cell r="Y227">
            <v>0</v>
          </cell>
          <cell r="AA227">
            <v>0</v>
          </cell>
          <cell r="AB227">
            <v>0</v>
          </cell>
          <cell r="AC227">
            <v>0</v>
          </cell>
          <cell r="AD227">
            <v>0</v>
          </cell>
          <cell r="AE227">
            <v>51660</v>
          </cell>
          <cell r="AF227">
            <v>51660</v>
          </cell>
          <cell r="AG227">
            <v>12512735</v>
          </cell>
          <cell r="AH227">
            <v>0</v>
          </cell>
          <cell r="AI227">
            <v>12512735</v>
          </cell>
        </row>
        <row r="228">
          <cell r="A228">
            <v>219</v>
          </cell>
          <cell r="B228" t="str">
            <v xml:space="preserve">Norwell                      </v>
          </cell>
          <cell r="C228">
            <v>1</v>
          </cell>
          <cell r="D228">
            <v>20603272.396599997</v>
          </cell>
          <cell r="E228">
            <v>3417652.9436770314</v>
          </cell>
          <cell r="F228">
            <v>20258808.089429993</v>
          </cell>
          <cell r="G228">
            <v>17130464</v>
          </cell>
          <cell r="H228">
            <v>3128344</v>
          </cell>
          <cell r="I228">
            <v>0</v>
          </cell>
          <cell r="J228">
            <v>17.5</v>
          </cell>
          <cell r="K228">
            <v>3545291</v>
          </cell>
          <cell r="L228">
            <v>0</v>
          </cell>
          <cell r="M228">
            <v>0</v>
          </cell>
          <cell r="N228">
            <v>0</v>
          </cell>
          <cell r="O228">
            <v>0</v>
          </cell>
          <cell r="P228">
            <v>0</v>
          </cell>
          <cell r="Q228">
            <v>2202</v>
          </cell>
          <cell r="R228">
            <v>2151</v>
          </cell>
          <cell r="S228">
            <v>17.5</v>
          </cell>
          <cell r="T228">
            <v>16.869960604741539</v>
          </cell>
          <cell r="U228">
            <v>0</v>
          </cell>
          <cell r="V228">
            <v>3417652.9436770314</v>
          </cell>
          <cell r="W228">
            <v>16.869960604741536</v>
          </cell>
          <cell r="X228">
            <v>0</v>
          </cell>
          <cell r="Y228">
            <v>0</v>
          </cell>
          <cell r="AA228">
            <v>0</v>
          </cell>
          <cell r="AB228">
            <v>0</v>
          </cell>
          <cell r="AC228">
            <v>0</v>
          </cell>
          <cell r="AD228">
            <v>0</v>
          </cell>
          <cell r="AE228">
            <v>43020</v>
          </cell>
          <cell r="AF228">
            <v>43020</v>
          </cell>
          <cell r="AG228">
            <v>3460672.9436770314</v>
          </cell>
          <cell r="AH228">
            <v>0</v>
          </cell>
          <cell r="AI228">
            <v>3460672.9436770314</v>
          </cell>
        </row>
        <row r="229">
          <cell r="A229">
            <v>220</v>
          </cell>
          <cell r="B229" t="str">
            <v xml:space="preserve">Norwood                      </v>
          </cell>
          <cell r="C229">
            <v>1</v>
          </cell>
          <cell r="D229">
            <v>36030240.360470004</v>
          </cell>
          <cell r="E229">
            <v>5751026.3884928748</v>
          </cell>
          <cell r="F229">
            <v>36087087.065760002</v>
          </cell>
          <cell r="G229">
            <v>30689662</v>
          </cell>
          <cell r="H229">
            <v>5397425</v>
          </cell>
          <cell r="I229">
            <v>0</v>
          </cell>
          <cell r="J229">
            <v>17.5</v>
          </cell>
          <cell r="K229">
            <v>6315240</v>
          </cell>
          <cell r="L229">
            <v>0</v>
          </cell>
          <cell r="M229">
            <v>0</v>
          </cell>
          <cell r="N229">
            <v>0</v>
          </cell>
          <cell r="O229">
            <v>0</v>
          </cell>
          <cell r="P229">
            <v>0</v>
          </cell>
          <cell r="Q229">
            <v>3492</v>
          </cell>
          <cell r="R229">
            <v>3470</v>
          </cell>
          <cell r="S229">
            <v>17.5</v>
          </cell>
          <cell r="T229">
            <v>15.936521498709547</v>
          </cell>
          <cell r="U229">
            <v>0</v>
          </cell>
          <cell r="V229">
            <v>5751026.3884928748</v>
          </cell>
          <cell r="W229">
            <v>15.936521498709547</v>
          </cell>
          <cell r="X229">
            <v>0</v>
          </cell>
          <cell r="Y229">
            <v>0</v>
          </cell>
          <cell r="AA229">
            <v>0</v>
          </cell>
          <cell r="AB229">
            <v>0</v>
          </cell>
          <cell r="AC229">
            <v>0</v>
          </cell>
          <cell r="AD229">
            <v>0</v>
          </cell>
          <cell r="AE229">
            <v>69400</v>
          </cell>
          <cell r="AF229">
            <v>69400</v>
          </cell>
          <cell r="AG229">
            <v>5820426.3884928748</v>
          </cell>
          <cell r="AH229">
            <v>0</v>
          </cell>
          <cell r="AI229">
            <v>5820426.3884928748</v>
          </cell>
        </row>
        <row r="230">
          <cell r="A230">
            <v>221</v>
          </cell>
          <cell r="B230" t="str">
            <v xml:space="preserve">Oak Bluffs                   </v>
          </cell>
          <cell r="C230">
            <v>1</v>
          </cell>
          <cell r="D230">
            <v>4306524.25</v>
          </cell>
          <cell r="E230">
            <v>885807</v>
          </cell>
          <cell r="F230">
            <v>4345993.05</v>
          </cell>
          <cell r="G230">
            <v>3494124</v>
          </cell>
          <cell r="H230">
            <v>851869</v>
          </cell>
          <cell r="I230">
            <v>0</v>
          </cell>
          <cell r="J230">
            <v>17.5</v>
          </cell>
          <cell r="K230">
            <v>760549</v>
          </cell>
          <cell r="L230">
            <v>0</v>
          </cell>
          <cell r="M230">
            <v>0</v>
          </cell>
          <cell r="N230">
            <v>0</v>
          </cell>
          <cell r="O230">
            <v>0</v>
          </cell>
          <cell r="P230">
            <v>0</v>
          </cell>
          <cell r="Q230">
            <v>434</v>
          </cell>
          <cell r="R230">
            <v>445</v>
          </cell>
          <cell r="S230">
            <v>17.5</v>
          </cell>
          <cell r="T230">
            <v>20.382154085589256</v>
          </cell>
          <cell r="U230">
            <v>0</v>
          </cell>
          <cell r="V230">
            <v>885807</v>
          </cell>
          <cell r="W230">
            <v>20.382154085589253</v>
          </cell>
          <cell r="X230">
            <v>0</v>
          </cell>
          <cell r="Y230">
            <v>0</v>
          </cell>
          <cell r="AA230">
            <v>0</v>
          </cell>
          <cell r="AB230">
            <v>0</v>
          </cell>
          <cell r="AC230">
            <v>0</v>
          </cell>
          <cell r="AD230">
            <v>0</v>
          </cell>
          <cell r="AE230">
            <v>8900</v>
          </cell>
          <cell r="AF230">
            <v>8900</v>
          </cell>
          <cell r="AG230">
            <v>894707</v>
          </cell>
          <cell r="AH230">
            <v>0</v>
          </cell>
          <cell r="AI230">
            <v>894707</v>
          </cell>
        </row>
        <row r="231">
          <cell r="A231">
            <v>222</v>
          </cell>
          <cell r="B231" t="str">
            <v xml:space="preserve">Oakham                       </v>
          </cell>
          <cell r="C231">
            <v>0</v>
          </cell>
          <cell r="D231">
            <v>13199.960000000001</v>
          </cell>
          <cell r="E231">
            <v>5880</v>
          </cell>
          <cell r="F231">
            <v>13170.920000000002</v>
          </cell>
          <cell r="G231">
            <v>7638</v>
          </cell>
          <cell r="H231">
            <v>5533</v>
          </cell>
          <cell r="I231">
            <v>0</v>
          </cell>
          <cell r="J231">
            <v>41.39</v>
          </cell>
          <cell r="K231">
            <v>5451</v>
          </cell>
          <cell r="L231">
            <v>0</v>
          </cell>
          <cell r="M231">
            <v>0</v>
          </cell>
          <cell r="N231">
            <v>0</v>
          </cell>
          <cell r="O231">
            <v>0</v>
          </cell>
          <cell r="P231">
            <v>0</v>
          </cell>
          <cell r="Q231">
            <v>1</v>
          </cell>
          <cell r="R231">
            <v>1</v>
          </cell>
          <cell r="S231">
            <v>41.39</v>
          </cell>
          <cell r="T231">
            <v>44.643806203363162</v>
          </cell>
          <cell r="U231">
            <v>0</v>
          </cell>
          <cell r="V231">
            <v>5880</v>
          </cell>
          <cell r="W231">
            <v>44.643806203363162</v>
          </cell>
          <cell r="X231">
            <v>0</v>
          </cell>
          <cell r="Y231">
            <v>0</v>
          </cell>
          <cell r="AA231">
            <v>0</v>
          </cell>
          <cell r="AB231">
            <v>0</v>
          </cell>
          <cell r="AC231">
            <v>0</v>
          </cell>
          <cell r="AD231">
            <v>0</v>
          </cell>
          <cell r="AE231">
            <v>0</v>
          </cell>
          <cell r="AF231">
            <v>0</v>
          </cell>
          <cell r="AG231">
            <v>5880</v>
          </cell>
          <cell r="AH231">
            <v>0</v>
          </cell>
          <cell r="AI231">
            <v>5880</v>
          </cell>
        </row>
        <row r="232">
          <cell r="A232">
            <v>223</v>
          </cell>
          <cell r="B232" t="str">
            <v xml:space="preserve">Orange                       </v>
          </cell>
          <cell r="C232">
            <v>1</v>
          </cell>
          <cell r="D232">
            <v>6497667.1399999978</v>
          </cell>
          <cell r="E232">
            <v>5189379</v>
          </cell>
          <cell r="F232">
            <v>6410831.3199999994</v>
          </cell>
          <cell r="G232">
            <v>1880521</v>
          </cell>
          <cell r="H232">
            <v>4530310</v>
          </cell>
          <cell r="I232">
            <v>0</v>
          </cell>
          <cell r="J232">
            <v>71.37</v>
          </cell>
          <cell r="K232">
            <v>4575410</v>
          </cell>
          <cell r="L232">
            <v>0</v>
          </cell>
          <cell r="M232">
            <v>0</v>
          </cell>
          <cell r="N232">
            <v>0</v>
          </cell>
          <cell r="O232">
            <v>0</v>
          </cell>
          <cell r="P232">
            <v>0</v>
          </cell>
          <cell r="Q232">
            <v>626</v>
          </cell>
          <cell r="R232">
            <v>596</v>
          </cell>
          <cell r="S232">
            <v>71.37</v>
          </cell>
          <cell r="T232">
            <v>80.947052589117263</v>
          </cell>
          <cell r="U232">
            <v>0</v>
          </cell>
          <cell r="V232">
            <v>5189379</v>
          </cell>
          <cell r="W232">
            <v>80.947052589117263</v>
          </cell>
          <cell r="X232">
            <v>0</v>
          </cell>
          <cell r="Y232">
            <v>0</v>
          </cell>
          <cell r="AA232">
            <v>0</v>
          </cell>
          <cell r="AB232">
            <v>0</v>
          </cell>
          <cell r="AC232">
            <v>0</v>
          </cell>
          <cell r="AD232">
            <v>0</v>
          </cell>
          <cell r="AE232">
            <v>11920</v>
          </cell>
          <cell r="AF232">
            <v>11920</v>
          </cell>
          <cell r="AG232">
            <v>5201299</v>
          </cell>
          <cell r="AH232">
            <v>0</v>
          </cell>
          <cell r="AI232">
            <v>5201299</v>
          </cell>
        </row>
        <row r="233">
          <cell r="A233">
            <v>224</v>
          </cell>
          <cell r="B233" t="str">
            <v xml:space="preserve">Orleans                      </v>
          </cell>
          <cell r="C233">
            <v>1</v>
          </cell>
          <cell r="D233">
            <v>2072439.67</v>
          </cell>
          <cell r="E233">
            <v>285191</v>
          </cell>
          <cell r="F233">
            <v>2091738.9399999997</v>
          </cell>
          <cell r="G233">
            <v>1750114</v>
          </cell>
          <cell r="H233">
            <v>341625</v>
          </cell>
          <cell r="I233">
            <v>56434</v>
          </cell>
          <cell r="J233">
            <v>17.5</v>
          </cell>
          <cell r="K233">
            <v>366054</v>
          </cell>
          <cell r="L233">
            <v>0</v>
          </cell>
          <cell r="M233">
            <v>0</v>
          </cell>
          <cell r="N233">
            <v>0</v>
          </cell>
          <cell r="O233">
            <v>0</v>
          </cell>
          <cell r="P233">
            <v>0</v>
          </cell>
          <cell r="Q233">
            <v>223</v>
          </cell>
          <cell r="R233">
            <v>217</v>
          </cell>
          <cell r="S233">
            <v>17.5</v>
          </cell>
          <cell r="T233">
            <v>16.332104999680315</v>
          </cell>
          <cell r="U233">
            <v>0</v>
          </cell>
          <cell r="V233">
            <v>341625</v>
          </cell>
          <cell r="W233">
            <v>16.332104999680315</v>
          </cell>
          <cell r="X233">
            <v>1</v>
          </cell>
          <cell r="Y233">
            <v>0</v>
          </cell>
          <cell r="AA233">
            <v>0</v>
          </cell>
          <cell r="AB233">
            <v>0</v>
          </cell>
          <cell r="AC233">
            <v>0</v>
          </cell>
          <cell r="AD233">
            <v>0</v>
          </cell>
          <cell r="AE233">
            <v>4340</v>
          </cell>
          <cell r="AF233">
            <v>0</v>
          </cell>
          <cell r="AG233">
            <v>341625</v>
          </cell>
          <cell r="AH233">
            <v>0</v>
          </cell>
          <cell r="AI233">
            <v>341625</v>
          </cell>
        </row>
        <row r="234">
          <cell r="A234">
            <v>225</v>
          </cell>
          <cell r="B234" t="str">
            <v xml:space="preserve">Otis                         </v>
          </cell>
          <cell r="C234">
            <v>0</v>
          </cell>
          <cell r="D234">
            <v>0</v>
          </cell>
          <cell r="E234">
            <v>0</v>
          </cell>
          <cell r="F234">
            <v>0</v>
          </cell>
          <cell r="G234">
            <v>0</v>
          </cell>
          <cell r="H234">
            <v>0</v>
          </cell>
          <cell r="I234">
            <v>0</v>
          </cell>
          <cell r="J234">
            <v>17.5</v>
          </cell>
          <cell r="K234">
            <v>0</v>
          </cell>
          <cell r="L234">
            <v>0</v>
          </cell>
          <cell r="M234">
            <v>0</v>
          </cell>
          <cell r="N234">
            <v>0</v>
          </cell>
          <cell r="O234">
            <v>0</v>
          </cell>
          <cell r="P234">
            <v>0</v>
          </cell>
          <cell r="Q234">
            <v>0</v>
          </cell>
          <cell r="R234">
            <v>0</v>
          </cell>
          <cell r="S234">
            <v>17.5</v>
          </cell>
          <cell r="T234">
            <v>0</v>
          </cell>
          <cell r="U234">
            <v>0</v>
          </cell>
          <cell r="V234">
            <v>0</v>
          </cell>
          <cell r="W234">
            <v>0</v>
          </cell>
          <cell r="X234">
            <v>0</v>
          </cell>
          <cell r="Y234">
            <v>0</v>
          </cell>
          <cell r="AA234">
            <v>0</v>
          </cell>
          <cell r="AB234">
            <v>0</v>
          </cell>
          <cell r="AC234">
            <v>0</v>
          </cell>
          <cell r="AD234">
            <v>0</v>
          </cell>
          <cell r="AE234">
            <v>0</v>
          </cell>
          <cell r="AF234">
            <v>0</v>
          </cell>
          <cell r="AG234">
            <v>0</v>
          </cell>
          <cell r="AH234">
            <v>0</v>
          </cell>
          <cell r="AI234">
            <v>0</v>
          </cell>
        </row>
        <row r="235">
          <cell r="A235">
            <v>226</v>
          </cell>
          <cell r="B235" t="str">
            <v xml:space="preserve">Oxford                       </v>
          </cell>
          <cell r="C235">
            <v>1</v>
          </cell>
          <cell r="D235">
            <v>19226330.559999999</v>
          </cell>
          <cell r="E235">
            <v>10306499</v>
          </cell>
          <cell r="F235">
            <v>18814492.639999997</v>
          </cell>
          <cell r="G235">
            <v>9123291</v>
          </cell>
          <cell r="H235">
            <v>9691202</v>
          </cell>
          <cell r="I235">
            <v>0</v>
          </cell>
          <cell r="J235">
            <v>52.33</v>
          </cell>
          <cell r="K235">
            <v>9845624</v>
          </cell>
          <cell r="L235">
            <v>0</v>
          </cell>
          <cell r="M235">
            <v>0</v>
          </cell>
          <cell r="N235">
            <v>0</v>
          </cell>
          <cell r="O235">
            <v>0</v>
          </cell>
          <cell r="P235">
            <v>0</v>
          </cell>
          <cell r="Q235">
            <v>1934</v>
          </cell>
          <cell r="R235">
            <v>1849</v>
          </cell>
          <cell r="S235">
            <v>52.33</v>
          </cell>
          <cell r="T235">
            <v>54.779574433424649</v>
          </cell>
          <cell r="U235">
            <v>0</v>
          </cell>
          <cell r="V235">
            <v>10306499</v>
          </cell>
          <cell r="W235">
            <v>54.779574433424649</v>
          </cell>
          <cell r="X235">
            <v>0</v>
          </cell>
          <cell r="Y235">
            <v>0</v>
          </cell>
          <cell r="AA235">
            <v>0</v>
          </cell>
          <cell r="AB235">
            <v>0</v>
          </cell>
          <cell r="AC235">
            <v>0</v>
          </cell>
          <cell r="AD235">
            <v>0</v>
          </cell>
          <cell r="AE235">
            <v>36980</v>
          </cell>
          <cell r="AF235">
            <v>36980</v>
          </cell>
          <cell r="AG235">
            <v>10343479</v>
          </cell>
          <cell r="AH235">
            <v>0</v>
          </cell>
          <cell r="AI235">
            <v>10343479</v>
          </cell>
        </row>
        <row r="236">
          <cell r="A236">
            <v>227</v>
          </cell>
          <cell r="B236" t="str">
            <v xml:space="preserve">Palmer                       </v>
          </cell>
          <cell r="C236">
            <v>1</v>
          </cell>
          <cell r="D236">
            <v>15466730.400000002</v>
          </cell>
          <cell r="E236">
            <v>10701980</v>
          </cell>
          <cell r="F236">
            <v>15564758.360000001</v>
          </cell>
          <cell r="G236">
            <v>6671790</v>
          </cell>
          <cell r="H236">
            <v>8892968</v>
          </cell>
          <cell r="I236">
            <v>0</v>
          </cell>
          <cell r="J236">
            <v>58.16</v>
          </cell>
          <cell r="K236">
            <v>9052463</v>
          </cell>
          <cell r="L236">
            <v>0</v>
          </cell>
          <cell r="M236">
            <v>0</v>
          </cell>
          <cell r="N236">
            <v>0</v>
          </cell>
          <cell r="O236">
            <v>0</v>
          </cell>
          <cell r="P236">
            <v>0</v>
          </cell>
          <cell r="Q236">
            <v>1501</v>
          </cell>
          <cell r="R236">
            <v>1494</v>
          </cell>
          <cell r="S236">
            <v>58.16</v>
          </cell>
          <cell r="T236">
            <v>68.757765154280222</v>
          </cell>
          <cell r="U236">
            <v>0</v>
          </cell>
          <cell r="V236">
            <v>10701980</v>
          </cell>
          <cell r="W236">
            <v>68.757765154280236</v>
          </cell>
          <cell r="X236">
            <v>0</v>
          </cell>
          <cell r="Y236">
            <v>0</v>
          </cell>
          <cell r="AA236">
            <v>0</v>
          </cell>
          <cell r="AB236">
            <v>0</v>
          </cell>
          <cell r="AC236">
            <v>0</v>
          </cell>
          <cell r="AD236">
            <v>0</v>
          </cell>
          <cell r="AE236">
            <v>29880</v>
          </cell>
          <cell r="AF236">
            <v>29880</v>
          </cell>
          <cell r="AG236">
            <v>10731860</v>
          </cell>
          <cell r="AH236">
            <v>0</v>
          </cell>
          <cell r="AI236">
            <v>10731860</v>
          </cell>
        </row>
        <row r="237">
          <cell r="A237">
            <v>228</v>
          </cell>
          <cell r="B237" t="str">
            <v xml:space="preserve">Paxton                       </v>
          </cell>
          <cell r="C237">
            <v>0</v>
          </cell>
          <cell r="D237">
            <v>0</v>
          </cell>
          <cell r="E237">
            <v>0</v>
          </cell>
          <cell r="F237">
            <v>0</v>
          </cell>
          <cell r="G237">
            <v>0</v>
          </cell>
          <cell r="H237">
            <v>0</v>
          </cell>
          <cell r="I237">
            <v>0</v>
          </cell>
          <cell r="J237">
            <v>36.76</v>
          </cell>
          <cell r="K237">
            <v>0</v>
          </cell>
          <cell r="L237">
            <v>0</v>
          </cell>
          <cell r="M237">
            <v>0</v>
          </cell>
          <cell r="N237">
            <v>0</v>
          </cell>
          <cell r="O237">
            <v>0</v>
          </cell>
          <cell r="P237">
            <v>0</v>
          </cell>
          <cell r="Q237">
            <v>0</v>
          </cell>
          <cell r="R237">
            <v>0</v>
          </cell>
          <cell r="S237">
            <v>36.76</v>
          </cell>
          <cell r="T237">
            <v>0</v>
          </cell>
          <cell r="U237">
            <v>0</v>
          </cell>
          <cell r="V237">
            <v>0</v>
          </cell>
          <cell r="W237">
            <v>0</v>
          </cell>
          <cell r="X237">
            <v>0</v>
          </cell>
          <cell r="Y237">
            <v>0</v>
          </cell>
          <cell r="AA237">
            <v>0</v>
          </cell>
          <cell r="AB237">
            <v>0</v>
          </cell>
          <cell r="AC237">
            <v>0</v>
          </cell>
          <cell r="AD237">
            <v>0</v>
          </cell>
          <cell r="AE237">
            <v>0</v>
          </cell>
          <cell r="AF237">
            <v>0</v>
          </cell>
          <cell r="AG237">
            <v>0</v>
          </cell>
          <cell r="AH237">
            <v>0</v>
          </cell>
          <cell r="AI237">
            <v>0</v>
          </cell>
        </row>
        <row r="238">
          <cell r="A238">
            <v>229</v>
          </cell>
          <cell r="B238" t="str">
            <v xml:space="preserve">Peabody                      </v>
          </cell>
          <cell r="C238">
            <v>1</v>
          </cell>
          <cell r="D238">
            <v>62367587.499999993</v>
          </cell>
          <cell r="E238">
            <v>18747217</v>
          </cell>
          <cell r="F238">
            <v>62459203.560000002</v>
          </cell>
          <cell r="G238">
            <v>45139604</v>
          </cell>
          <cell r="H238">
            <v>17319600</v>
          </cell>
          <cell r="I238">
            <v>0</v>
          </cell>
          <cell r="J238">
            <v>28.84</v>
          </cell>
          <cell r="K238">
            <v>18013234</v>
          </cell>
          <cell r="L238">
            <v>0</v>
          </cell>
          <cell r="M238">
            <v>0</v>
          </cell>
          <cell r="N238">
            <v>0</v>
          </cell>
          <cell r="O238">
            <v>0</v>
          </cell>
          <cell r="P238">
            <v>0</v>
          </cell>
          <cell r="Q238">
            <v>5970</v>
          </cell>
          <cell r="R238">
            <v>5877</v>
          </cell>
          <cell r="S238">
            <v>28.84</v>
          </cell>
          <cell r="T238">
            <v>30.015139373320565</v>
          </cell>
          <cell r="U238">
            <v>0</v>
          </cell>
          <cell r="V238">
            <v>18747217</v>
          </cell>
          <cell r="W238">
            <v>30.015139373320565</v>
          </cell>
          <cell r="X238">
            <v>0</v>
          </cell>
          <cell r="Y238">
            <v>0</v>
          </cell>
          <cell r="AA238">
            <v>0</v>
          </cell>
          <cell r="AB238">
            <v>0</v>
          </cell>
          <cell r="AC238">
            <v>0</v>
          </cell>
          <cell r="AD238">
            <v>0</v>
          </cell>
          <cell r="AE238">
            <v>117540</v>
          </cell>
          <cell r="AF238">
            <v>117540</v>
          </cell>
          <cell r="AG238">
            <v>18864757</v>
          </cell>
          <cell r="AH238">
            <v>0</v>
          </cell>
          <cell r="AI238">
            <v>18864757</v>
          </cell>
        </row>
        <row r="239">
          <cell r="A239">
            <v>230</v>
          </cell>
          <cell r="B239" t="str">
            <v xml:space="preserve">Pelham                       </v>
          </cell>
          <cell r="C239">
            <v>1</v>
          </cell>
          <cell r="D239">
            <v>696611.65</v>
          </cell>
          <cell r="E239">
            <v>224081</v>
          </cell>
          <cell r="F239">
            <v>724220.01</v>
          </cell>
          <cell r="G239">
            <v>620666</v>
          </cell>
          <cell r="H239">
            <v>103554</v>
          </cell>
          <cell r="I239">
            <v>0</v>
          </cell>
          <cell r="J239">
            <v>17.5</v>
          </cell>
          <cell r="K239">
            <v>126739</v>
          </cell>
          <cell r="L239">
            <v>0</v>
          </cell>
          <cell r="M239">
            <v>0</v>
          </cell>
          <cell r="N239">
            <v>0</v>
          </cell>
          <cell r="O239">
            <v>0</v>
          </cell>
          <cell r="P239">
            <v>0</v>
          </cell>
          <cell r="Q239">
            <v>73</v>
          </cell>
          <cell r="R239">
            <v>74</v>
          </cell>
          <cell r="S239">
            <v>17.5</v>
          </cell>
          <cell r="T239">
            <v>30.941011972314875</v>
          </cell>
          <cell r="U239">
            <v>0</v>
          </cell>
          <cell r="V239">
            <v>224081</v>
          </cell>
          <cell r="W239">
            <v>30.941011972314875</v>
          </cell>
          <cell r="X239">
            <v>0</v>
          </cell>
          <cell r="Y239">
            <v>0</v>
          </cell>
          <cell r="AA239">
            <v>0</v>
          </cell>
          <cell r="AB239">
            <v>0</v>
          </cell>
          <cell r="AC239">
            <v>0</v>
          </cell>
          <cell r="AD239">
            <v>0</v>
          </cell>
          <cell r="AE239">
            <v>1480</v>
          </cell>
          <cell r="AF239">
            <v>1480</v>
          </cell>
          <cell r="AG239">
            <v>225561</v>
          </cell>
          <cell r="AH239">
            <v>0</v>
          </cell>
          <cell r="AI239">
            <v>225561</v>
          </cell>
        </row>
        <row r="240">
          <cell r="A240">
            <v>231</v>
          </cell>
          <cell r="B240" t="str">
            <v xml:space="preserve">Pembroke                     </v>
          </cell>
          <cell r="C240">
            <v>1</v>
          </cell>
          <cell r="D240">
            <v>30953452.00279</v>
          </cell>
          <cell r="E240">
            <v>13174507.304039083</v>
          </cell>
          <cell r="F240">
            <v>30278155.873739995</v>
          </cell>
          <cell r="G240">
            <v>18693714</v>
          </cell>
          <cell r="H240">
            <v>11584442</v>
          </cell>
          <cell r="I240">
            <v>0</v>
          </cell>
          <cell r="J240">
            <v>38.93</v>
          </cell>
          <cell r="K240">
            <v>11787286</v>
          </cell>
          <cell r="L240">
            <v>0</v>
          </cell>
          <cell r="M240">
            <v>0</v>
          </cell>
          <cell r="N240">
            <v>0</v>
          </cell>
          <cell r="O240">
            <v>0</v>
          </cell>
          <cell r="P240">
            <v>0</v>
          </cell>
          <cell r="Q240">
            <v>3179</v>
          </cell>
          <cell r="R240">
            <v>3091</v>
          </cell>
          <cell r="S240">
            <v>38.93</v>
          </cell>
          <cell r="T240">
            <v>43.511590861004947</v>
          </cell>
          <cell r="U240">
            <v>0</v>
          </cell>
          <cell r="V240">
            <v>13174507.304039083</v>
          </cell>
          <cell r="W240">
            <v>43.51159086100494</v>
          </cell>
          <cell r="X240">
            <v>0</v>
          </cell>
          <cell r="Y240">
            <v>0</v>
          </cell>
          <cell r="AA240">
            <v>0</v>
          </cell>
          <cell r="AB240">
            <v>0</v>
          </cell>
          <cell r="AC240">
            <v>0</v>
          </cell>
          <cell r="AD240">
            <v>0</v>
          </cell>
          <cell r="AE240">
            <v>61820</v>
          </cell>
          <cell r="AF240">
            <v>61820</v>
          </cell>
          <cell r="AG240">
            <v>13236327.304039083</v>
          </cell>
          <cell r="AH240">
            <v>0</v>
          </cell>
          <cell r="AI240">
            <v>13236327.304039083</v>
          </cell>
        </row>
        <row r="241">
          <cell r="A241">
            <v>232</v>
          </cell>
          <cell r="B241" t="str">
            <v xml:space="preserve">Pepperell                    </v>
          </cell>
          <cell r="C241">
            <v>0</v>
          </cell>
          <cell r="D241">
            <v>0</v>
          </cell>
          <cell r="E241">
            <v>0</v>
          </cell>
          <cell r="F241">
            <v>0</v>
          </cell>
          <cell r="G241">
            <v>0</v>
          </cell>
          <cell r="H241">
            <v>0</v>
          </cell>
          <cell r="I241">
            <v>0</v>
          </cell>
          <cell r="J241">
            <v>43.12</v>
          </cell>
          <cell r="K241">
            <v>0</v>
          </cell>
          <cell r="L241">
            <v>0</v>
          </cell>
          <cell r="M241">
            <v>0</v>
          </cell>
          <cell r="N241">
            <v>0</v>
          </cell>
          <cell r="O241">
            <v>0</v>
          </cell>
          <cell r="P241">
            <v>0</v>
          </cell>
          <cell r="Q241">
            <v>0</v>
          </cell>
          <cell r="R241">
            <v>0</v>
          </cell>
          <cell r="S241">
            <v>43.12</v>
          </cell>
          <cell r="T241">
            <v>0</v>
          </cell>
          <cell r="U241">
            <v>0</v>
          </cell>
          <cell r="V241">
            <v>0</v>
          </cell>
          <cell r="W241">
            <v>0</v>
          </cell>
          <cell r="X241">
            <v>0</v>
          </cell>
          <cell r="Y241">
            <v>0</v>
          </cell>
          <cell r="AA241">
            <v>0</v>
          </cell>
          <cell r="AB241">
            <v>0</v>
          </cell>
          <cell r="AC241">
            <v>0</v>
          </cell>
          <cell r="AD241">
            <v>0</v>
          </cell>
          <cell r="AE241">
            <v>0</v>
          </cell>
          <cell r="AF241">
            <v>0</v>
          </cell>
          <cell r="AG241">
            <v>0</v>
          </cell>
          <cell r="AH241">
            <v>0</v>
          </cell>
          <cell r="AI241">
            <v>0</v>
          </cell>
        </row>
        <row r="242">
          <cell r="A242">
            <v>233</v>
          </cell>
          <cell r="B242" t="str">
            <v xml:space="preserve">Peru                         </v>
          </cell>
          <cell r="C242">
            <v>0</v>
          </cell>
          <cell r="D242">
            <v>105599.68000000001</v>
          </cell>
          <cell r="E242">
            <v>73500.42</v>
          </cell>
          <cell r="F242">
            <v>170156.80000000002</v>
          </cell>
          <cell r="G242">
            <v>81053</v>
          </cell>
          <cell r="H242">
            <v>89104</v>
          </cell>
          <cell r="I242">
            <v>15603.580000000002</v>
          </cell>
          <cell r="J242">
            <v>53.23</v>
          </cell>
          <cell r="K242">
            <v>90574</v>
          </cell>
          <cell r="L242">
            <v>0</v>
          </cell>
          <cell r="M242">
            <v>0</v>
          </cell>
          <cell r="N242">
            <v>0</v>
          </cell>
          <cell r="O242">
            <v>0</v>
          </cell>
          <cell r="P242">
            <v>0</v>
          </cell>
          <cell r="Q242">
            <v>8</v>
          </cell>
          <cell r="R242">
            <v>11</v>
          </cell>
          <cell r="S242">
            <v>53.23</v>
          </cell>
          <cell r="T242">
            <v>52.365817880919238</v>
          </cell>
          <cell r="U242">
            <v>0</v>
          </cell>
          <cell r="V242">
            <v>89104</v>
          </cell>
          <cell r="W242">
            <v>52.365817880919238</v>
          </cell>
          <cell r="X242">
            <v>0</v>
          </cell>
          <cell r="Y242">
            <v>0</v>
          </cell>
          <cell r="AA242">
            <v>0</v>
          </cell>
          <cell r="AB242">
            <v>0</v>
          </cell>
          <cell r="AC242">
            <v>0</v>
          </cell>
          <cell r="AD242">
            <v>0</v>
          </cell>
          <cell r="AE242">
            <v>0</v>
          </cell>
          <cell r="AF242">
            <v>0</v>
          </cell>
          <cell r="AG242">
            <v>89104</v>
          </cell>
          <cell r="AH242">
            <v>0</v>
          </cell>
          <cell r="AI242">
            <v>89104</v>
          </cell>
        </row>
        <row r="243">
          <cell r="A243">
            <v>234</v>
          </cell>
          <cell r="B243" t="str">
            <v xml:space="preserve">Petersham                    </v>
          </cell>
          <cell r="C243">
            <v>1</v>
          </cell>
          <cell r="D243">
            <v>611232.30999999994</v>
          </cell>
          <cell r="E243">
            <v>425758</v>
          </cell>
          <cell r="F243">
            <v>627194.55000000005</v>
          </cell>
          <cell r="G243">
            <v>518752</v>
          </cell>
          <cell r="H243">
            <v>108443</v>
          </cell>
          <cell r="I243">
            <v>0</v>
          </cell>
          <cell r="J243">
            <v>19.329999999999998</v>
          </cell>
          <cell r="K243">
            <v>121237</v>
          </cell>
          <cell r="L243">
            <v>0</v>
          </cell>
          <cell r="M243">
            <v>0</v>
          </cell>
          <cell r="N243">
            <v>0</v>
          </cell>
          <cell r="O243">
            <v>0</v>
          </cell>
          <cell r="P243">
            <v>0</v>
          </cell>
          <cell r="Q243">
            <v>58</v>
          </cell>
          <cell r="R243">
            <v>63</v>
          </cell>
          <cell r="S243">
            <v>19.329999999999998</v>
          </cell>
          <cell r="T243">
            <v>67.882924046454164</v>
          </cell>
          <cell r="U243">
            <v>0</v>
          </cell>
          <cell r="V243">
            <v>425758</v>
          </cell>
          <cell r="W243">
            <v>67.882924046454164</v>
          </cell>
          <cell r="X243">
            <v>0</v>
          </cell>
          <cell r="Y243">
            <v>0</v>
          </cell>
          <cell r="AA243">
            <v>0</v>
          </cell>
          <cell r="AB243">
            <v>0</v>
          </cell>
          <cell r="AC243">
            <v>0</v>
          </cell>
          <cell r="AD243">
            <v>0</v>
          </cell>
          <cell r="AE243">
            <v>1260</v>
          </cell>
          <cell r="AF243">
            <v>1260</v>
          </cell>
          <cell r="AG243">
            <v>427018</v>
          </cell>
          <cell r="AH243">
            <v>0</v>
          </cell>
          <cell r="AI243">
            <v>427018</v>
          </cell>
        </row>
        <row r="244">
          <cell r="A244">
            <v>235</v>
          </cell>
          <cell r="B244" t="str">
            <v xml:space="preserve">Phillipston                  </v>
          </cell>
          <cell r="C244">
            <v>0</v>
          </cell>
          <cell r="D244">
            <v>0</v>
          </cell>
          <cell r="E244">
            <v>0</v>
          </cell>
          <cell r="F244">
            <v>0</v>
          </cell>
          <cell r="G244">
            <v>0</v>
          </cell>
          <cell r="H244">
            <v>0</v>
          </cell>
          <cell r="I244">
            <v>0</v>
          </cell>
          <cell r="J244">
            <v>47.36</v>
          </cell>
          <cell r="K244">
            <v>0</v>
          </cell>
          <cell r="L244">
            <v>0</v>
          </cell>
          <cell r="M244">
            <v>0</v>
          </cell>
          <cell r="N244">
            <v>0</v>
          </cell>
          <cell r="O244">
            <v>0</v>
          </cell>
          <cell r="P244">
            <v>0</v>
          </cell>
          <cell r="Q244">
            <v>0</v>
          </cell>
          <cell r="R244">
            <v>0</v>
          </cell>
          <cell r="S244">
            <v>47.36</v>
          </cell>
          <cell r="T244">
            <v>0</v>
          </cell>
          <cell r="U244">
            <v>0</v>
          </cell>
          <cell r="V244">
            <v>0</v>
          </cell>
          <cell r="W244">
            <v>0</v>
          </cell>
          <cell r="X244">
            <v>0</v>
          </cell>
          <cell r="Y244">
            <v>0</v>
          </cell>
          <cell r="AA244">
            <v>0</v>
          </cell>
          <cell r="AB244">
            <v>0</v>
          </cell>
          <cell r="AC244">
            <v>0</v>
          </cell>
          <cell r="AD244">
            <v>0</v>
          </cell>
          <cell r="AE244">
            <v>0</v>
          </cell>
          <cell r="AF244">
            <v>0</v>
          </cell>
          <cell r="AG244">
            <v>0</v>
          </cell>
          <cell r="AH244">
            <v>0</v>
          </cell>
          <cell r="AI244">
            <v>0</v>
          </cell>
        </row>
        <row r="245">
          <cell r="A245">
            <v>236</v>
          </cell>
          <cell r="B245" t="str">
            <v xml:space="preserve">Pittsfield                   </v>
          </cell>
          <cell r="C245">
            <v>1</v>
          </cell>
          <cell r="D245">
            <v>68905111.570000008</v>
          </cell>
          <cell r="E245">
            <v>39818894</v>
          </cell>
          <cell r="F245">
            <v>68494174.319999993</v>
          </cell>
          <cell r="G245">
            <v>28579116</v>
          </cell>
          <cell r="H245">
            <v>39915058</v>
          </cell>
          <cell r="I245">
            <v>96164</v>
          </cell>
          <cell r="J245">
            <v>58.67</v>
          </cell>
          <cell r="K245">
            <v>40185532</v>
          </cell>
          <cell r="L245">
            <v>0</v>
          </cell>
          <cell r="M245">
            <v>0</v>
          </cell>
          <cell r="N245">
            <v>0</v>
          </cell>
          <cell r="O245">
            <v>0</v>
          </cell>
          <cell r="P245">
            <v>0</v>
          </cell>
          <cell r="Q245">
            <v>6192</v>
          </cell>
          <cell r="R245">
            <v>6115</v>
          </cell>
          <cell r="S245">
            <v>58.67</v>
          </cell>
          <cell r="T245">
            <v>58.275113754229146</v>
          </cell>
          <cell r="U245">
            <v>0</v>
          </cell>
          <cell r="V245">
            <v>39915058</v>
          </cell>
          <cell r="W245">
            <v>58.275113754229139</v>
          </cell>
          <cell r="X245">
            <v>1</v>
          </cell>
          <cell r="Y245">
            <v>0</v>
          </cell>
          <cell r="AA245">
            <v>0</v>
          </cell>
          <cell r="AB245">
            <v>0</v>
          </cell>
          <cell r="AC245">
            <v>0</v>
          </cell>
          <cell r="AD245">
            <v>0</v>
          </cell>
          <cell r="AE245">
            <v>122300</v>
          </cell>
          <cell r="AF245">
            <v>26136</v>
          </cell>
          <cell r="AG245">
            <v>39941194</v>
          </cell>
          <cell r="AH245">
            <v>0</v>
          </cell>
          <cell r="AI245">
            <v>39941194</v>
          </cell>
        </row>
        <row r="246">
          <cell r="A246">
            <v>237</v>
          </cell>
          <cell r="B246" t="str">
            <v xml:space="preserve">Plainfield                   </v>
          </cell>
          <cell r="C246">
            <v>0</v>
          </cell>
          <cell r="D246">
            <v>39599.880000000005</v>
          </cell>
          <cell r="E246">
            <v>39599.880000000005</v>
          </cell>
          <cell r="F246">
            <v>39512.76</v>
          </cell>
          <cell r="G246">
            <v>29693</v>
          </cell>
          <cell r="H246">
            <v>9820</v>
          </cell>
          <cell r="I246">
            <v>0</v>
          </cell>
          <cell r="J246">
            <v>24.97</v>
          </cell>
          <cell r="K246">
            <v>9866</v>
          </cell>
          <cell r="L246">
            <v>0</v>
          </cell>
          <cell r="M246">
            <v>0</v>
          </cell>
          <cell r="N246">
            <v>0</v>
          </cell>
          <cell r="O246">
            <v>0</v>
          </cell>
          <cell r="P246">
            <v>0</v>
          </cell>
          <cell r="Q246">
            <v>3</v>
          </cell>
          <cell r="R246">
            <v>3</v>
          </cell>
          <cell r="S246">
            <v>24.97</v>
          </cell>
          <cell r="T246">
            <v>100.22048573675949</v>
          </cell>
          <cell r="U246">
            <v>0</v>
          </cell>
          <cell r="V246">
            <v>39599.880000000005</v>
          </cell>
          <cell r="W246">
            <v>100.22048573675947</v>
          </cell>
          <cell r="X246">
            <v>0</v>
          </cell>
          <cell r="Y246">
            <v>0</v>
          </cell>
          <cell r="AA246">
            <v>0</v>
          </cell>
          <cell r="AB246">
            <v>0</v>
          </cell>
          <cell r="AC246">
            <v>0</v>
          </cell>
          <cell r="AD246">
            <v>0</v>
          </cell>
          <cell r="AE246">
            <v>0</v>
          </cell>
          <cell r="AF246">
            <v>0</v>
          </cell>
          <cell r="AG246">
            <v>39599.880000000005</v>
          </cell>
          <cell r="AH246">
            <v>87.120000000002619</v>
          </cell>
          <cell r="AI246">
            <v>39512.76</v>
          </cell>
        </row>
        <row r="247">
          <cell r="A247">
            <v>238</v>
          </cell>
          <cell r="B247" t="str">
            <v xml:space="preserve">Plainville                   </v>
          </cell>
          <cell r="C247">
            <v>1</v>
          </cell>
          <cell r="D247">
            <v>6450343.1600000001</v>
          </cell>
          <cell r="E247">
            <v>2824580.59601</v>
          </cell>
          <cell r="F247">
            <v>6794336.419999999</v>
          </cell>
          <cell r="G247">
            <v>4721651</v>
          </cell>
          <cell r="H247">
            <v>2072685</v>
          </cell>
          <cell r="I247">
            <v>0</v>
          </cell>
          <cell r="J247">
            <v>31.13</v>
          </cell>
          <cell r="K247">
            <v>2115077</v>
          </cell>
          <cell r="L247">
            <v>0</v>
          </cell>
          <cell r="M247">
            <v>0</v>
          </cell>
          <cell r="N247">
            <v>0</v>
          </cell>
          <cell r="O247">
            <v>0</v>
          </cell>
          <cell r="P247">
            <v>0</v>
          </cell>
          <cell r="Q247">
            <v>713</v>
          </cell>
          <cell r="R247">
            <v>734</v>
          </cell>
          <cell r="S247">
            <v>31.13</v>
          </cell>
          <cell r="T247">
            <v>41.572574883037667</v>
          </cell>
          <cell r="U247">
            <v>0</v>
          </cell>
          <cell r="V247">
            <v>2824580.59601</v>
          </cell>
          <cell r="W247">
            <v>41.572574883037667</v>
          </cell>
          <cell r="X247">
            <v>0</v>
          </cell>
          <cell r="Y247">
            <v>0</v>
          </cell>
          <cell r="AA247">
            <v>0</v>
          </cell>
          <cell r="AB247">
            <v>0</v>
          </cell>
          <cell r="AC247">
            <v>0</v>
          </cell>
          <cell r="AD247">
            <v>0</v>
          </cell>
          <cell r="AE247">
            <v>14680</v>
          </cell>
          <cell r="AF247">
            <v>14680</v>
          </cell>
          <cell r="AG247">
            <v>2839260.59601</v>
          </cell>
          <cell r="AH247">
            <v>0</v>
          </cell>
          <cell r="AI247">
            <v>2839260.59601</v>
          </cell>
        </row>
        <row r="248">
          <cell r="A248">
            <v>239</v>
          </cell>
          <cell r="B248" t="str">
            <v xml:space="preserve">Plymouth                     </v>
          </cell>
          <cell r="C248">
            <v>1</v>
          </cell>
          <cell r="D248">
            <v>84831859.535599992</v>
          </cell>
          <cell r="E248">
            <v>23872516.509499453</v>
          </cell>
          <cell r="F248">
            <v>84727196.122590005</v>
          </cell>
          <cell r="G248">
            <v>61692698</v>
          </cell>
          <cell r="H248">
            <v>23034498</v>
          </cell>
          <cell r="I248">
            <v>0</v>
          </cell>
          <cell r="J248">
            <v>28.68</v>
          </cell>
          <cell r="K248">
            <v>24299760</v>
          </cell>
          <cell r="L248">
            <v>0</v>
          </cell>
          <cell r="M248">
            <v>0</v>
          </cell>
          <cell r="N248">
            <v>0</v>
          </cell>
          <cell r="O248">
            <v>0</v>
          </cell>
          <cell r="P248">
            <v>0</v>
          </cell>
          <cell r="Q248">
            <v>8064</v>
          </cell>
          <cell r="R248">
            <v>8046</v>
          </cell>
          <cell r="S248">
            <v>28.68</v>
          </cell>
          <cell r="T248">
            <v>28.175742384958436</v>
          </cell>
          <cell r="U248">
            <v>0</v>
          </cell>
          <cell r="V248">
            <v>23872516.509499453</v>
          </cell>
          <cell r="W248">
            <v>28.17574238495844</v>
          </cell>
          <cell r="X248">
            <v>0</v>
          </cell>
          <cell r="Y248">
            <v>0</v>
          </cell>
          <cell r="AA248">
            <v>0</v>
          </cell>
          <cell r="AB248">
            <v>0</v>
          </cell>
          <cell r="AC248">
            <v>0</v>
          </cell>
          <cell r="AD248">
            <v>0</v>
          </cell>
          <cell r="AE248">
            <v>160920</v>
          </cell>
          <cell r="AF248">
            <v>160920</v>
          </cell>
          <cell r="AG248">
            <v>24033436.509499453</v>
          </cell>
          <cell r="AH248">
            <v>0</v>
          </cell>
          <cell r="AI248">
            <v>24033436.509499453</v>
          </cell>
        </row>
        <row r="249">
          <cell r="A249">
            <v>240</v>
          </cell>
          <cell r="B249" t="str">
            <v xml:space="preserve">Plympton                     </v>
          </cell>
          <cell r="C249">
            <v>1</v>
          </cell>
          <cell r="D249">
            <v>2074615.8599999996</v>
          </cell>
          <cell r="E249">
            <v>708270.25887999998</v>
          </cell>
          <cell r="F249">
            <v>2281485.7581900004</v>
          </cell>
          <cell r="G249">
            <v>1673022</v>
          </cell>
          <cell r="H249">
            <v>608464</v>
          </cell>
          <cell r="I249">
            <v>0</v>
          </cell>
          <cell r="J249">
            <v>27.19</v>
          </cell>
          <cell r="K249">
            <v>620336</v>
          </cell>
          <cell r="L249">
            <v>0</v>
          </cell>
          <cell r="M249">
            <v>0</v>
          </cell>
          <cell r="N249">
            <v>0</v>
          </cell>
          <cell r="O249">
            <v>0</v>
          </cell>
          <cell r="P249">
            <v>0</v>
          </cell>
          <cell r="Q249">
            <v>227</v>
          </cell>
          <cell r="R249">
            <v>232</v>
          </cell>
          <cell r="S249">
            <v>27.19</v>
          </cell>
          <cell r="T249">
            <v>31.044255101636086</v>
          </cell>
          <cell r="U249">
            <v>0</v>
          </cell>
          <cell r="V249">
            <v>708270.25887999998</v>
          </cell>
          <cell r="W249">
            <v>31.044255101636086</v>
          </cell>
          <cell r="X249">
            <v>0</v>
          </cell>
          <cell r="Y249">
            <v>0</v>
          </cell>
          <cell r="AA249">
            <v>0</v>
          </cell>
          <cell r="AB249">
            <v>0</v>
          </cell>
          <cell r="AC249">
            <v>0</v>
          </cell>
          <cell r="AD249">
            <v>0</v>
          </cell>
          <cell r="AE249">
            <v>4640</v>
          </cell>
          <cell r="AF249">
            <v>4640</v>
          </cell>
          <cell r="AG249">
            <v>712910.25887999998</v>
          </cell>
          <cell r="AH249">
            <v>0</v>
          </cell>
          <cell r="AI249">
            <v>712910.25887999998</v>
          </cell>
        </row>
        <row r="250">
          <cell r="A250">
            <v>241</v>
          </cell>
          <cell r="B250" t="str">
            <v xml:space="preserve">Princeton                    </v>
          </cell>
          <cell r="C250">
            <v>0</v>
          </cell>
          <cell r="D250">
            <v>0</v>
          </cell>
          <cell r="E250">
            <v>0</v>
          </cell>
          <cell r="F250">
            <v>0</v>
          </cell>
          <cell r="G250">
            <v>0</v>
          </cell>
          <cell r="H250">
            <v>0</v>
          </cell>
          <cell r="I250">
            <v>0</v>
          </cell>
          <cell r="J250">
            <v>17.5</v>
          </cell>
          <cell r="K250">
            <v>0</v>
          </cell>
          <cell r="L250">
            <v>0</v>
          </cell>
          <cell r="M250">
            <v>0</v>
          </cell>
          <cell r="N250">
            <v>0</v>
          </cell>
          <cell r="O250">
            <v>0</v>
          </cell>
          <cell r="P250">
            <v>0</v>
          </cell>
          <cell r="Q250">
            <v>0</v>
          </cell>
          <cell r="R250">
            <v>0</v>
          </cell>
          <cell r="S250">
            <v>17.5</v>
          </cell>
          <cell r="T250">
            <v>0</v>
          </cell>
          <cell r="U250">
            <v>0</v>
          </cell>
          <cell r="V250">
            <v>0</v>
          </cell>
          <cell r="W250">
            <v>0</v>
          </cell>
          <cell r="X250">
            <v>0</v>
          </cell>
          <cell r="Y250">
            <v>0</v>
          </cell>
          <cell r="AA250">
            <v>0</v>
          </cell>
          <cell r="AB250">
            <v>0</v>
          </cell>
          <cell r="AC250">
            <v>0</v>
          </cell>
          <cell r="AD250">
            <v>0</v>
          </cell>
          <cell r="AE250">
            <v>0</v>
          </cell>
          <cell r="AF250">
            <v>0</v>
          </cell>
          <cell r="AG250">
            <v>0</v>
          </cell>
          <cell r="AH250">
            <v>0</v>
          </cell>
          <cell r="AI250">
            <v>0</v>
          </cell>
        </row>
        <row r="251">
          <cell r="A251">
            <v>242</v>
          </cell>
          <cell r="B251" t="str">
            <v xml:space="preserve">Provincetown                 </v>
          </cell>
          <cell r="C251">
            <v>1</v>
          </cell>
          <cell r="D251">
            <v>1284862.27</v>
          </cell>
          <cell r="E251">
            <v>272866</v>
          </cell>
          <cell r="F251">
            <v>1411461.41</v>
          </cell>
          <cell r="G251">
            <v>1180045</v>
          </cell>
          <cell r="H251">
            <v>231416</v>
          </cell>
          <cell r="I251">
            <v>0</v>
          </cell>
          <cell r="J251">
            <v>17.5</v>
          </cell>
          <cell r="K251">
            <v>247006</v>
          </cell>
          <cell r="L251">
            <v>0</v>
          </cell>
          <cell r="M251">
            <v>0</v>
          </cell>
          <cell r="N251">
            <v>0</v>
          </cell>
          <cell r="O251">
            <v>0</v>
          </cell>
          <cell r="P251">
            <v>0</v>
          </cell>
          <cell r="Q251">
            <v>129</v>
          </cell>
          <cell r="R251">
            <v>137</v>
          </cell>
          <cell r="S251">
            <v>17.5</v>
          </cell>
          <cell r="T251">
            <v>19.332161550204905</v>
          </cell>
          <cell r="U251">
            <v>0</v>
          </cell>
          <cell r="V251">
            <v>272866</v>
          </cell>
          <cell r="W251">
            <v>19.332161550204905</v>
          </cell>
          <cell r="X251">
            <v>0</v>
          </cell>
          <cell r="Y251">
            <v>0</v>
          </cell>
          <cell r="AA251">
            <v>0</v>
          </cell>
          <cell r="AB251">
            <v>0</v>
          </cell>
          <cell r="AC251">
            <v>0</v>
          </cell>
          <cell r="AD251">
            <v>0</v>
          </cell>
          <cell r="AE251">
            <v>2740</v>
          </cell>
          <cell r="AF251">
            <v>2740</v>
          </cell>
          <cell r="AG251">
            <v>275606</v>
          </cell>
          <cell r="AH251">
            <v>0</v>
          </cell>
          <cell r="AI251">
            <v>275606</v>
          </cell>
        </row>
        <row r="252">
          <cell r="A252">
            <v>243</v>
          </cell>
          <cell r="B252" t="str">
            <v xml:space="preserve">Quincy                       </v>
          </cell>
          <cell r="C252">
            <v>1</v>
          </cell>
          <cell r="D252">
            <v>109837246.19363996</v>
          </cell>
          <cell r="E252">
            <v>26257161.287227817</v>
          </cell>
          <cell r="F252">
            <v>109074296.63971998</v>
          </cell>
          <cell r="G252">
            <v>85899926</v>
          </cell>
          <cell r="H252">
            <v>23174371</v>
          </cell>
          <cell r="I252">
            <v>0</v>
          </cell>
          <cell r="J252">
            <v>22.11</v>
          </cell>
          <cell r="K252">
            <v>24116327</v>
          </cell>
          <cell r="L252">
            <v>0</v>
          </cell>
          <cell r="M252">
            <v>0</v>
          </cell>
          <cell r="N252">
            <v>0</v>
          </cell>
          <cell r="O252">
            <v>0</v>
          </cell>
          <cell r="P252">
            <v>0</v>
          </cell>
          <cell r="Q252">
            <v>9295</v>
          </cell>
          <cell r="R252">
            <v>9211</v>
          </cell>
          <cell r="S252">
            <v>22.11</v>
          </cell>
          <cell r="T252">
            <v>24.072730327986484</v>
          </cell>
          <cell r="U252">
            <v>0</v>
          </cell>
          <cell r="V252">
            <v>26257161.287227817</v>
          </cell>
          <cell r="W252">
            <v>24.072730327986488</v>
          </cell>
          <cell r="X252">
            <v>0</v>
          </cell>
          <cell r="Y252">
            <v>0</v>
          </cell>
          <cell r="AA252">
            <v>0</v>
          </cell>
          <cell r="AB252">
            <v>0</v>
          </cell>
          <cell r="AC252">
            <v>0</v>
          </cell>
          <cell r="AD252">
            <v>0</v>
          </cell>
          <cell r="AE252">
            <v>184220</v>
          </cell>
          <cell r="AF252">
            <v>184220</v>
          </cell>
          <cell r="AG252">
            <v>26441381.287227817</v>
          </cell>
          <cell r="AH252">
            <v>0</v>
          </cell>
          <cell r="AI252">
            <v>26441381.287227817</v>
          </cell>
        </row>
        <row r="253">
          <cell r="A253">
            <v>244</v>
          </cell>
          <cell r="B253" t="str">
            <v xml:space="preserve">Randolph                     </v>
          </cell>
          <cell r="C253">
            <v>1</v>
          </cell>
          <cell r="D253">
            <v>36417465.611719996</v>
          </cell>
          <cell r="E253">
            <v>15257583</v>
          </cell>
          <cell r="F253">
            <v>35981002.85723</v>
          </cell>
          <cell r="G253">
            <v>20575915</v>
          </cell>
          <cell r="H253">
            <v>15405088</v>
          </cell>
          <cell r="I253">
            <v>147505</v>
          </cell>
          <cell r="J253">
            <v>44.02</v>
          </cell>
          <cell r="K253">
            <v>15838837</v>
          </cell>
          <cell r="L253">
            <v>0</v>
          </cell>
          <cell r="M253">
            <v>0</v>
          </cell>
          <cell r="N253">
            <v>0</v>
          </cell>
          <cell r="O253">
            <v>0</v>
          </cell>
          <cell r="P253">
            <v>0</v>
          </cell>
          <cell r="Q253">
            <v>3295</v>
          </cell>
          <cell r="R253">
            <v>3263</v>
          </cell>
          <cell r="S253">
            <v>44.02</v>
          </cell>
          <cell r="T253">
            <v>42.814504256944332</v>
          </cell>
          <cell r="U253">
            <v>0</v>
          </cell>
          <cell r="V253">
            <v>15405088</v>
          </cell>
          <cell r="W253">
            <v>42.814504256944332</v>
          </cell>
          <cell r="X253">
            <v>1</v>
          </cell>
          <cell r="Y253">
            <v>0</v>
          </cell>
          <cell r="AA253">
            <v>0</v>
          </cell>
          <cell r="AB253">
            <v>0</v>
          </cell>
          <cell r="AC253">
            <v>0</v>
          </cell>
          <cell r="AD253">
            <v>0</v>
          </cell>
          <cell r="AE253">
            <v>65260</v>
          </cell>
          <cell r="AF253">
            <v>0</v>
          </cell>
          <cell r="AG253">
            <v>15405088</v>
          </cell>
          <cell r="AH253">
            <v>0</v>
          </cell>
          <cell r="AI253">
            <v>15405088</v>
          </cell>
        </row>
        <row r="254">
          <cell r="A254">
            <v>245</v>
          </cell>
          <cell r="B254" t="str">
            <v xml:space="preserve">Raynham                      </v>
          </cell>
          <cell r="C254">
            <v>0</v>
          </cell>
          <cell r="D254">
            <v>0</v>
          </cell>
          <cell r="E254">
            <v>0</v>
          </cell>
          <cell r="F254">
            <v>0</v>
          </cell>
          <cell r="G254">
            <v>0</v>
          </cell>
          <cell r="H254">
            <v>0</v>
          </cell>
          <cell r="I254">
            <v>0</v>
          </cell>
          <cell r="J254">
            <v>37.5</v>
          </cell>
          <cell r="K254">
            <v>0</v>
          </cell>
          <cell r="L254">
            <v>0</v>
          </cell>
          <cell r="M254">
            <v>0</v>
          </cell>
          <cell r="N254">
            <v>0</v>
          </cell>
          <cell r="O254">
            <v>0</v>
          </cell>
          <cell r="P254">
            <v>0</v>
          </cell>
          <cell r="Q254">
            <v>0</v>
          </cell>
          <cell r="R254">
            <v>0</v>
          </cell>
          <cell r="S254">
            <v>37.5</v>
          </cell>
          <cell r="T254">
            <v>0</v>
          </cell>
          <cell r="U254">
            <v>0</v>
          </cell>
          <cell r="V254">
            <v>0</v>
          </cell>
          <cell r="W254">
            <v>0</v>
          </cell>
          <cell r="X254">
            <v>0</v>
          </cell>
          <cell r="Y254">
            <v>0</v>
          </cell>
          <cell r="AA254">
            <v>0</v>
          </cell>
          <cell r="AB254">
            <v>0</v>
          </cell>
          <cell r="AC254">
            <v>0</v>
          </cell>
          <cell r="AD254">
            <v>0</v>
          </cell>
          <cell r="AE254">
            <v>0</v>
          </cell>
          <cell r="AF254">
            <v>0</v>
          </cell>
          <cell r="AG254">
            <v>0</v>
          </cell>
          <cell r="AH254">
            <v>0</v>
          </cell>
          <cell r="AI254">
            <v>0</v>
          </cell>
        </row>
        <row r="255">
          <cell r="A255">
            <v>246</v>
          </cell>
          <cell r="B255" t="str">
            <v xml:space="preserve">Reading                      </v>
          </cell>
          <cell r="C255">
            <v>1</v>
          </cell>
          <cell r="D255">
            <v>39638139.190400004</v>
          </cell>
          <cell r="E255">
            <v>10232699</v>
          </cell>
          <cell r="F255">
            <v>39861932.613879994</v>
          </cell>
          <cell r="G255">
            <v>32963607</v>
          </cell>
          <cell r="H255">
            <v>6898326</v>
          </cell>
          <cell r="I255">
            <v>0</v>
          </cell>
          <cell r="J255">
            <v>17.5</v>
          </cell>
          <cell r="K255">
            <v>6975838</v>
          </cell>
          <cell r="L255">
            <v>0</v>
          </cell>
          <cell r="M255">
            <v>0</v>
          </cell>
          <cell r="N255">
            <v>0</v>
          </cell>
          <cell r="O255">
            <v>0</v>
          </cell>
          <cell r="P255">
            <v>0</v>
          </cell>
          <cell r="Q255">
            <v>4245</v>
          </cell>
          <cell r="R255">
            <v>4234</v>
          </cell>
          <cell r="S255">
            <v>17.5</v>
          </cell>
          <cell r="T255">
            <v>25.67035346509255</v>
          </cell>
          <cell r="U255">
            <v>0</v>
          </cell>
          <cell r="V255">
            <v>10232699</v>
          </cell>
          <cell r="W255">
            <v>25.67035346509255</v>
          </cell>
          <cell r="X255">
            <v>0</v>
          </cell>
          <cell r="Y255">
            <v>0</v>
          </cell>
          <cell r="AA255">
            <v>0</v>
          </cell>
          <cell r="AB255">
            <v>0</v>
          </cell>
          <cell r="AC255">
            <v>0</v>
          </cell>
          <cell r="AD255">
            <v>0</v>
          </cell>
          <cell r="AE255">
            <v>84680</v>
          </cell>
          <cell r="AF255">
            <v>84680</v>
          </cell>
          <cell r="AG255">
            <v>10317379</v>
          </cell>
          <cell r="AH255">
            <v>0</v>
          </cell>
          <cell r="AI255">
            <v>10317379</v>
          </cell>
        </row>
        <row r="256">
          <cell r="A256">
            <v>247</v>
          </cell>
          <cell r="B256" t="str">
            <v xml:space="preserve">Rehoboth                     </v>
          </cell>
          <cell r="C256">
            <v>0</v>
          </cell>
          <cell r="D256">
            <v>26399.920000000002</v>
          </cell>
          <cell r="E256">
            <v>26399.920000000002</v>
          </cell>
          <cell r="F256">
            <v>0</v>
          </cell>
          <cell r="G256">
            <v>0</v>
          </cell>
          <cell r="H256">
            <v>0</v>
          </cell>
          <cell r="I256">
            <v>0</v>
          </cell>
          <cell r="J256">
            <v>31.31</v>
          </cell>
          <cell r="K256">
            <v>0</v>
          </cell>
          <cell r="L256">
            <v>0</v>
          </cell>
          <cell r="M256">
            <v>0</v>
          </cell>
          <cell r="N256">
            <v>0</v>
          </cell>
          <cell r="O256">
            <v>0</v>
          </cell>
          <cell r="P256">
            <v>0</v>
          </cell>
          <cell r="Q256">
            <v>2</v>
          </cell>
          <cell r="R256">
            <v>0</v>
          </cell>
          <cell r="S256">
            <v>31.31</v>
          </cell>
          <cell r="T256">
            <v>0</v>
          </cell>
          <cell r="U256">
            <v>0</v>
          </cell>
          <cell r="V256">
            <v>26399.920000000002</v>
          </cell>
          <cell r="W256">
            <v>0</v>
          </cell>
          <cell r="X256">
            <v>0</v>
          </cell>
          <cell r="Y256">
            <v>0</v>
          </cell>
          <cell r="AA256">
            <v>0</v>
          </cell>
          <cell r="AB256">
            <v>0</v>
          </cell>
          <cell r="AC256">
            <v>0</v>
          </cell>
          <cell r="AD256">
            <v>0</v>
          </cell>
          <cell r="AE256">
            <v>0</v>
          </cell>
          <cell r="AF256">
            <v>0</v>
          </cell>
          <cell r="AG256">
            <v>26399.920000000002</v>
          </cell>
          <cell r="AH256">
            <v>26399.920000000002</v>
          </cell>
          <cell r="AI256">
            <v>0</v>
          </cell>
        </row>
        <row r="257">
          <cell r="A257">
            <v>248</v>
          </cell>
          <cell r="B257" t="str">
            <v xml:space="preserve">Revere                       </v>
          </cell>
          <cell r="C257">
            <v>1</v>
          </cell>
          <cell r="D257">
            <v>84281832.122129992</v>
          </cell>
          <cell r="E257">
            <v>54216144</v>
          </cell>
          <cell r="F257">
            <v>82249270.676439986</v>
          </cell>
          <cell r="G257">
            <v>30428364</v>
          </cell>
          <cell r="H257">
            <v>51820907</v>
          </cell>
          <cell r="I257">
            <v>0</v>
          </cell>
          <cell r="J257">
            <v>63.3</v>
          </cell>
          <cell r="K257">
            <v>52063788</v>
          </cell>
          <cell r="L257">
            <v>0</v>
          </cell>
          <cell r="M257">
            <v>0</v>
          </cell>
          <cell r="N257">
            <v>0</v>
          </cell>
          <cell r="O257">
            <v>0</v>
          </cell>
          <cell r="P257">
            <v>0</v>
          </cell>
          <cell r="Q257">
            <v>7135</v>
          </cell>
          <cell r="R257">
            <v>7305</v>
          </cell>
          <cell r="S257">
            <v>63.3</v>
          </cell>
          <cell r="T257">
            <v>65.916868993623822</v>
          </cell>
          <cell r="U257">
            <v>0</v>
          </cell>
          <cell r="V257">
            <v>54216144</v>
          </cell>
          <cell r="W257">
            <v>65.916868993623822</v>
          </cell>
          <cell r="X257">
            <v>0</v>
          </cell>
          <cell r="Y257">
            <v>0</v>
          </cell>
          <cell r="AA257">
            <v>0</v>
          </cell>
          <cell r="AB257">
            <v>0</v>
          </cell>
          <cell r="AC257">
            <v>0</v>
          </cell>
          <cell r="AD257">
            <v>0</v>
          </cell>
          <cell r="AE257">
            <v>146100</v>
          </cell>
          <cell r="AF257">
            <v>146100</v>
          </cell>
          <cell r="AG257">
            <v>54362244</v>
          </cell>
          <cell r="AH257">
            <v>0</v>
          </cell>
          <cell r="AI257">
            <v>54362244</v>
          </cell>
        </row>
        <row r="258">
          <cell r="A258">
            <v>249</v>
          </cell>
          <cell r="B258" t="str">
            <v xml:space="preserve">Richmond                     </v>
          </cell>
          <cell r="C258">
            <v>1</v>
          </cell>
          <cell r="D258">
            <v>1238912.1900000002</v>
          </cell>
          <cell r="E258">
            <v>347244</v>
          </cell>
          <cell r="F258">
            <v>1203251.3800000001</v>
          </cell>
          <cell r="G258">
            <v>1038683</v>
          </cell>
          <cell r="H258">
            <v>164568</v>
          </cell>
          <cell r="I258">
            <v>0</v>
          </cell>
          <cell r="J258">
            <v>17.5</v>
          </cell>
          <cell r="K258">
            <v>210569</v>
          </cell>
          <cell r="L258">
            <v>0</v>
          </cell>
          <cell r="M258">
            <v>0</v>
          </cell>
          <cell r="N258">
            <v>0</v>
          </cell>
          <cell r="O258">
            <v>0</v>
          </cell>
          <cell r="P258">
            <v>0</v>
          </cell>
          <cell r="Q258">
            <v>123</v>
          </cell>
          <cell r="R258">
            <v>119</v>
          </cell>
          <cell r="S258">
            <v>17.5</v>
          </cell>
          <cell r="T258">
            <v>28.858807541945218</v>
          </cell>
          <cell r="U258">
            <v>0</v>
          </cell>
          <cell r="V258">
            <v>347244</v>
          </cell>
          <cell r="W258">
            <v>28.858807541945222</v>
          </cell>
          <cell r="X258">
            <v>0</v>
          </cell>
          <cell r="Y258">
            <v>0</v>
          </cell>
          <cell r="AA258">
            <v>0</v>
          </cell>
          <cell r="AB258">
            <v>0</v>
          </cell>
          <cell r="AC258">
            <v>0</v>
          </cell>
          <cell r="AD258">
            <v>0</v>
          </cell>
          <cell r="AE258">
            <v>2380</v>
          </cell>
          <cell r="AF258">
            <v>2380</v>
          </cell>
          <cell r="AG258">
            <v>349624</v>
          </cell>
          <cell r="AH258">
            <v>0</v>
          </cell>
          <cell r="AI258">
            <v>349624</v>
          </cell>
        </row>
        <row r="259">
          <cell r="A259">
            <v>250</v>
          </cell>
          <cell r="B259" t="str">
            <v xml:space="preserve">Rochester                    </v>
          </cell>
          <cell r="C259">
            <v>1</v>
          </cell>
          <cell r="D259">
            <v>4382165.5599999996</v>
          </cell>
          <cell r="E259">
            <v>1762322</v>
          </cell>
          <cell r="F259">
            <v>4400657.959999999</v>
          </cell>
          <cell r="G259">
            <v>2765369</v>
          </cell>
          <cell r="H259">
            <v>1635289</v>
          </cell>
          <cell r="I259">
            <v>0</v>
          </cell>
          <cell r="J259">
            <v>38.06</v>
          </cell>
          <cell r="K259">
            <v>1674890</v>
          </cell>
          <cell r="L259">
            <v>0</v>
          </cell>
          <cell r="M259">
            <v>0</v>
          </cell>
          <cell r="N259">
            <v>0</v>
          </cell>
          <cell r="O259">
            <v>0</v>
          </cell>
          <cell r="P259">
            <v>0</v>
          </cell>
          <cell r="Q259">
            <v>476</v>
          </cell>
          <cell r="R259">
            <v>480</v>
          </cell>
          <cell r="S259">
            <v>38.06</v>
          </cell>
          <cell r="T259">
            <v>40.046784276776663</v>
          </cell>
          <cell r="U259">
            <v>0</v>
          </cell>
          <cell r="V259">
            <v>1762322</v>
          </cell>
          <cell r="W259">
            <v>40.046784276776656</v>
          </cell>
          <cell r="X259">
            <v>0</v>
          </cell>
          <cell r="Y259">
            <v>0</v>
          </cell>
          <cell r="AA259">
            <v>0</v>
          </cell>
          <cell r="AB259">
            <v>0</v>
          </cell>
          <cell r="AC259">
            <v>0</v>
          </cell>
          <cell r="AD259">
            <v>0</v>
          </cell>
          <cell r="AE259">
            <v>9600</v>
          </cell>
          <cell r="AF259">
            <v>9600</v>
          </cell>
          <cell r="AG259">
            <v>1771922</v>
          </cell>
          <cell r="AH259">
            <v>0</v>
          </cell>
          <cell r="AI259">
            <v>1771922</v>
          </cell>
        </row>
        <row r="260">
          <cell r="A260">
            <v>251</v>
          </cell>
          <cell r="B260" t="str">
            <v xml:space="preserve">Rockland                     </v>
          </cell>
          <cell r="C260">
            <v>1</v>
          </cell>
          <cell r="D260">
            <v>25189073.019840002</v>
          </cell>
          <cell r="E260">
            <v>12599122</v>
          </cell>
          <cell r="F260">
            <v>25814155.980160002</v>
          </cell>
          <cell r="G260">
            <v>12569795</v>
          </cell>
          <cell r="H260">
            <v>13244361</v>
          </cell>
          <cell r="I260">
            <v>645239</v>
          </cell>
          <cell r="J260">
            <v>52.39</v>
          </cell>
          <cell r="K260">
            <v>13524036</v>
          </cell>
          <cell r="L260">
            <v>0</v>
          </cell>
          <cell r="M260">
            <v>0</v>
          </cell>
          <cell r="N260">
            <v>0</v>
          </cell>
          <cell r="O260">
            <v>0</v>
          </cell>
          <cell r="P260">
            <v>0</v>
          </cell>
          <cell r="Q260">
            <v>2326</v>
          </cell>
          <cell r="R260">
            <v>2396</v>
          </cell>
          <cell r="S260">
            <v>52.39</v>
          </cell>
          <cell r="T260">
            <v>51.306581591043397</v>
          </cell>
          <cell r="U260">
            <v>0</v>
          </cell>
          <cell r="V260">
            <v>13244361</v>
          </cell>
          <cell r="W260">
            <v>51.306581591043397</v>
          </cell>
          <cell r="X260">
            <v>1</v>
          </cell>
          <cell r="Y260">
            <v>0</v>
          </cell>
          <cell r="AA260">
            <v>0</v>
          </cell>
          <cell r="AB260">
            <v>0</v>
          </cell>
          <cell r="AC260">
            <v>0</v>
          </cell>
          <cell r="AD260">
            <v>0</v>
          </cell>
          <cell r="AE260">
            <v>47920</v>
          </cell>
          <cell r="AF260">
            <v>0</v>
          </cell>
          <cell r="AG260">
            <v>13244361</v>
          </cell>
          <cell r="AH260">
            <v>0</v>
          </cell>
          <cell r="AI260">
            <v>13244361</v>
          </cell>
        </row>
        <row r="261">
          <cell r="A261">
            <v>252</v>
          </cell>
          <cell r="B261" t="str">
            <v xml:space="preserve">Rockport                     </v>
          </cell>
          <cell r="C261">
            <v>1</v>
          </cell>
          <cell r="D261">
            <v>7726823.8438600004</v>
          </cell>
          <cell r="E261">
            <v>1397406</v>
          </cell>
          <cell r="F261">
            <v>7673923.8114000009</v>
          </cell>
          <cell r="G261">
            <v>6488315</v>
          </cell>
          <cell r="H261">
            <v>1185609</v>
          </cell>
          <cell r="I261">
            <v>0</v>
          </cell>
          <cell r="J261">
            <v>17.5</v>
          </cell>
          <cell r="K261">
            <v>1342937</v>
          </cell>
          <cell r="L261">
            <v>0</v>
          </cell>
          <cell r="M261">
            <v>0</v>
          </cell>
          <cell r="N261">
            <v>0</v>
          </cell>
          <cell r="O261">
            <v>0</v>
          </cell>
          <cell r="P261">
            <v>0</v>
          </cell>
          <cell r="Q261">
            <v>777</v>
          </cell>
          <cell r="R261">
            <v>758</v>
          </cell>
          <cell r="S261">
            <v>17.5</v>
          </cell>
          <cell r="T261">
            <v>18.2097976777419</v>
          </cell>
          <cell r="U261">
            <v>0</v>
          </cell>
          <cell r="V261">
            <v>1397406</v>
          </cell>
          <cell r="W261">
            <v>18.2097976777419</v>
          </cell>
          <cell r="X261">
            <v>0</v>
          </cell>
          <cell r="Y261">
            <v>0</v>
          </cell>
          <cell r="AA261">
            <v>0</v>
          </cell>
          <cell r="AB261">
            <v>0</v>
          </cell>
          <cell r="AC261">
            <v>0</v>
          </cell>
          <cell r="AD261">
            <v>0</v>
          </cell>
          <cell r="AE261">
            <v>15160</v>
          </cell>
          <cell r="AF261">
            <v>15160</v>
          </cell>
          <cell r="AG261">
            <v>1412566</v>
          </cell>
          <cell r="AH261">
            <v>0</v>
          </cell>
          <cell r="AI261">
            <v>1412566</v>
          </cell>
        </row>
        <row r="262">
          <cell r="A262">
            <v>253</v>
          </cell>
          <cell r="B262" t="str">
            <v xml:space="preserve">Rowe                         </v>
          </cell>
          <cell r="C262">
            <v>1</v>
          </cell>
          <cell r="D262">
            <v>676330.15</v>
          </cell>
          <cell r="E262">
            <v>131165</v>
          </cell>
          <cell r="F262">
            <v>642285.43000000005</v>
          </cell>
          <cell r="G262">
            <v>540291</v>
          </cell>
          <cell r="H262">
            <v>101994</v>
          </cell>
          <cell r="I262">
            <v>0</v>
          </cell>
          <cell r="J262">
            <v>17.5</v>
          </cell>
          <cell r="K262">
            <v>112400</v>
          </cell>
          <cell r="L262">
            <v>0</v>
          </cell>
          <cell r="M262">
            <v>0</v>
          </cell>
          <cell r="N262">
            <v>0</v>
          </cell>
          <cell r="O262">
            <v>0</v>
          </cell>
          <cell r="P262">
            <v>0</v>
          </cell>
          <cell r="Q262">
            <v>70</v>
          </cell>
          <cell r="R262">
            <v>66</v>
          </cell>
          <cell r="S262">
            <v>17.5</v>
          </cell>
          <cell r="T262">
            <v>20.421606014011555</v>
          </cell>
          <cell r="U262">
            <v>0</v>
          </cell>
          <cell r="V262">
            <v>131165</v>
          </cell>
          <cell r="W262">
            <v>20.421606014011559</v>
          </cell>
          <cell r="X262">
            <v>0</v>
          </cell>
          <cell r="Y262">
            <v>0</v>
          </cell>
          <cell r="AA262">
            <v>0</v>
          </cell>
          <cell r="AB262">
            <v>0</v>
          </cell>
          <cell r="AC262">
            <v>0</v>
          </cell>
          <cell r="AD262">
            <v>0</v>
          </cell>
          <cell r="AE262">
            <v>1320</v>
          </cell>
          <cell r="AF262">
            <v>1320</v>
          </cell>
          <cell r="AG262">
            <v>132485</v>
          </cell>
          <cell r="AH262">
            <v>0</v>
          </cell>
          <cell r="AI262">
            <v>132485</v>
          </cell>
        </row>
        <row r="263">
          <cell r="A263">
            <v>254</v>
          </cell>
          <cell r="B263" t="str">
            <v xml:space="preserve">Rowley                       </v>
          </cell>
          <cell r="C263">
            <v>0</v>
          </cell>
          <cell r="D263">
            <v>27029.435180000004</v>
          </cell>
          <cell r="E263">
            <v>25266</v>
          </cell>
          <cell r="F263">
            <v>27164.907080000004</v>
          </cell>
          <cell r="G263">
            <v>22715</v>
          </cell>
          <cell r="H263">
            <v>4450</v>
          </cell>
          <cell r="I263">
            <v>0</v>
          </cell>
          <cell r="J263">
            <v>17.5</v>
          </cell>
          <cell r="K263">
            <v>4754</v>
          </cell>
          <cell r="L263">
            <v>0</v>
          </cell>
          <cell r="M263">
            <v>0</v>
          </cell>
          <cell r="N263">
            <v>0</v>
          </cell>
          <cell r="O263">
            <v>0</v>
          </cell>
          <cell r="P263">
            <v>0</v>
          </cell>
          <cell r="Q263">
            <v>2</v>
          </cell>
          <cell r="R263">
            <v>2</v>
          </cell>
          <cell r="S263">
            <v>17.5</v>
          </cell>
          <cell r="T263">
            <v>93.009705225908675</v>
          </cell>
          <cell r="U263">
            <v>0</v>
          </cell>
          <cell r="V263">
            <v>25266</v>
          </cell>
          <cell r="W263">
            <v>93.009705225908675</v>
          </cell>
          <cell r="X263">
            <v>0</v>
          </cell>
          <cell r="Y263">
            <v>0</v>
          </cell>
          <cell r="AA263">
            <v>0</v>
          </cell>
          <cell r="AB263">
            <v>0</v>
          </cell>
          <cell r="AC263">
            <v>0</v>
          </cell>
          <cell r="AD263">
            <v>0</v>
          </cell>
          <cell r="AE263">
            <v>0</v>
          </cell>
          <cell r="AF263">
            <v>0</v>
          </cell>
          <cell r="AG263">
            <v>25266</v>
          </cell>
          <cell r="AH263">
            <v>0</v>
          </cell>
          <cell r="AI263">
            <v>25266</v>
          </cell>
        </row>
        <row r="264">
          <cell r="A264">
            <v>255</v>
          </cell>
          <cell r="B264" t="str">
            <v xml:space="preserve">Royalston                    </v>
          </cell>
          <cell r="C264">
            <v>0</v>
          </cell>
          <cell r="D264">
            <v>0</v>
          </cell>
          <cell r="E264">
            <v>0</v>
          </cell>
          <cell r="F264">
            <v>0</v>
          </cell>
          <cell r="G264">
            <v>0</v>
          </cell>
          <cell r="H264">
            <v>0</v>
          </cell>
          <cell r="I264">
            <v>0</v>
          </cell>
          <cell r="J264">
            <v>46.98</v>
          </cell>
          <cell r="K264">
            <v>0</v>
          </cell>
          <cell r="L264">
            <v>0</v>
          </cell>
          <cell r="M264">
            <v>0</v>
          </cell>
          <cell r="N264">
            <v>0</v>
          </cell>
          <cell r="O264">
            <v>0</v>
          </cell>
          <cell r="P264">
            <v>0</v>
          </cell>
          <cell r="Q264">
            <v>0</v>
          </cell>
          <cell r="R264">
            <v>0</v>
          </cell>
          <cell r="S264">
            <v>46.98</v>
          </cell>
          <cell r="T264">
            <v>0</v>
          </cell>
          <cell r="U264">
            <v>0</v>
          </cell>
          <cell r="V264">
            <v>0</v>
          </cell>
          <cell r="W264">
            <v>0</v>
          </cell>
          <cell r="X264">
            <v>0</v>
          </cell>
          <cell r="Y264">
            <v>0</v>
          </cell>
          <cell r="AA264">
            <v>0</v>
          </cell>
          <cell r="AB264">
            <v>0</v>
          </cell>
          <cell r="AC264">
            <v>0</v>
          </cell>
          <cell r="AD264">
            <v>0</v>
          </cell>
          <cell r="AE264">
            <v>0</v>
          </cell>
          <cell r="AF264">
            <v>0</v>
          </cell>
          <cell r="AG264">
            <v>0</v>
          </cell>
          <cell r="AH264">
            <v>0</v>
          </cell>
          <cell r="AI264">
            <v>0</v>
          </cell>
        </row>
        <row r="265">
          <cell r="A265">
            <v>256</v>
          </cell>
          <cell r="B265" t="str">
            <v xml:space="preserve">Russell                      </v>
          </cell>
          <cell r="C265">
            <v>0</v>
          </cell>
          <cell r="D265">
            <v>210131.86</v>
          </cell>
          <cell r="E265">
            <v>168465</v>
          </cell>
          <cell r="F265">
            <v>236011.40000000002</v>
          </cell>
          <cell r="G265">
            <v>101243</v>
          </cell>
          <cell r="H265">
            <v>134768</v>
          </cell>
          <cell r="I265">
            <v>0</v>
          </cell>
          <cell r="J265">
            <v>57.57</v>
          </cell>
          <cell r="K265">
            <v>135872</v>
          </cell>
          <cell r="L265">
            <v>0</v>
          </cell>
          <cell r="M265">
            <v>0</v>
          </cell>
          <cell r="N265">
            <v>0</v>
          </cell>
          <cell r="O265">
            <v>0</v>
          </cell>
          <cell r="P265">
            <v>0</v>
          </cell>
          <cell r="Q265">
            <v>14</v>
          </cell>
          <cell r="R265">
            <v>16</v>
          </cell>
          <cell r="S265">
            <v>57.57</v>
          </cell>
          <cell r="T265">
            <v>71.380026558039134</v>
          </cell>
          <cell r="U265">
            <v>0</v>
          </cell>
          <cell r="V265">
            <v>168465</v>
          </cell>
          <cell r="W265">
            <v>71.380026558039134</v>
          </cell>
          <cell r="X265">
            <v>0</v>
          </cell>
          <cell r="Y265">
            <v>0</v>
          </cell>
          <cell r="AA265">
            <v>0</v>
          </cell>
          <cell r="AB265">
            <v>0</v>
          </cell>
          <cell r="AC265">
            <v>0</v>
          </cell>
          <cell r="AD265">
            <v>0</v>
          </cell>
          <cell r="AE265">
            <v>0</v>
          </cell>
          <cell r="AF265">
            <v>0</v>
          </cell>
          <cell r="AG265">
            <v>168465</v>
          </cell>
          <cell r="AH265">
            <v>0</v>
          </cell>
          <cell r="AI265">
            <v>168465</v>
          </cell>
        </row>
        <row r="266">
          <cell r="A266">
            <v>257</v>
          </cell>
          <cell r="B266" t="str">
            <v xml:space="preserve">Rutland                      </v>
          </cell>
          <cell r="C266">
            <v>0</v>
          </cell>
          <cell r="D266">
            <v>13199.960000000001</v>
          </cell>
          <cell r="E266">
            <v>7283</v>
          </cell>
          <cell r="F266">
            <v>0</v>
          </cell>
          <cell r="G266">
            <v>0</v>
          </cell>
          <cell r="H266">
            <v>0</v>
          </cell>
          <cell r="I266">
            <v>0</v>
          </cell>
          <cell r="J266">
            <v>56.38</v>
          </cell>
          <cell r="K266">
            <v>0</v>
          </cell>
          <cell r="L266">
            <v>0</v>
          </cell>
          <cell r="M266">
            <v>0</v>
          </cell>
          <cell r="N266">
            <v>0</v>
          </cell>
          <cell r="O266">
            <v>0</v>
          </cell>
          <cell r="P266">
            <v>0</v>
          </cell>
          <cell r="Q266">
            <v>1</v>
          </cell>
          <cell r="R266">
            <v>0</v>
          </cell>
          <cell r="S266">
            <v>56.38</v>
          </cell>
          <cell r="T266">
            <v>0</v>
          </cell>
          <cell r="U266">
            <v>0</v>
          </cell>
          <cell r="V266">
            <v>7283</v>
          </cell>
          <cell r="W266">
            <v>0</v>
          </cell>
          <cell r="X266">
            <v>0</v>
          </cell>
          <cell r="Y266">
            <v>0</v>
          </cell>
          <cell r="AA266">
            <v>0</v>
          </cell>
          <cell r="AB266">
            <v>0</v>
          </cell>
          <cell r="AC266">
            <v>0</v>
          </cell>
          <cell r="AD266">
            <v>0</v>
          </cell>
          <cell r="AE266">
            <v>0</v>
          </cell>
          <cell r="AF266">
            <v>0</v>
          </cell>
          <cell r="AG266">
            <v>7283</v>
          </cell>
          <cell r="AH266">
            <v>7283</v>
          </cell>
          <cell r="AI266">
            <v>0</v>
          </cell>
        </row>
        <row r="267">
          <cell r="A267">
            <v>258</v>
          </cell>
          <cell r="B267" t="str">
            <v xml:space="preserve">Salem                        </v>
          </cell>
          <cell r="C267">
            <v>1</v>
          </cell>
          <cell r="D267">
            <v>52542429.829999998</v>
          </cell>
          <cell r="E267">
            <v>21348402.191162799</v>
          </cell>
          <cell r="F267">
            <v>52561026.710000008</v>
          </cell>
          <cell r="G267">
            <v>31653930</v>
          </cell>
          <cell r="H267">
            <v>20907097</v>
          </cell>
          <cell r="I267">
            <v>0</v>
          </cell>
          <cell r="J267">
            <v>40.79</v>
          </cell>
          <cell r="K267">
            <v>21439643</v>
          </cell>
          <cell r="L267">
            <v>0</v>
          </cell>
          <cell r="M267">
            <v>0</v>
          </cell>
          <cell r="N267">
            <v>0</v>
          </cell>
          <cell r="O267">
            <v>0</v>
          </cell>
          <cell r="P267">
            <v>0</v>
          </cell>
          <cell r="Q267">
            <v>4671</v>
          </cell>
          <cell r="R267">
            <v>4586</v>
          </cell>
          <cell r="S267">
            <v>40.79</v>
          </cell>
          <cell r="T267">
            <v>40.616410156807596</v>
          </cell>
          <cell r="U267">
            <v>0</v>
          </cell>
          <cell r="V267">
            <v>21348402.191162799</v>
          </cell>
          <cell r="W267">
            <v>40.616410156807596</v>
          </cell>
          <cell r="X267">
            <v>0</v>
          </cell>
          <cell r="Y267">
            <v>0</v>
          </cell>
          <cell r="AA267">
            <v>0</v>
          </cell>
          <cell r="AB267">
            <v>0</v>
          </cell>
          <cell r="AC267">
            <v>0</v>
          </cell>
          <cell r="AD267">
            <v>0</v>
          </cell>
          <cell r="AE267">
            <v>91720</v>
          </cell>
          <cell r="AF267">
            <v>91720</v>
          </cell>
          <cell r="AG267">
            <v>21440122.191162799</v>
          </cell>
          <cell r="AH267">
            <v>0</v>
          </cell>
          <cell r="AI267">
            <v>21440122.191162799</v>
          </cell>
        </row>
        <row r="268">
          <cell r="A268">
            <v>259</v>
          </cell>
          <cell r="B268" t="str">
            <v xml:space="preserve">Salisbury                    </v>
          </cell>
          <cell r="C268">
            <v>0</v>
          </cell>
          <cell r="D268">
            <v>79199.760000000009</v>
          </cell>
          <cell r="E268">
            <v>33688</v>
          </cell>
          <cell r="F268">
            <v>79025.52</v>
          </cell>
          <cell r="G268">
            <v>66941</v>
          </cell>
          <cell r="H268">
            <v>12085</v>
          </cell>
          <cell r="I268">
            <v>0</v>
          </cell>
          <cell r="J268">
            <v>17.5</v>
          </cell>
          <cell r="K268">
            <v>13829</v>
          </cell>
          <cell r="L268">
            <v>0</v>
          </cell>
          <cell r="M268">
            <v>0</v>
          </cell>
          <cell r="N268">
            <v>0</v>
          </cell>
          <cell r="O268">
            <v>0</v>
          </cell>
          <cell r="P268">
            <v>0</v>
          </cell>
          <cell r="Q268">
            <v>6</v>
          </cell>
          <cell r="R268">
            <v>6</v>
          </cell>
          <cell r="S268">
            <v>17.5</v>
          </cell>
          <cell r="T268">
            <v>42.629267102576485</v>
          </cell>
          <cell r="U268">
            <v>0</v>
          </cell>
          <cell r="V268">
            <v>33688</v>
          </cell>
          <cell r="W268">
            <v>42.629267102576485</v>
          </cell>
          <cell r="X268">
            <v>0</v>
          </cell>
          <cell r="Y268">
            <v>0</v>
          </cell>
          <cell r="AA268">
            <v>0</v>
          </cell>
          <cell r="AB268">
            <v>0</v>
          </cell>
          <cell r="AC268">
            <v>0</v>
          </cell>
          <cell r="AD268">
            <v>0</v>
          </cell>
          <cell r="AE268">
            <v>0</v>
          </cell>
          <cell r="AF268">
            <v>0</v>
          </cell>
          <cell r="AG268">
            <v>33688</v>
          </cell>
          <cell r="AH268">
            <v>0</v>
          </cell>
          <cell r="AI268">
            <v>33688</v>
          </cell>
        </row>
        <row r="269">
          <cell r="A269">
            <v>260</v>
          </cell>
          <cell r="B269" t="str">
            <v xml:space="preserve">Sandisfield                  </v>
          </cell>
          <cell r="C269">
            <v>0</v>
          </cell>
          <cell r="D269">
            <v>0</v>
          </cell>
          <cell r="E269">
            <v>0</v>
          </cell>
          <cell r="F269">
            <v>0</v>
          </cell>
          <cell r="G269">
            <v>0</v>
          </cell>
          <cell r="H269">
            <v>0</v>
          </cell>
          <cell r="I269">
            <v>0</v>
          </cell>
          <cell r="J269">
            <v>17.5</v>
          </cell>
          <cell r="K269">
            <v>0</v>
          </cell>
          <cell r="L269">
            <v>0</v>
          </cell>
          <cell r="M269">
            <v>0</v>
          </cell>
          <cell r="N269">
            <v>0</v>
          </cell>
          <cell r="O269">
            <v>0</v>
          </cell>
          <cell r="P269">
            <v>0</v>
          </cell>
          <cell r="Q269">
            <v>0</v>
          </cell>
          <cell r="R269">
            <v>0</v>
          </cell>
          <cell r="S269">
            <v>17.5</v>
          </cell>
          <cell r="T269">
            <v>0</v>
          </cell>
          <cell r="U269">
            <v>0</v>
          </cell>
          <cell r="V269">
            <v>0</v>
          </cell>
          <cell r="W269">
            <v>0</v>
          </cell>
          <cell r="X269">
            <v>0</v>
          </cell>
          <cell r="Y269">
            <v>0</v>
          </cell>
          <cell r="AA269">
            <v>0</v>
          </cell>
          <cell r="AB269">
            <v>0</v>
          </cell>
          <cell r="AC269">
            <v>0</v>
          </cell>
          <cell r="AD269">
            <v>0</v>
          </cell>
          <cell r="AE269">
            <v>0</v>
          </cell>
          <cell r="AF269">
            <v>0</v>
          </cell>
          <cell r="AG269">
            <v>0</v>
          </cell>
          <cell r="AH269">
            <v>0</v>
          </cell>
          <cell r="AI269">
            <v>0</v>
          </cell>
        </row>
        <row r="270">
          <cell r="A270">
            <v>261</v>
          </cell>
          <cell r="B270" t="str">
            <v xml:space="preserve">Sandwich                     </v>
          </cell>
          <cell r="C270">
            <v>1</v>
          </cell>
          <cell r="D270">
            <v>27987804.329999994</v>
          </cell>
          <cell r="E270">
            <v>6740018</v>
          </cell>
          <cell r="F270">
            <v>27982398.590000007</v>
          </cell>
          <cell r="G270">
            <v>23633585</v>
          </cell>
          <cell r="H270">
            <v>4348814</v>
          </cell>
          <cell r="I270">
            <v>0</v>
          </cell>
          <cell r="J270">
            <v>17.5</v>
          </cell>
          <cell r="K270">
            <v>4896920</v>
          </cell>
          <cell r="L270">
            <v>0</v>
          </cell>
          <cell r="M270">
            <v>0</v>
          </cell>
          <cell r="N270">
            <v>0</v>
          </cell>
          <cell r="O270">
            <v>0</v>
          </cell>
          <cell r="P270">
            <v>0</v>
          </cell>
          <cell r="Q270">
            <v>2977</v>
          </cell>
          <cell r="R270">
            <v>2960</v>
          </cell>
          <cell r="S270">
            <v>17.5</v>
          </cell>
          <cell r="T270">
            <v>24.086634240170753</v>
          </cell>
          <cell r="U270">
            <v>0</v>
          </cell>
          <cell r="V270">
            <v>6740018</v>
          </cell>
          <cell r="W270">
            <v>24.086634240170753</v>
          </cell>
          <cell r="X270">
            <v>0</v>
          </cell>
          <cell r="Y270">
            <v>0</v>
          </cell>
          <cell r="AA270">
            <v>0</v>
          </cell>
          <cell r="AB270">
            <v>0</v>
          </cell>
          <cell r="AC270">
            <v>0</v>
          </cell>
          <cell r="AD270">
            <v>0</v>
          </cell>
          <cell r="AE270">
            <v>59200</v>
          </cell>
          <cell r="AF270">
            <v>59200</v>
          </cell>
          <cell r="AG270">
            <v>6799218</v>
          </cell>
          <cell r="AH270">
            <v>0</v>
          </cell>
          <cell r="AI270">
            <v>6799218</v>
          </cell>
        </row>
        <row r="271">
          <cell r="A271">
            <v>262</v>
          </cell>
          <cell r="B271" t="str">
            <v xml:space="preserve">Saugus                       </v>
          </cell>
          <cell r="C271">
            <v>1</v>
          </cell>
          <cell r="D271">
            <v>28704386.50144</v>
          </cell>
          <cell r="E271">
            <v>5338002.0180176003</v>
          </cell>
          <cell r="F271">
            <v>27795391.629999999</v>
          </cell>
          <cell r="G271">
            <v>23590938</v>
          </cell>
          <cell r="H271">
            <v>4204454</v>
          </cell>
          <cell r="I271">
            <v>0</v>
          </cell>
          <cell r="J271">
            <v>17.5</v>
          </cell>
          <cell r="K271">
            <v>4864194</v>
          </cell>
          <cell r="L271">
            <v>0</v>
          </cell>
          <cell r="M271">
            <v>0</v>
          </cell>
          <cell r="N271">
            <v>0</v>
          </cell>
          <cell r="O271">
            <v>0</v>
          </cell>
          <cell r="P271">
            <v>0</v>
          </cell>
          <cell r="Q271">
            <v>2855</v>
          </cell>
          <cell r="R271">
            <v>2742</v>
          </cell>
          <cell r="S271">
            <v>17.5</v>
          </cell>
          <cell r="T271">
            <v>19.204629634562199</v>
          </cell>
          <cell r="U271">
            <v>0</v>
          </cell>
          <cell r="V271">
            <v>5338002.0180176003</v>
          </cell>
          <cell r="W271">
            <v>19.204629634562195</v>
          </cell>
          <cell r="X271">
            <v>0</v>
          </cell>
          <cell r="Y271">
            <v>0</v>
          </cell>
          <cell r="AA271">
            <v>0</v>
          </cell>
          <cell r="AB271">
            <v>0</v>
          </cell>
          <cell r="AC271">
            <v>0</v>
          </cell>
          <cell r="AD271">
            <v>0</v>
          </cell>
          <cell r="AE271">
            <v>54840</v>
          </cell>
          <cell r="AF271">
            <v>54840</v>
          </cell>
          <cell r="AG271">
            <v>5392842.0180176003</v>
          </cell>
          <cell r="AH271">
            <v>0</v>
          </cell>
          <cell r="AI271">
            <v>5392842.0180176003</v>
          </cell>
        </row>
        <row r="272">
          <cell r="A272">
            <v>263</v>
          </cell>
          <cell r="B272" t="str">
            <v xml:space="preserve">Savoy                        </v>
          </cell>
          <cell r="C272">
            <v>1</v>
          </cell>
          <cell r="D272">
            <v>592852.67000000004</v>
          </cell>
          <cell r="E272">
            <v>506879</v>
          </cell>
          <cell r="F272">
            <v>644284.77</v>
          </cell>
          <cell r="G272">
            <v>316994</v>
          </cell>
          <cell r="H272">
            <v>327291</v>
          </cell>
          <cell r="I272">
            <v>0</v>
          </cell>
          <cell r="J272">
            <v>51.64</v>
          </cell>
          <cell r="K272">
            <v>332709</v>
          </cell>
          <cell r="L272">
            <v>0</v>
          </cell>
          <cell r="M272">
            <v>0</v>
          </cell>
          <cell r="N272">
            <v>0</v>
          </cell>
          <cell r="O272">
            <v>0</v>
          </cell>
          <cell r="P272">
            <v>0</v>
          </cell>
          <cell r="Q272">
            <v>62</v>
          </cell>
          <cell r="R272">
            <v>66</v>
          </cell>
          <cell r="S272">
            <v>51.64</v>
          </cell>
          <cell r="T272">
            <v>78.67313082691679</v>
          </cell>
          <cell r="U272">
            <v>0</v>
          </cell>
          <cell r="V272">
            <v>506879</v>
          </cell>
          <cell r="W272">
            <v>78.673130826916804</v>
          </cell>
          <cell r="X272">
            <v>0</v>
          </cell>
          <cell r="Y272">
            <v>0</v>
          </cell>
          <cell r="AA272">
            <v>0</v>
          </cell>
          <cell r="AB272">
            <v>0</v>
          </cell>
          <cell r="AC272">
            <v>0</v>
          </cell>
          <cell r="AD272">
            <v>0</v>
          </cell>
          <cell r="AE272">
            <v>1320</v>
          </cell>
          <cell r="AF272">
            <v>1320</v>
          </cell>
          <cell r="AG272">
            <v>508199</v>
          </cell>
          <cell r="AH272">
            <v>0</v>
          </cell>
          <cell r="AI272">
            <v>508199</v>
          </cell>
        </row>
        <row r="273">
          <cell r="A273">
            <v>264</v>
          </cell>
          <cell r="B273" t="str">
            <v xml:space="preserve">Scituate                     </v>
          </cell>
          <cell r="C273">
            <v>1</v>
          </cell>
          <cell r="D273">
            <v>28197733.99712</v>
          </cell>
          <cell r="E273">
            <v>5185901</v>
          </cell>
          <cell r="F273">
            <v>27740691.55742</v>
          </cell>
          <cell r="G273">
            <v>23459400</v>
          </cell>
          <cell r="H273">
            <v>4281292</v>
          </cell>
          <cell r="I273">
            <v>0</v>
          </cell>
          <cell r="J273">
            <v>17.5</v>
          </cell>
          <cell r="K273">
            <v>4854621</v>
          </cell>
          <cell r="L273">
            <v>0</v>
          </cell>
          <cell r="M273">
            <v>0</v>
          </cell>
          <cell r="N273">
            <v>0</v>
          </cell>
          <cell r="O273">
            <v>0</v>
          </cell>
          <cell r="P273">
            <v>0</v>
          </cell>
          <cell r="Q273">
            <v>3008</v>
          </cell>
          <cell r="R273">
            <v>2918</v>
          </cell>
          <cell r="S273">
            <v>17.5</v>
          </cell>
          <cell r="T273">
            <v>18.694202303016812</v>
          </cell>
          <cell r="U273">
            <v>0</v>
          </cell>
          <cell r="V273">
            <v>5185901</v>
          </cell>
          <cell r="W273">
            <v>18.694202303016812</v>
          </cell>
          <cell r="X273">
            <v>0</v>
          </cell>
          <cell r="Y273">
            <v>0</v>
          </cell>
          <cell r="AA273">
            <v>0</v>
          </cell>
          <cell r="AB273">
            <v>0</v>
          </cell>
          <cell r="AC273">
            <v>0</v>
          </cell>
          <cell r="AD273">
            <v>0</v>
          </cell>
          <cell r="AE273">
            <v>58360</v>
          </cell>
          <cell r="AF273">
            <v>58360</v>
          </cell>
          <cell r="AG273">
            <v>5244261</v>
          </cell>
          <cell r="AH273">
            <v>0</v>
          </cell>
          <cell r="AI273">
            <v>5244261</v>
          </cell>
        </row>
        <row r="274">
          <cell r="A274">
            <v>265</v>
          </cell>
          <cell r="B274" t="str">
            <v xml:space="preserve">Seekonk                      </v>
          </cell>
          <cell r="C274">
            <v>1</v>
          </cell>
          <cell r="D274">
            <v>18460114.679999996</v>
          </cell>
          <cell r="E274">
            <v>4979514.9737716876</v>
          </cell>
          <cell r="F274">
            <v>18466575.149999999</v>
          </cell>
          <cell r="G274">
            <v>14315861</v>
          </cell>
          <cell r="H274">
            <v>4150714</v>
          </cell>
          <cell r="I274">
            <v>0</v>
          </cell>
          <cell r="J274">
            <v>24.51</v>
          </cell>
          <cell r="K274">
            <v>4526158</v>
          </cell>
          <cell r="L274">
            <v>0</v>
          </cell>
          <cell r="M274">
            <v>0</v>
          </cell>
          <cell r="N274">
            <v>0</v>
          </cell>
          <cell r="O274">
            <v>0</v>
          </cell>
          <cell r="P274">
            <v>0</v>
          </cell>
          <cell r="Q274">
            <v>1931</v>
          </cell>
          <cell r="R274">
            <v>1940</v>
          </cell>
          <cell r="S274">
            <v>24.51</v>
          </cell>
          <cell r="T274">
            <v>26.965016162034182</v>
          </cell>
          <cell r="U274">
            <v>0</v>
          </cell>
          <cell r="V274">
            <v>4979514.9737716876</v>
          </cell>
          <cell r="W274">
            <v>26.965016162034182</v>
          </cell>
          <cell r="X274">
            <v>0</v>
          </cell>
          <cell r="Y274">
            <v>0</v>
          </cell>
          <cell r="AA274">
            <v>0</v>
          </cell>
          <cell r="AB274">
            <v>0</v>
          </cell>
          <cell r="AC274">
            <v>0</v>
          </cell>
          <cell r="AD274">
            <v>0</v>
          </cell>
          <cell r="AE274">
            <v>38800</v>
          </cell>
          <cell r="AF274">
            <v>38800</v>
          </cell>
          <cell r="AG274">
            <v>5018314.9737716876</v>
          </cell>
          <cell r="AH274">
            <v>0</v>
          </cell>
          <cell r="AI274">
            <v>5018314.9737716876</v>
          </cell>
        </row>
        <row r="275">
          <cell r="A275">
            <v>266</v>
          </cell>
          <cell r="B275" t="str">
            <v xml:space="preserve">Sharon                       </v>
          </cell>
          <cell r="C275">
            <v>1</v>
          </cell>
          <cell r="D275">
            <v>32275546.17168</v>
          </cell>
          <cell r="E275">
            <v>6950527</v>
          </cell>
          <cell r="F275">
            <v>32581200.061299995</v>
          </cell>
          <cell r="G275">
            <v>26625061</v>
          </cell>
          <cell r="H275">
            <v>5956139</v>
          </cell>
          <cell r="I275">
            <v>0</v>
          </cell>
          <cell r="J275">
            <v>19.53</v>
          </cell>
          <cell r="K275">
            <v>6363108</v>
          </cell>
          <cell r="L275">
            <v>0</v>
          </cell>
          <cell r="M275">
            <v>0</v>
          </cell>
          <cell r="N275">
            <v>0</v>
          </cell>
          <cell r="O275">
            <v>0</v>
          </cell>
          <cell r="P275">
            <v>0</v>
          </cell>
          <cell r="Q275">
            <v>3414</v>
          </cell>
          <cell r="R275">
            <v>3418</v>
          </cell>
          <cell r="S275">
            <v>19.53</v>
          </cell>
          <cell r="T275">
            <v>21.332937359344992</v>
          </cell>
          <cell r="U275">
            <v>0</v>
          </cell>
          <cell r="V275">
            <v>6950527</v>
          </cell>
          <cell r="W275">
            <v>21.332937359344992</v>
          </cell>
          <cell r="X275">
            <v>0</v>
          </cell>
          <cell r="Y275">
            <v>0</v>
          </cell>
          <cell r="AA275">
            <v>0</v>
          </cell>
          <cell r="AB275">
            <v>0</v>
          </cell>
          <cell r="AC275">
            <v>0</v>
          </cell>
          <cell r="AD275">
            <v>0</v>
          </cell>
          <cell r="AE275">
            <v>68360</v>
          </cell>
          <cell r="AF275">
            <v>68360</v>
          </cell>
          <cell r="AG275">
            <v>7018887</v>
          </cell>
          <cell r="AH275">
            <v>0</v>
          </cell>
          <cell r="AI275">
            <v>7018887</v>
          </cell>
        </row>
        <row r="276">
          <cell r="A276">
            <v>267</v>
          </cell>
          <cell r="B276" t="str">
            <v xml:space="preserve">Sheffield                    </v>
          </cell>
          <cell r="C276">
            <v>0</v>
          </cell>
          <cell r="D276">
            <v>92399.719999999987</v>
          </cell>
          <cell r="E276">
            <v>13886</v>
          </cell>
          <cell r="F276">
            <v>105367.36000000002</v>
          </cell>
          <cell r="G276">
            <v>90155</v>
          </cell>
          <cell r="H276">
            <v>15212</v>
          </cell>
          <cell r="I276">
            <v>1326</v>
          </cell>
          <cell r="J276">
            <v>17.5</v>
          </cell>
          <cell r="K276">
            <v>18439</v>
          </cell>
          <cell r="L276">
            <v>0</v>
          </cell>
          <cell r="M276">
            <v>0</v>
          </cell>
          <cell r="N276">
            <v>0</v>
          </cell>
          <cell r="O276">
            <v>0</v>
          </cell>
          <cell r="P276">
            <v>0</v>
          </cell>
          <cell r="Q276">
            <v>7</v>
          </cell>
          <cell r="R276">
            <v>8</v>
          </cell>
          <cell r="S276">
            <v>17.5</v>
          </cell>
          <cell r="T276">
            <v>14.437108417635214</v>
          </cell>
          <cell r="U276">
            <v>0</v>
          </cell>
          <cell r="V276">
            <v>15212</v>
          </cell>
          <cell r="W276">
            <v>14.437108417635212</v>
          </cell>
          <cell r="X276">
            <v>0</v>
          </cell>
          <cell r="Y276">
            <v>0</v>
          </cell>
          <cell r="AA276">
            <v>0</v>
          </cell>
          <cell r="AB276">
            <v>0</v>
          </cell>
          <cell r="AC276">
            <v>0</v>
          </cell>
          <cell r="AD276">
            <v>0</v>
          </cell>
          <cell r="AE276">
            <v>0</v>
          </cell>
          <cell r="AF276">
            <v>0</v>
          </cell>
          <cell r="AG276">
            <v>15212</v>
          </cell>
          <cell r="AH276">
            <v>0</v>
          </cell>
          <cell r="AI276">
            <v>15212</v>
          </cell>
        </row>
        <row r="277">
          <cell r="A277">
            <v>268</v>
          </cell>
          <cell r="B277" t="str">
            <v xml:space="preserve">Shelburne                    </v>
          </cell>
          <cell r="C277">
            <v>0</v>
          </cell>
          <cell r="D277">
            <v>0</v>
          </cell>
          <cell r="E277">
            <v>0</v>
          </cell>
          <cell r="F277">
            <v>0</v>
          </cell>
          <cell r="G277">
            <v>0</v>
          </cell>
          <cell r="H277">
            <v>0</v>
          </cell>
          <cell r="I277">
            <v>0</v>
          </cell>
          <cell r="J277">
            <v>29.43</v>
          </cell>
          <cell r="K277">
            <v>0</v>
          </cell>
          <cell r="L277">
            <v>0</v>
          </cell>
          <cell r="M277">
            <v>0</v>
          </cell>
          <cell r="N277">
            <v>0</v>
          </cell>
          <cell r="O277">
            <v>0</v>
          </cell>
          <cell r="P277">
            <v>0</v>
          </cell>
          <cell r="Q277">
            <v>0</v>
          </cell>
          <cell r="R277">
            <v>0</v>
          </cell>
          <cell r="S277">
            <v>29.43</v>
          </cell>
          <cell r="T277">
            <v>0</v>
          </cell>
          <cell r="U277">
            <v>0</v>
          </cell>
          <cell r="V277">
            <v>0</v>
          </cell>
          <cell r="W277">
            <v>0</v>
          </cell>
          <cell r="X277">
            <v>0</v>
          </cell>
          <cell r="Y277">
            <v>0</v>
          </cell>
          <cell r="AA277">
            <v>0</v>
          </cell>
          <cell r="AB277">
            <v>0</v>
          </cell>
          <cell r="AC277">
            <v>0</v>
          </cell>
          <cell r="AD277">
            <v>0</v>
          </cell>
          <cell r="AE277">
            <v>0</v>
          </cell>
          <cell r="AF277">
            <v>0</v>
          </cell>
          <cell r="AG277">
            <v>0</v>
          </cell>
          <cell r="AH277">
            <v>0</v>
          </cell>
          <cell r="AI277">
            <v>0</v>
          </cell>
        </row>
        <row r="278">
          <cell r="A278">
            <v>269</v>
          </cell>
          <cell r="B278" t="str">
            <v xml:space="preserve">Sherborn                     </v>
          </cell>
          <cell r="C278">
            <v>1</v>
          </cell>
          <cell r="D278">
            <v>3380505.0839999993</v>
          </cell>
          <cell r="E278">
            <v>554673</v>
          </cell>
          <cell r="F278">
            <v>3478451.7794499998</v>
          </cell>
          <cell r="G278">
            <v>2948831</v>
          </cell>
          <cell r="H278">
            <v>529621</v>
          </cell>
          <cell r="I278">
            <v>0</v>
          </cell>
          <cell r="J278">
            <v>17.5</v>
          </cell>
          <cell r="K278">
            <v>608729</v>
          </cell>
          <cell r="L278">
            <v>0</v>
          </cell>
          <cell r="M278">
            <v>0</v>
          </cell>
          <cell r="N278">
            <v>0</v>
          </cell>
          <cell r="O278">
            <v>0</v>
          </cell>
          <cell r="P278">
            <v>0</v>
          </cell>
          <cell r="Q278">
            <v>378</v>
          </cell>
          <cell r="R278">
            <v>383</v>
          </cell>
          <cell r="S278">
            <v>17.5</v>
          </cell>
          <cell r="T278">
            <v>15.945973529858817</v>
          </cell>
          <cell r="U278">
            <v>0</v>
          </cell>
          <cell r="V278">
            <v>554673</v>
          </cell>
          <cell r="W278">
            <v>15.945973529858819</v>
          </cell>
          <cell r="X278">
            <v>0</v>
          </cell>
          <cell r="Y278">
            <v>0</v>
          </cell>
          <cell r="AA278">
            <v>0</v>
          </cell>
          <cell r="AB278">
            <v>0</v>
          </cell>
          <cell r="AC278">
            <v>0</v>
          </cell>
          <cell r="AD278">
            <v>0</v>
          </cell>
          <cell r="AE278">
            <v>7660</v>
          </cell>
          <cell r="AF278">
            <v>7660</v>
          </cell>
          <cell r="AG278">
            <v>562333</v>
          </cell>
          <cell r="AH278">
            <v>0</v>
          </cell>
          <cell r="AI278">
            <v>562333</v>
          </cell>
        </row>
        <row r="279">
          <cell r="A279">
            <v>270</v>
          </cell>
          <cell r="B279" t="str">
            <v xml:space="preserve">Shirley                      </v>
          </cell>
          <cell r="C279">
            <v>0</v>
          </cell>
          <cell r="D279">
            <v>0</v>
          </cell>
          <cell r="E279">
            <v>0</v>
          </cell>
          <cell r="F279">
            <v>0</v>
          </cell>
          <cell r="G279">
            <v>0</v>
          </cell>
          <cell r="H279">
            <v>0</v>
          </cell>
          <cell r="I279">
            <v>0</v>
          </cell>
          <cell r="J279">
            <v>44.91</v>
          </cell>
          <cell r="K279">
            <v>0</v>
          </cell>
          <cell r="L279">
            <v>0</v>
          </cell>
          <cell r="M279">
            <v>0</v>
          </cell>
          <cell r="N279">
            <v>0</v>
          </cell>
          <cell r="O279">
            <v>0</v>
          </cell>
          <cell r="P279">
            <v>0</v>
          </cell>
          <cell r="Q279">
            <v>0</v>
          </cell>
          <cell r="R279">
            <v>0</v>
          </cell>
          <cell r="S279">
            <v>44.91</v>
          </cell>
          <cell r="T279">
            <v>0</v>
          </cell>
          <cell r="U279">
            <v>0</v>
          </cell>
          <cell r="V279">
            <v>0</v>
          </cell>
          <cell r="W279">
            <v>0</v>
          </cell>
          <cell r="X279">
            <v>0</v>
          </cell>
          <cell r="Y279">
            <v>0</v>
          </cell>
          <cell r="AA279">
            <v>0</v>
          </cell>
          <cell r="AB279">
            <v>0</v>
          </cell>
          <cell r="AC279">
            <v>0</v>
          </cell>
          <cell r="AD279">
            <v>0</v>
          </cell>
          <cell r="AE279">
            <v>0</v>
          </cell>
          <cell r="AF279">
            <v>0</v>
          </cell>
          <cell r="AG279">
            <v>0</v>
          </cell>
          <cell r="AH279">
            <v>0</v>
          </cell>
          <cell r="AI279">
            <v>0</v>
          </cell>
        </row>
        <row r="280">
          <cell r="A280">
            <v>271</v>
          </cell>
          <cell r="B280" t="str">
            <v xml:space="preserve">Shrewsbury                   </v>
          </cell>
          <cell r="C280">
            <v>1</v>
          </cell>
          <cell r="D280">
            <v>57096131.690000013</v>
          </cell>
          <cell r="E280">
            <v>19195638</v>
          </cell>
          <cell r="F280">
            <v>56301993.68999999</v>
          </cell>
          <cell r="G280">
            <v>42573214</v>
          </cell>
          <cell r="H280">
            <v>13728780</v>
          </cell>
          <cell r="I280">
            <v>0</v>
          </cell>
          <cell r="J280">
            <v>20.76</v>
          </cell>
          <cell r="K280">
            <v>11688294</v>
          </cell>
          <cell r="L280">
            <v>0</v>
          </cell>
          <cell r="M280">
            <v>0</v>
          </cell>
          <cell r="N280">
            <v>0</v>
          </cell>
          <cell r="O280">
            <v>0</v>
          </cell>
          <cell r="P280">
            <v>0</v>
          </cell>
          <cell r="Q280">
            <v>5993</v>
          </cell>
          <cell r="R280">
            <v>5986</v>
          </cell>
          <cell r="S280">
            <v>20.76</v>
          </cell>
          <cell r="T280">
            <v>34.094064422818846</v>
          </cell>
          <cell r="U280">
            <v>0</v>
          </cell>
          <cell r="V280">
            <v>19195638</v>
          </cell>
          <cell r="W280">
            <v>34.094064422818846</v>
          </cell>
          <cell r="X280">
            <v>0</v>
          </cell>
          <cell r="Y280">
            <v>0</v>
          </cell>
          <cell r="AA280">
            <v>0</v>
          </cell>
          <cell r="AB280">
            <v>0</v>
          </cell>
          <cell r="AC280">
            <v>0</v>
          </cell>
          <cell r="AD280">
            <v>0</v>
          </cell>
          <cell r="AE280">
            <v>119720</v>
          </cell>
          <cell r="AF280">
            <v>119720</v>
          </cell>
          <cell r="AG280">
            <v>19315358</v>
          </cell>
          <cell r="AH280">
            <v>0</v>
          </cell>
          <cell r="AI280">
            <v>19315358</v>
          </cell>
        </row>
        <row r="281">
          <cell r="A281">
            <v>272</v>
          </cell>
          <cell r="B281" t="str">
            <v xml:space="preserve">Shutesbury                   </v>
          </cell>
          <cell r="C281">
            <v>1</v>
          </cell>
          <cell r="D281">
            <v>1336733.0899999999</v>
          </cell>
          <cell r="E281">
            <v>613366</v>
          </cell>
          <cell r="F281">
            <v>1115064.6000000001</v>
          </cell>
          <cell r="G281">
            <v>629736</v>
          </cell>
          <cell r="H281">
            <v>485329</v>
          </cell>
          <cell r="I281">
            <v>0</v>
          </cell>
          <cell r="J281">
            <v>44.55</v>
          </cell>
          <cell r="K281">
            <v>496761</v>
          </cell>
          <cell r="L281">
            <v>0</v>
          </cell>
          <cell r="M281">
            <v>0</v>
          </cell>
          <cell r="N281">
            <v>0</v>
          </cell>
          <cell r="O281">
            <v>0</v>
          </cell>
          <cell r="P281">
            <v>0</v>
          </cell>
          <cell r="Q281">
            <v>146</v>
          </cell>
          <cell r="R281">
            <v>118</v>
          </cell>
          <cell r="S281">
            <v>44.55</v>
          </cell>
          <cell r="T281">
            <v>55.007216622247711</v>
          </cell>
          <cell r="U281">
            <v>0</v>
          </cell>
          <cell r="V281">
            <v>613366</v>
          </cell>
          <cell r="W281">
            <v>55.007216622247711</v>
          </cell>
          <cell r="X281">
            <v>0</v>
          </cell>
          <cell r="Y281">
            <v>0</v>
          </cell>
          <cell r="AA281">
            <v>0</v>
          </cell>
          <cell r="AB281">
            <v>0</v>
          </cell>
          <cell r="AC281">
            <v>0</v>
          </cell>
          <cell r="AD281">
            <v>0</v>
          </cell>
          <cell r="AE281">
            <v>2360</v>
          </cell>
          <cell r="AF281">
            <v>2360</v>
          </cell>
          <cell r="AG281">
            <v>615726</v>
          </cell>
          <cell r="AH281">
            <v>0</v>
          </cell>
          <cell r="AI281">
            <v>615726</v>
          </cell>
        </row>
        <row r="282">
          <cell r="A282">
            <v>273</v>
          </cell>
          <cell r="B282" t="str">
            <v xml:space="preserve">Somerset                     </v>
          </cell>
          <cell r="C282">
            <v>1</v>
          </cell>
          <cell r="D282">
            <v>16337259.259999998</v>
          </cell>
          <cell r="E282">
            <v>5262728.062146375</v>
          </cell>
          <cell r="F282">
            <v>16558627.16</v>
          </cell>
          <cell r="G282">
            <v>10316771</v>
          </cell>
          <cell r="H282">
            <v>6241856</v>
          </cell>
          <cell r="I282">
            <v>979127.93785362504</v>
          </cell>
          <cell r="J282">
            <v>39.46</v>
          </cell>
          <cell r="K282">
            <v>6534034</v>
          </cell>
          <cell r="L282">
            <v>0</v>
          </cell>
          <cell r="M282">
            <v>0</v>
          </cell>
          <cell r="N282">
            <v>0</v>
          </cell>
          <cell r="O282">
            <v>0</v>
          </cell>
          <cell r="P282">
            <v>0</v>
          </cell>
          <cell r="Q282">
            <v>1802</v>
          </cell>
          <cell r="R282">
            <v>1778</v>
          </cell>
          <cell r="S282">
            <v>39.46</v>
          </cell>
          <cell r="T282">
            <v>37.695492142477832</v>
          </cell>
          <cell r="U282">
            <v>0</v>
          </cell>
          <cell r="V282">
            <v>6241856</v>
          </cell>
          <cell r="W282">
            <v>37.695492142477832</v>
          </cell>
          <cell r="X282">
            <v>1</v>
          </cell>
          <cell r="Y282">
            <v>0</v>
          </cell>
          <cell r="AA282">
            <v>0</v>
          </cell>
          <cell r="AB282">
            <v>0</v>
          </cell>
          <cell r="AC282">
            <v>0</v>
          </cell>
          <cell r="AD282">
            <v>0</v>
          </cell>
          <cell r="AE282">
            <v>35560</v>
          </cell>
          <cell r="AF282">
            <v>0</v>
          </cell>
          <cell r="AG282">
            <v>6241856</v>
          </cell>
          <cell r="AH282">
            <v>0</v>
          </cell>
          <cell r="AI282">
            <v>6241856</v>
          </cell>
        </row>
        <row r="283">
          <cell r="A283">
            <v>274</v>
          </cell>
          <cell r="B283" t="str">
            <v xml:space="preserve">Somerville                   </v>
          </cell>
          <cell r="C283">
            <v>1</v>
          </cell>
          <cell r="D283">
            <v>64208758.285060003</v>
          </cell>
          <cell r="E283">
            <v>19717388</v>
          </cell>
          <cell r="F283">
            <v>62011654.562320009</v>
          </cell>
          <cell r="G283">
            <v>52749016</v>
          </cell>
          <cell r="H283">
            <v>9262639</v>
          </cell>
          <cell r="I283">
            <v>0</v>
          </cell>
          <cell r="J283">
            <v>17.5</v>
          </cell>
          <cell r="K283">
            <v>10852040</v>
          </cell>
          <cell r="L283">
            <v>0</v>
          </cell>
          <cell r="M283">
            <v>0</v>
          </cell>
          <cell r="N283">
            <v>0</v>
          </cell>
          <cell r="O283">
            <v>0</v>
          </cell>
          <cell r="P283">
            <v>0</v>
          </cell>
          <cell r="Q283">
            <v>5396</v>
          </cell>
          <cell r="R283">
            <v>5322</v>
          </cell>
          <cell r="S283">
            <v>17.5</v>
          </cell>
          <cell r="T283">
            <v>31.79626174977248</v>
          </cell>
          <cell r="U283">
            <v>0</v>
          </cell>
          <cell r="V283">
            <v>19717388</v>
          </cell>
          <cell r="W283">
            <v>31.796261749772484</v>
          </cell>
          <cell r="X283">
            <v>0</v>
          </cell>
          <cell r="Y283">
            <v>0</v>
          </cell>
          <cell r="AA283">
            <v>0</v>
          </cell>
          <cell r="AB283">
            <v>0</v>
          </cell>
          <cell r="AC283">
            <v>0</v>
          </cell>
          <cell r="AD283">
            <v>0</v>
          </cell>
          <cell r="AE283">
            <v>106440</v>
          </cell>
          <cell r="AF283">
            <v>106440</v>
          </cell>
          <cell r="AG283">
            <v>19823828</v>
          </cell>
          <cell r="AH283">
            <v>0</v>
          </cell>
          <cell r="AI283">
            <v>19823828</v>
          </cell>
        </row>
        <row r="284">
          <cell r="A284">
            <v>275</v>
          </cell>
          <cell r="B284" t="str">
            <v xml:space="preserve">Southampton                  </v>
          </cell>
          <cell r="C284">
            <v>1</v>
          </cell>
          <cell r="D284">
            <v>4683286.6400000006</v>
          </cell>
          <cell r="E284">
            <v>2480926</v>
          </cell>
          <cell r="F284">
            <v>4702769.24</v>
          </cell>
          <cell r="G284">
            <v>3094915</v>
          </cell>
          <cell r="H284">
            <v>1607854</v>
          </cell>
          <cell r="I284">
            <v>0</v>
          </cell>
          <cell r="J284">
            <v>34.9</v>
          </cell>
          <cell r="K284">
            <v>1641266</v>
          </cell>
          <cell r="L284">
            <v>0</v>
          </cell>
          <cell r="M284">
            <v>0</v>
          </cell>
          <cell r="N284">
            <v>0</v>
          </cell>
          <cell r="O284">
            <v>0</v>
          </cell>
          <cell r="P284">
            <v>0</v>
          </cell>
          <cell r="Q284">
            <v>490</v>
          </cell>
          <cell r="R284">
            <v>492</v>
          </cell>
          <cell r="S284">
            <v>34.9</v>
          </cell>
          <cell r="T284">
            <v>52.754576577948356</v>
          </cell>
          <cell r="U284">
            <v>0</v>
          </cell>
          <cell r="V284">
            <v>2480926</v>
          </cell>
          <cell r="W284">
            <v>52.754576577948356</v>
          </cell>
          <cell r="X284">
            <v>0</v>
          </cell>
          <cell r="Y284">
            <v>0</v>
          </cell>
          <cell r="AA284">
            <v>0</v>
          </cell>
          <cell r="AB284">
            <v>0</v>
          </cell>
          <cell r="AC284">
            <v>0</v>
          </cell>
          <cell r="AD284">
            <v>0</v>
          </cell>
          <cell r="AE284">
            <v>9840</v>
          </cell>
          <cell r="AF284">
            <v>9840</v>
          </cell>
          <cell r="AG284">
            <v>2490766</v>
          </cell>
          <cell r="AH284">
            <v>0</v>
          </cell>
          <cell r="AI284">
            <v>2490766</v>
          </cell>
        </row>
        <row r="285">
          <cell r="A285">
            <v>276</v>
          </cell>
          <cell r="B285" t="str">
            <v xml:space="preserve">Southborough                 </v>
          </cell>
          <cell r="C285">
            <v>1</v>
          </cell>
          <cell r="D285">
            <v>11574099.806239998</v>
          </cell>
          <cell r="E285">
            <v>2809611</v>
          </cell>
          <cell r="F285">
            <v>11260409.134279998</v>
          </cell>
          <cell r="G285">
            <v>9680242</v>
          </cell>
          <cell r="H285">
            <v>1580167</v>
          </cell>
          <cell r="I285">
            <v>0</v>
          </cell>
          <cell r="J285">
            <v>17.5</v>
          </cell>
          <cell r="K285">
            <v>1970572</v>
          </cell>
          <cell r="L285">
            <v>0</v>
          </cell>
          <cell r="M285">
            <v>0</v>
          </cell>
          <cell r="N285">
            <v>0</v>
          </cell>
          <cell r="O285">
            <v>0</v>
          </cell>
          <cell r="P285">
            <v>0</v>
          </cell>
          <cell r="Q285">
            <v>1274</v>
          </cell>
          <cell r="R285">
            <v>1234</v>
          </cell>
          <cell r="S285">
            <v>17.5</v>
          </cell>
          <cell r="T285">
            <v>24.951233711808193</v>
          </cell>
          <cell r="U285">
            <v>0</v>
          </cell>
          <cell r="V285">
            <v>2809611</v>
          </cell>
          <cell r="W285">
            <v>24.951233711808193</v>
          </cell>
          <cell r="X285">
            <v>0</v>
          </cell>
          <cell r="Y285">
            <v>0</v>
          </cell>
          <cell r="AA285">
            <v>0</v>
          </cell>
          <cell r="AB285">
            <v>0</v>
          </cell>
          <cell r="AC285">
            <v>0</v>
          </cell>
          <cell r="AD285">
            <v>0</v>
          </cell>
          <cell r="AE285">
            <v>24680</v>
          </cell>
          <cell r="AF285">
            <v>24680</v>
          </cell>
          <cell r="AG285">
            <v>2834291</v>
          </cell>
          <cell r="AH285">
            <v>0</v>
          </cell>
          <cell r="AI285">
            <v>2834291</v>
          </cell>
        </row>
        <row r="286">
          <cell r="A286">
            <v>277</v>
          </cell>
          <cell r="B286" t="str">
            <v xml:space="preserve">Southbridge                  </v>
          </cell>
          <cell r="C286">
            <v>1</v>
          </cell>
          <cell r="D286">
            <v>27590853.959999993</v>
          </cell>
          <cell r="E286">
            <v>19688050</v>
          </cell>
          <cell r="F286">
            <v>27951569.609999992</v>
          </cell>
          <cell r="G286">
            <v>7625457</v>
          </cell>
          <cell r="H286">
            <v>20326113</v>
          </cell>
          <cell r="I286">
            <v>638063</v>
          </cell>
          <cell r="J286">
            <v>73.48</v>
          </cell>
          <cell r="K286">
            <v>20538813</v>
          </cell>
          <cell r="L286">
            <v>0</v>
          </cell>
          <cell r="M286">
            <v>0</v>
          </cell>
          <cell r="N286">
            <v>0</v>
          </cell>
          <cell r="O286">
            <v>0</v>
          </cell>
          <cell r="P286">
            <v>0</v>
          </cell>
          <cell r="Q286">
            <v>2437</v>
          </cell>
          <cell r="R286">
            <v>2411</v>
          </cell>
          <cell r="S286">
            <v>73.48</v>
          </cell>
          <cell r="T286">
            <v>72.719039694744382</v>
          </cell>
          <cell r="U286">
            <v>0</v>
          </cell>
          <cell r="V286">
            <v>20326113</v>
          </cell>
          <cell r="W286">
            <v>72.719039694744382</v>
          </cell>
          <cell r="X286">
            <v>1</v>
          </cell>
          <cell r="Y286">
            <v>0</v>
          </cell>
          <cell r="AA286">
            <v>0</v>
          </cell>
          <cell r="AB286">
            <v>0</v>
          </cell>
          <cell r="AC286">
            <v>0</v>
          </cell>
          <cell r="AD286">
            <v>0</v>
          </cell>
          <cell r="AE286">
            <v>48220</v>
          </cell>
          <cell r="AF286">
            <v>0</v>
          </cell>
          <cell r="AG286">
            <v>20326113</v>
          </cell>
          <cell r="AH286">
            <v>0</v>
          </cell>
          <cell r="AI286">
            <v>20326113</v>
          </cell>
        </row>
        <row r="287">
          <cell r="A287">
            <v>278</v>
          </cell>
          <cell r="B287" t="str">
            <v xml:space="preserve">South Hadley                 </v>
          </cell>
          <cell r="C287">
            <v>1</v>
          </cell>
          <cell r="D287">
            <v>19296183.16</v>
          </cell>
          <cell r="E287">
            <v>7772779</v>
          </cell>
          <cell r="F287">
            <v>19049378.099999998</v>
          </cell>
          <cell r="G287">
            <v>13041166</v>
          </cell>
          <cell r="H287">
            <v>6008212</v>
          </cell>
          <cell r="I287">
            <v>0</v>
          </cell>
          <cell r="J287">
            <v>32.25</v>
          </cell>
          <cell r="K287">
            <v>6143424</v>
          </cell>
          <cell r="L287">
            <v>0</v>
          </cell>
          <cell r="M287">
            <v>0</v>
          </cell>
          <cell r="N287">
            <v>0</v>
          </cell>
          <cell r="O287">
            <v>0</v>
          </cell>
          <cell r="P287">
            <v>0</v>
          </cell>
          <cell r="Q287">
            <v>1921</v>
          </cell>
          <cell r="R287">
            <v>1891</v>
          </cell>
          <cell r="S287">
            <v>32.25</v>
          </cell>
          <cell r="T287">
            <v>40.803321553053749</v>
          </cell>
          <cell r="U287">
            <v>0</v>
          </cell>
          <cell r="V287">
            <v>7772779</v>
          </cell>
          <cell r="W287">
            <v>40.803321553053749</v>
          </cell>
          <cell r="X287">
            <v>0</v>
          </cell>
          <cell r="Y287">
            <v>0</v>
          </cell>
          <cell r="AA287">
            <v>0</v>
          </cell>
          <cell r="AB287">
            <v>0</v>
          </cell>
          <cell r="AC287">
            <v>0</v>
          </cell>
          <cell r="AD287">
            <v>0</v>
          </cell>
          <cell r="AE287">
            <v>37820</v>
          </cell>
          <cell r="AF287">
            <v>37820</v>
          </cell>
          <cell r="AG287">
            <v>7810599</v>
          </cell>
          <cell r="AH287">
            <v>0</v>
          </cell>
          <cell r="AI287">
            <v>7810599</v>
          </cell>
        </row>
        <row r="288">
          <cell r="A288">
            <v>279</v>
          </cell>
          <cell r="B288" t="str">
            <v xml:space="preserve">Southwick                    </v>
          </cell>
          <cell r="C288">
            <v>0</v>
          </cell>
          <cell r="D288">
            <v>0</v>
          </cell>
          <cell r="E288">
            <v>0</v>
          </cell>
          <cell r="F288">
            <v>0</v>
          </cell>
          <cell r="G288">
            <v>0</v>
          </cell>
          <cell r="H288">
            <v>0</v>
          </cell>
          <cell r="I288">
            <v>0</v>
          </cell>
          <cell r="J288">
            <v>37.14</v>
          </cell>
          <cell r="K288">
            <v>0</v>
          </cell>
          <cell r="L288">
            <v>0</v>
          </cell>
          <cell r="M288">
            <v>0</v>
          </cell>
          <cell r="N288">
            <v>0</v>
          </cell>
          <cell r="O288">
            <v>0</v>
          </cell>
          <cell r="P288">
            <v>0</v>
          </cell>
          <cell r="Q288">
            <v>0</v>
          </cell>
          <cell r="R288">
            <v>0</v>
          </cell>
          <cell r="S288">
            <v>37.14</v>
          </cell>
          <cell r="T288">
            <v>0</v>
          </cell>
          <cell r="U288">
            <v>0</v>
          </cell>
          <cell r="V288">
            <v>0</v>
          </cell>
          <cell r="W288">
            <v>0</v>
          </cell>
          <cell r="X288">
            <v>0</v>
          </cell>
          <cell r="Y288">
            <v>0</v>
          </cell>
          <cell r="AA288">
            <v>0</v>
          </cell>
          <cell r="AB288">
            <v>0</v>
          </cell>
          <cell r="AC288">
            <v>0</v>
          </cell>
          <cell r="AD288">
            <v>0</v>
          </cell>
          <cell r="AE288">
            <v>0</v>
          </cell>
          <cell r="AF288">
            <v>0</v>
          </cell>
          <cell r="AG288">
            <v>0</v>
          </cell>
          <cell r="AH288">
            <v>0</v>
          </cell>
          <cell r="AI288">
            <v>0</v>
          </cell>
        </row>
        <row r="289">
          <cell r="A289">
            <v>280</v>
          </cell>
          <cell r="B289" t="str">
            <v xml:space="preserve">Spencer                      </v>
          </cell>
          <cell r="C289">
            <v>0</v>
          </cell>
          <cell r="D289">
            <v>79199.760000000009</v>
          </cell>
          <cell r="E289">
            <v>49601</v>
          </cell>
          <cell r="F289">
            <v>65854.600000000006</v>
          </cell>
          <cell r="G289">
            <v>27190</v>
          </cell>
          <cell r="H289">
            <v>38665</v>
          </cell>
          <cell r="I289">
            <v>0</v>
          </cell>
          <cell r="J289">
            <v>54.6</v>
          </cell>
          <cell r="K289">
            <v>35957</v>
          </cell>
          <cell r="L289">
            <v>0</v>
          </cell>
          <cell r="M289">
            <v>0</v>
          </cell>
          <cell r="N289">
            <v>0</v>
          </cell>
          <cell r="O289">
            <v>0</v>
          </cell>
          <cell r="P289">
            <v>0</v>
          </cell>
          <cell r="Q289">
            <v>6</v>
          </cell>
          <cell r="R289">
            <v>5</v>
          </cell>
          <cell r="S289">
            <v>54.6</v>
          </cell>
          <cell r="T289">
            <v>75.318960254864493</v>
          </cell>
          <cell r="U289">
            <v>0</v>
          </cell>
          <cell r="V289">
            <v>49601</v>
          </cell>
          <cell r="W289">
            <v>75.318960254864493</v>
          </cell>
          <cell r="X289">
            <v>0</v>
          </cell>
          <cell r="Y289">
            <v>0</v>
          </cell>
          <cell r="AA289">
            <v>0</v>
          </cell>
          <cell r="AB289">
            <v>0</v>
          </cell>
          <cell r="AC289">
            <v>0</v>
          </cell>
          <cell r="AD289">
            <v>0</v>
          </cell>
          <cell r="AE289">
            <v>0</v>
          </cell>
          <cell r="AF289">
            <v>0</v>
          </cell>
          <cell r="AG289">
            <v>49601</v>
          </cell>
          <cell r="AH289">
            <v>0</v>
          </cell>
          <cell r="AI289">
            <v>49601</v>
          </cell>
        </row>
        <row r="290">
          <cell r="A290">
            <v>281</v>
          </cell>
          <cell r="B290" t="str">
            <v xml:space="preserve">Springfield                  </v>
          </cell>
          <cell r="C290">
            <v>1</v>
          </cell>
          <cell r="D290">
            <v>345592031.43000001</v>
          </cell>
          <cell r="E290">
            <v>309186094</v>
          </cell>
          <cell r="F290">
            <v>356553651.79000002</v>
          </cell>
          <cell r="G290">
            <v>36682622</v>
          </cell>
          <cell r="H290">
            <v>319871030</v>
          </cell>
          <cell r="I290">
            <v>10684936</v>
          </cell>
          <cell r="J290">
            <v>83.77</v>
          </cell>
          <cell r="K290">
            <v>298684994</v>
          </cell>
          <cell r="L290">
            <v>0</v>
          </cell>
          <cell r="M290">
            <v>0</v>
          </cell>
          <cell r="N290">
            <v>0</v>
          </cell>
          <cell r="O290">
            <v>0</v>
          </cell>
          <cell r="P290">
            <v>0</v>
          </cell>
          <cell r="Q290">
            <v>28970</v>
          </cell>
          <cell r="R290">
            <v>29109</v>
          </cell>
          <cell r="S290">
            <v>83.77</v>
          </cell>
          <cell r="T290">
            <v>89.711892836928499</v>
          </cell>
          <cell r="U290">
            <v>0</v>
          </cell>
          <cell r="V290">
            <v>319871030</v>
          </cell>
          <cell r="W290">
            <v>89.711892836928499</v>
          </cell>
          <cell r="X290">
            <v>1</v>
          </cell>
          <cell r="Y290">
            <v>0</v>
          </cell>
          <cell r="AA290">
            <v>0</v>
          </cell>
          <cell r="AB290">
            <v>0</v>
          </cell>
          <cell r="AC290">
            <v>0</v>
          </cell>
          <cell r="AD290">
            <v>0</v>
          </cell>
          <cell r="AE290">
            <v>582180</v>
          </cell>
          <cell r="AF290">
            <v>0</v>
          </cell>
          <cell r="AG290">
            <v>319871030</v>
          </cell>
          <cell r="AH290">
            <v>0</v>
          </cell>
          <cell r="AI290">
            <v>319871030</v>
          </cell>
        </row>
        <row r="291">
          <cell r="A291">
            <v>282</v>
          </cell>
          <cell r="B291" t="str">
            <v xml:space="preserve">Sterling                     </v>
          </cell>
          <cell r="C291">
            <v>0</v>
          </cell>
          <cell r="D291">
            <v>0</v>
          </cell>
          <cell r="E291">
            <v>0</v>
          </cell>
          <cell r="F291">
            <v>0</v>
          </cell>
          <cell r="G291">
            <v>0</v>
          </cell>
          <cell r="H291">
            <v>0</v>
          </cell>
          <cell r="I291">
            <v>0</v>
          </cell>
          <cell r="J291">
            <v>26.56</v>
          </cell>
          <cell r="K291">
            <v>0</v>
          </cell>
          <cell r="L291">
            <v>0</v>
          </cell>
          <cell r="M291">
            <v>0</v>
          </cell>
          <cell r="N291">
            <v>0</v>
          </cell>
          <cell r="O291">
            <v>0</v>
          </cell>
          <cell r="P291">
            <v>0</v>
          </cell>
          <cell r="Q291">
            <v>0</v>
          </cell>
          <cell r="R291">
            <v>0</v>
          </cell>
          <cell r="S291">
            <v>26.56</v>
          </cell>
          <cell r="T291">
            <v>0</v>
          </cell>
          <cell r="U291">
            <v>0</v>
          </cell>
          <cell r="V291">
            <v>0</v>
          </cell>
          <cell r="W291">
            <v>0</v>
          </cell>
          <cell r="X291">
            <v>0</v>
          </cell>
          <cell r="Y291">
            <v>0</v>
          </cell>
          <cell r="AA291">
            <v>0</v>
          </cell>
          <cell r="AB291">
            <v>0</v>
          </cell>
          <cell r="AC291">
            <v>0</v>
          </cell>
          <cell r="AD291">
            <v>0</v>
          </cell>
          <cell r="AE291">
            <v>0</v>
          </cell>
          <cell r="AF291">
            <v>0</v>
          </cell>
          <cell r="AG291">
            <v>0</v>
          </cell>
          <cell r="AH291">
            <v>0</v>
          </cell>
          <cell r="AI291">
            <v>0</v>
          </cell>
        </row>
        <row r="292">
          <cell r="A292">
            <v>283</v>
          </cell>
          <cell r="B292" t="str">
            <v xml:space="preserve">Stockbridge                  </v>
          </cell>
          <cell r="C292">
            <v>0</v>
          </cell>
          <cell r="D292">
            <v>0</v>
          </cell>
          <cell r="E292">
            <v>0</v>
          </cell>
          <cell r="F292">
            <v>0</v>
          </cell>
          <cell r="G292">
            <v>0</v>
          </cell>
          <cell r="H292">
            <v>0</v>
          </cell>
          <cell r="I292">
            <v>0</v>
          </cell>
          <cell r="J292">
            <v>17.5</v>
          </cell>
          <cell r="K292">
            <v>0</v>
          </cell>
          <cell r="L292">
            <v>0</v>
          </cell>
          <cell r="M292">
            <v>0</v>
          </cell>
          <cell r="N292">
            <v>0</v>
          </cell>
          <cell r="O292">
            <v>0</v>
          </cell>
          <cell r="P292">
            <v>0</v>
          </cell>
          <cell r="Q292">
            <v>0</v>
          </cell>
          <cell r="R292">
            <v>0</v>
          </cell>
          <cell r="S292">
            <v>17.5</v>
          </cell>
          <cell r="T292">
            <v>0</v>
          </cell>
          <cell r="U292">
            <v>0</v>
          </cell>
          <cell r="V292">
            <v>0</v>
          </cell>
          <cell r="W292">
            <v>0</v>
          </cell>
          <cell r="X292">
            <v>0</v>
          </cell>
          <cell r="Y292">
            <v>0</v>
          </cell>
          <cell r="AA292">
            <v>0</v>
          </cell>
          <cell r="AB292">
            <v>0</v>
          </cell>
          <cell r="AC292">
            <v>0</v>
          </cell>
          <cell r="AD292">
            <v>0</v>
          </cell>
          <cell r="AE292">
            <v>0</v>
          </cell>
          <cell r="AF292">
            <v>0</v>
          </cell>
          <cell r="AG292">
            <v>0</v>
          </cell>
          <cell r="AH292">
            <v>0</v>
          </cell>
          <cell r="AI292">
            <v>0</v>
          </cell>
        </row>
        <row r="293">
          <cell r="A293">
            <v>284</v>
          </cell>
          <cell r="B293" t="str">
            <v xml:space="preserve">Stoneham                     </v>
          </cell>
          <cell r="C293">
            <v>1</v>
          </cell>
          <cell r="D293">
            <v>23623782.041999996</v>
          </cell>
          <cell r="E293">
            <v>3838859.3832463399</v>
          </cell>
          <cell r="F293">
            <v>23858093.313949995</v>
          </cell>
          <cell r="G293">
            <v>20020708</v>
          </cell>
          <cell r="H293">
            <v>3837385</v>
          </cell>
          <cell r="I293">
            <v>0</v>
          </cell>
          <cell r="J293">
            <v>17.5</v>
          </cell>
          <cell r="K293">
            <v>4175166</v>
          </cell>
          <cell r="L293">
            <v>0</v>
          </cell>
          <cell r="M293">
            <v>0</v>
          </cell>
          <cell r="N293">
            <v>0</v>
          </cell>
          <cell r="O293">
            <v>0</v>
          </cell>
          <cell r="P293">
            <v>0</v>
          </cell>
          <cell r="Q293">
            <v>2378</v>
          </cell>
          <cell r="R293">
            <v>2415</v>
          </cell>
          <cell r="S293">
            <v>17.5</v>
          </cell>
          <cell r="T293">
            <v>16.09038632186811</v>
          </cell>
          <cell r="U293">
            <v>0</v>
          </cell>
          <cell r="V293">
            <v>3838859.3832463399</v>
          </cell>
          <cell r="W293">
            <v>16.09038632186811</v>
          </cell>
          <cell r="X293">
            <v>0</v>
          </cell>
          <cell r="Y293">
            <v>0</v>
          </cell>
          <cell r="AA293">
            <v>0</v>
          </cell>
          <cell r="AB293">
            <v>0</v>
          </cell>
          <cell r="AC293">
            <v>0</v>
          </cell>
          <cell r="AD293">
            <v>0</v>
          </cell>
          <cell r="AE293">
            <v>48300</v>
          </cell>
          <cell r="AF293">
            <v>48300</v>
          </cell>
          <cell r="AG293">
            <v>3887159.3832463399</v>
          </cell>
          <cell r="AH293">
            <v>0</v>
          </cell>
          <cell r="AI293">
            <v>3887159.3832463399</v>
          </cell>
        </row>
        <row r="294">
          <cell r="A294">
            <v>285</v>
          </cell>
          <cell r="B294" t="str">
            <v xml:space="preserve">Stoughton                    </v>
          </cell>
          <cell r="C294">
            <v>1</v>
          </cell>
          <cell r="D294">
            <v>38474628.719349995</v>
          </cell>
          <cell r="E294">
            <v>14813801</v>
          </cell>
          <cell r="F294">
            <v>38325837.797450006</v>
          </cell>
          <cell r="G294">
            <v>23212171</v>
          </cell>
          <cell r="H294">
            <v>15113667</v>
          </cell>
          <cell r="I294">
            <v>299866</v>
          </cell>
          <cell r="J294">
            <v>40.56</v>
          </cell>
          <cell r="K294">
            <v>15544960</v>
          </cell>
          <cell r="L294">
            <v>0</v>
          </cell>
          <cell r="M294">
            <v>0</v>
          </cell>
          <cell r="N294">
            <v>0</v>
          </cell>
          <cell r="O294">
            <v>0</v>
          </cell>
          <cell r="P294">
            <v>0</v>
          </cell>
          <cell r="Q294">
            <v>3724</v>
          </cell>
          <cell r="R294">
            <v>3684</v>
          </cell>
          <cell r="S294">
            <v>40.56</v>
          </cell>
          <cell r="T294">
            <v>39.434668277507505</v>
          </cell>
          <cell r="U294">
            <v>0</v>
          </cell>
          <cell r="V294">
            <v>15113667</v>
          </cell>
          <cell r="W294">
            <v>39.434668277507505</v>
          </cell>
          <cell r="X294">
            <v>1</v>
          </cell>
          <cell r="Y294">
            <v>0</v>
          </cell>
          <cell r="AA294">
            <v>0</v>
          </cell>
          <cell r="AB294">
            <v>0</v>
          </cell>
          <cell r="AC294">
            <v>0</v>
          </cell>
          <cell r="AD294">
            <v>0</v>
          </cell>
          <cell r="AE294">
            <v>73680</v>
          </cell>
          <cell r="AF294">
            <v>0</v>
          </cell>
          <cell r="AG294">
            <v>15113667</v>
          </cell>
          <cell r="AH294">
            <v>0</v>
          </cell>
          <cell r="AI294">
            <v>15113667</v>
          </cell>
        </row>
        <row r="295">
          <cell r="A295">
            <v>286</v>
          </cell>
          <cell r="B295" t="str">
            <v xml:space="preserve">Stow                         </v>
          </cell>
          <cell r="C295">
            <v>0</v>
          </cell>
          <cell r="D295">
            <v>13655.815820000002</v>
          </cell>
          <cell r="E295">
            <v>2191</v>
          </cell>
          <cell r="F295">
            <v>13669.092180000001</v>
          </cell>
          <cell r="G295">
            <v>11546</v>
          </cell>
          <cell r="H295">
            <v>2123</v>
          </cell>
          <cell r="I295">
            <v>0</v>
          </cell>
          <cell r="J295">
            <v>17.5</v>
          </cell>
          <cell r="K295">
            <v>2392</v>
          </cell>
          <cell r="L295">
            <v>0</v>
          </cell>
          <cell r="M295">
            <v>0</v>
          </cell>
          <cell r="N295">
            <v>0</v>
          </cell>
          <cell r="O295">
            <v>0</v>
          </cell>
          <cell r="P295">
            <v>0</v>
          </cell>
          <cell r="Q295">
            <v>1</v>
          </cell>
          <cell r="R295">
            <v>1</v>
          </cell>
          <cell r="S295">
            <v>17.5</v>
          </cell>
          <cell r="T295">
            <v>16.028862569277074</v>
          </cell>
          <cell r="U295">
            <v>0</v>
          </cell>
          <cell r="V295">
            <v>2191</v>
          </cell>
          <cell r="W295">
            <v>16.028862569277074</v>
          </cell>
          <cell r="X295">
            <v>0</v>
          </cell>
          <cell r="Y295">
            <v>0</v>
          </cell>
          <cell r="AA295">
            <v>0</v>
          </cell>
          <cell r="AB295">
            <v>0</v>
          </cell>
          <cell r="AC295">
            <v>0</v>
          </cell>
          <cell r="AD295">
            <v>0</v>
          </cell>
          <cell r="AE295">
            <v>0</v>
          </cell>
          <cell r="AF295">
            <v>0</v>
          </cell>
          <cell r="AG295">
            <v>2191</v>
          </cell>
          <cell r="AH295">
            <v>0</v>
          </cell>
          <cell r="AI295">
            <v>2191</v>
          </cell>
        </row>
        <row r="296">
          <cell r="A296">
            <v>287</v>
          </cell>
          <cell r="B296" t="str">
            <v xml:space="preserve">Sturbridge                   </v>
          </cell>
          <cell r="C296">
            <v>1</v>
          </cell>
          <cell r="D296">
            <v>8483866.0799999982</v>
          </cell>
          <cell r="E296">
            <v>3500341</v>
          </cell>
          <cell r="F296">
            <v>8568351.209999999</v>
          </cell>
          <cell r="G296">
            <v>4861347</v>
          </cell>
          <cell r="H296">
            <v>3707004</v>
          </cell>
          <cell r="I296">
            <v>206663</v>
          </cell>
          <cell r="J296">
            <v>44.71</v>
          </cell>
          <cell r="K296">
            <v>3830910</v>
          </cell>
          <cell r="L296">
            <v>0</v>
          </cell>
          <cell r="M296">
            <v>0</v>
          </cell>
          <cell r="N296">
            <v>0</v>
          </cell>
          <cell r="O296">
            <v>0</v>
          </cell>
          <cell r="P296">
            <v>0</v>
          </cell>
          <cell r="Q296">
            <v>934</v>
          </cell>
          <cell r="R296">
            <v>933</v>
          </cell>
          <cell r="S296">
            <v>44.71</v>
          </cell>
          <cell r="T296">
            <v>43.263912847942194</v>
          </cell>
          <cell r="U296">
            <v>0</v>
          </cell>
          <cell r="V296">
            <v>3707004</v>
          </cell>
          <cell r="W296">
            <v>43.263912847942194</v>
          </cell>
          <cell r="X296">
            <v>1</v>
          </cell>
          <cell r="Y296">
            <v>0</v>
          </cell>
          <cell r="AA296">
            <v>0</v>
          </cell>
          <cell r="AB296">
            <v>0</v>
          </cell>
          <cell r="AC296">
            <v>0</v>
          </cell>
          <cell r="AD296">
            <v>0</v>
          </cell>
          <cell r="AE296">
            <v>18660</v>
          </cell>
          <cell r="AF296">
            <v>0</v>
          </cell>
          <cell r="AG296">
            <v>3707004</v>
          </cell>
          <cell r="AH296">
            <v>0</v>
          </cell>
          <cell r="AI296">
            <v>3707004</v>
          </cell>
        </row>
        <row r="297">
          <cell r="A297">
            <v>288</v>
          </cell>
          <cell r="B297" t="str">
            <v xml:space="preserve">Sudbury                      </v>
          </cell>
          <cell r="C297">
            <v>1</v>
          </cell>
          <cell r="D297">
            <v>24450575.494369991</v>
          </cell>
          <cell r="E297">
            <v>4534395</v>
          </cell>
          <cell r="F297">
            <v>25153175.96328</v>
          </cell>
          <cell r="G297">
            <v>21108654</v>
          </cell>
          <cell r="H297">
            <v>4044522</v>
          </cell>
          <cell r="I297">
            <v>0</v>
          </cell>
          <cell r="J297">
            <v>17.5</v>
          </cell>
          <cell r="K297">
            <v>4401806</v>
          </cell>
          <cell r="L297">
            <v>0</v>
          </cell>
          <cell r="M297">
            <v>0</v>
          </cell>
          <cell r="N297">
            <v>0</v>
          </cell>
          <cell r="O297">
            <v>0</v>
          </cell>
          <cell r="P297">
            <v>0</v>
          </cell>
          <cell r="Q297">
            <v>2727</v>
          </cell>
          <cell r="R297">
            <v>2803</v>
          </cell>
          <cell r="S297">
            <v>17.5</v>
          </cell>
          <cell r="T297">
            <v>18.027127097665762</v>
          </cell>
          <cell r="U297">
            <v>0</v>
          </cell>
          <cell r="V297">
            <v>4534395</v>
          </cell>
          <cell r="W297">
            <v>18.027127097665762</v>
          </cell>
          <cell r="X297">
            <v>0</v>
          </cell>
          <cell r="Y297">
            <v>0</v>
          </cell>
          <cell r="AA297">
            <v>0</v>
          </cell>
          <cell r="AB297">
            <v>0</v>
          </cell>
          <cell r="AC297">
            <v>0</v>
          </cell>
          <cell r="AD297">
            <v>0</v>
          </cell>
          <cell r="AE297">
            <v>56060</v>
          </cell>
          <cell r="AF297">
            <v>56060</v>
          </cell>
          <cell r="AG297">
            <v>4590455</v>
          </cell>
          <cell r="AH297">
            <v>0</v>
          </cell>
          <cell r="AI297">
            <v>4590455</v>
          </cell>
        </row>
        <row r="298">
          <cell r="A298">
            <v>289</v>
          </cell>
          <cell r="B298" t="str">
            <v xml:space="preserve">Sunderland                   </v>
          </cell>
          <cell r="C298">
            <v>1</v>
          </cell>
          <cell r="D298">
            <v>1744222.4</v>
          </cell>
          <cell r="E298">
            <v>845663</v>
          </cell>
          <cell r="F298">
            <v>1863761.3099999998</v>
          </cell>
          <cell r="G298">
            <v>1501316</v>
          </cell>
          <cell r="H298">
            <v>362445</v>
          </cell>
          <cell r="I298">
            <v>0</v>
          </cell>
          <cell r="J298">
            <v>20.58</v>
          </cell>
          <cell r="K298">
            <v>383562</v>
          </cell>
          <cell r="L298">
            <v>0</v>
          </cell>
          <cell r="M298">
            <v>0</v>
          </cell>
          <cell r="N298">
            <v>0</v>
          </cell>
          <cell r="O298">
            <v>0</v>
          </cell>
          <cell r="P298">
            <v>0</v>
          </cell>
          <cell r="Q298">
            <v>175</v>
          </cell>
          <cell r="R298">
            <v>181</v>
          </cell>
          <cell r="S298">
            <v>20.58</v>
          </cell>
          <cell r="T298">
            <v>45.373996952431646</v>
          </cell>
          <cell r="U298">
            <v>0</v>
          </cell>
          <cell r="V298">
            <v>845663</v>
          </cell>
          <cell r="W298">
            <v>45.373996952431646</v>
          </cell>
          <cell r="X298">
            <v>0</v>
          </cell>
          <cell r="Y298">
            <v>0</v>
          </cell>
          <cell r="AA298">
            <v>0</v>
          </cell>
          <cell r="AB298">
            <v>0</v>
          </cell>
          <cell r="AC298">
            <v>0</v>
          </cell>
          <cell r="AD298">
            <v>0</v>
          </cell>
          <cell r="AE298">
            <v>3620</v>
          </cell>
          <cell r="AF298">
            <v>3620</v>
          </cell>
          <cell r="AG298">
            <v>849283</v>
          </cell>
          <cell r="AH298">
            <v>0</v>
          </cell>
          <cell r="AI298">
            <v>849283</v>
          </cell>
        </row>
        <row r="299">
          <cell r="A299">
            <v>290</v>
          </cell>
          <cell r="B299" t="str">
            <v xml:space="preserve">Sutton                       </v>
          </cell>
          <cell r="C299">
            <v>1</v>
          </cell>
          <cell r="D299">
            <v>13719822.630000001</v>
          </cell>
          <cell r="E299">
            <v>5276480</v>
          </cell>
          <cell r="F299">
            <v>13322264.810000002</v>
          </cell>
          <cell r="G299">
            <v>9857827</v>
          </cell>
          <cell r="H299">
            <v>3464438</v>
          </cell>
          <cell r="I299">
            <v>0</v>
          </cell>
          <cell r="J299">
            <v>26.95</v>
          </cell>
          <cell r="K299">
            <v>3590350</v>
          </cell>
          <cell r="L299">
            <v>0</v>
          </cell>
          <cell r="M299">
            <v>0</v>
          </cell>
          <cell r="N299">
            <v>0</v>
          </cell>
          <cell r="O299">
            <v>0</v>
          </cell>
          <cell r="P299">
            <v>0</v>
          </cell>
          <cell r="Q299">
            <v>1490</v>
          </cell>
          <cell r="R299">
            <v>1441</v>
          </cell>
          <cell r="S299">
            <v>26.95</v>
          </cell>
          <cell r="T299">
            <v>39.606478892683107</v>
          </cell>
          <cell r="U299">
            <v>0</v>
          </cell>
          <cell r="V299">
            <v>5276480</v>
          </cell>
          <cell r="W299">
            <v>39.606478892683107</v>
          </cell>
          <cell r="X299">
            <v>0</v>
          </cell>
          <cell r="Y299">
            <v>0</v>
          </cell>
          <cell r="AA299">
            <v>0</v>
          </cell>
          <cell r="AB299">
            <v>0</v>
          </cell>
          <cell r="AC299">
            <v>0</v>
          </cell>
          <cell r="AD299">
            <v>0</v>
          </cell>
          <cell r="AE299">
            <v>28820</v>
          </cell>
          <cell r="AF299">
            <v>28820</v>
          </cell>
          <cell r="AG299">
            <v>5305300</v>
          </cell>
          <cell r="AH299">
            <v>0</v>
          </cell>
          <cell r="AI299">
            <v>5305300</v>
          </cell>
        </row>
        <row r="300">
          <cell r="A300">
            <v>291</v>
          </cell>
          <cell r="B300" t="str">
            <v xml:space="preserve">Swampscott                   </v>
          </cell>
          <cell r="C300">
            <v>1</v>
          </cell>
          <cell r="D300">
            <v>20062283.009999998</v>
          </cell>
          <cell r="E300">
            <v>3193515.2075</v>
          </cell>
          <cell r="F300">
            <v>20368467.029999997</v>
          </cell>
          <cell r="G300">
            <v>17146974</v>
          </cell>
          <cell r="H300">
            <v>3221493</v>
          </cell>
          <cell r="I300">
            <v>27977.792499999981</v>
          </cell>
          <cell r="J300">
            <v>17.5</v>
          </cell>
          <cell r="K300">
            <v>3564482</v>
          </cell>
          <cell r="L300">
            <v>0</v>
          </cell>
          <cell r="M300">
            <v>0</v>
          </cell>
          <cell r="N300">
            <v>0</v>
          </cell>
          <cell r="O300">
            <v>0</v>
          </cell>
          <cell r="P300">
            <v>0</v>
          </cell>
          <cell r="Q300">
            <v>2120</v>
          </cell>
          <cell r="R300">
            <v>2134</v>
          </cell>
          <cell r="S300">
            <v>17.5</v>
          </cell>
          <cell r="T300">
            <v>15.816079802447462</v>
          </cell>
          <cell r="U300">
            <v>0</v>
          </cell>
          <cell r="V300">
            <v>3221493</v>
          </cell>
          <cell r="W300">
            <v>15.816079802447462</v>
          </cell>
          <cell r="X300">
            <v>1</v>
          </cell>
          <cell r="Y300">
            <v>0</v>
          </cell>
          <cell r="AA300">
            <v>0</v>
          </cell>
          <cell r="AB300">
            <v>0</v>
          </cell>
          <cell r="AC300">
            <v>0</v>
          </cell>
          <cell r="AD300">
            <v>0</v>
          </cell>
          <cell r="AE300">
            <v>42680</v>
          </cell>
          <cell r="AF300">
            <v>14702.207500000019</v>
          </cell>
          <cell r="AG300">
            <v>3236195.2075</v>
          </cell>
          <cell r="AH300">
            <v>0</v>
          </cell>
          <cell r="AI300">
            <v>3236195.2075</v>
          </cell>
        </row>
        <row r="301">
          <cell r="A301">
            <v>292</v>
          </cell>
          <cell r="B301" t="str">
            <v xml:space="preserve">Swansea                      </v>
          </cell>
          <cell r="C301">
            <v>1</v>
          </cell>
          <cell r="D301">
            <v>20558168.07</v>
          </cell>
          <cell r="E301">
            <v>7043968</v>
          </cell>
          <cell r="F301">
            <v>19920849.289999999</v>
          </cell>
          <cell r="G301">
            <v>13058012</v>
          </cell>
          <cell r="H301">
            <v>6862837</v>
          </cell>
          <cell r="I301">
            <v>0</v>
          </cell>
          <cell r="J301">
            <v>36.43</v>
          </cell>
          <cell r="K301">
            <v>7257165</v>
          </cell>
          <cell r="L301">
            <v>0</v>
          </cell>
          <cell r="M301">
            <v>0</v>
          </cell>
          <cell r="N301">
            <v>0</v>
          </cell>
          <cell r="O301">
            <v>0</v>
          </cell>
          <cell r="P301">
            <v>0</v>
          </cell>
          <cell r="Q301">
            <v>2076</v>
          </cell>
          <cell r="R301">
            <v>2035</v>
          </cell>
          <cell r="S301">
            <v>36.43</v>
          </cell>
          <cell r="T301">
            <v>35.359777575025269</v>
          </cell>
          <cell r="U301">
            <v>0</v>
          </cell>
          <cell r="V301">
            <v>7043968</v>
          </cell>
          <cell r="W301">
            <v>35.359777575025269</v>
          </cell>
          <cell r="X301">
            <v>0</v>
          </cell>
          <cell r="Y301">
            <v>0</v>
          </cell>
          <cell r="AA301">
            <v>0</v>
          </cell>
          <cell r="AB301">
            <v>0</v>
          </cell>
          <cell r="AC301">
            <v>0</v>
          </cell>
          <cell r="AD301">
            <v>0</v>
          </cell>
          <cell r="AE301">
            <v>40700</v>
          </cell>
          <cell r="AF301">
            <v>40700</v>
          </cell>
          <cell r="AG301">
            <v>7084668</v>
          </cell>
          <cell r="AH301">
            <v>0</v>
          </cell>
          <cell r="AI301">
            <v>7084668</v>
          </cell>
        </row>
        <row r="302">
          <cell r="A302">
            <v>293</v>
          </cell>
          <cell r="B302" t="str">
            <v xml:space="preserve">Taunton                      </v>
          </cell>
          <cell r="C302">
            <v>1</v>
          </cell>
          <cell r="D302">
            <v>86795145.73999998</v>
          </cell>
          <cell r="E302">
            <v>53171688</v>
          </cell>
          <cell r="F302">
            <v>89152710</v>
          </cell>
          <cell r="G302">
            <v>33707490</v>
          </cell>
          <cell r="H302">
            <v>55445220</v>
          </cell>
          <cell r="I302">
            <v>2273532</v>
          </cell>
          <cell r="J302">
            <v>63.01</v>
          </cell>
          <cell r="K302">
            <v>56175123</v>
          </cell>
          <cell r="L302">
            <v>0</v>
          </cell>
          <cell r="M302">
            <v>0</v>
          </cell>
          <cell r="N302">
            <v>0</v>
          </cell>
          <cell r="O302">
            <v>0</v>
          </cell>
          <cell r="P302">
            <v>0</v>
          </cell>
          <cell r="Q302">
            <v>7916</v>
          </cell>
          <cell r="R302">
            <v>8061</v>
          </cell>
          <cell r="S302">
            <v>63.01</v>
          </cell>
          <cell r="T302">
            <v>62.191289530065887</v>
          </cell>
          <cell r="U302">
            <v>0</v>
          </cell>
          <cell r="V302">
            <v>55445220</v>
          </cell>
          <cell r="W302">
            <v>62.19128953006588</v>
          </cell>
          <cell r="X302">
            <v>1</v>
          </cell>
          <cell r="Y302">
            <v>0</v>
          </cell>
          <cell r="AA302">
            <v>0</v>
          </cell>
          <cell r="AB302">
            <v>0</v>
          </cell>
          <cell r="AC302">
            <v>0</v>
          </cell>
          <cell r="AD302">
            <v>0</v>
          </cell>
          <cell r="AE302">
            <v>161220</v>
          </cell>
          <cell r="AF302">
            <v>0</v>
          </cell>
          <cell r="AG302">
            <v>55445220</v>
          </cell>
          <cell r="AH302">
            <v>0</v>
          </cell>
          <cell r="AI302">
            <v>55445220</v>
          </cell>
        </row>
        <row r="303">
          <cell r="A303">
            <v>294</v>
          </cell>
          <cell r="B303" t="str">
            <v xml:space="preserve">Templeton                    </v>
          </cell>
          <cell r="C303">
            <v>0</v>
          </cell>
          <cell r="D303">
            <v>0</v>
          </cell>
          <cell r="E303">
            <v>0</v>
          </cell>
          <cell r="F303">
            <v>13170.920000000002</v>
          </cell>
          <cell r="G303">
            <v>4915</v>
          </cell>
          <cell r="H303">
            <v>8256</v>
          </cell>
          <cell r="I303">
            <v>8256</v>
          </cell>
          <cell r="J303">
            <v>61.94</v>
          </cell>
          <cell r="K303">
            <v>8158</v>
          </cell>
          <cell r="L303">
            <v>0</v>
          </cell>
          <cell r="M303">
            <v>0</v>
          </cell>
          <cell r="N303">
            <v>0</v>
          </cell>
          <cell r="O303">
            <v>0</v>
          </cell>
          <cell r="P303">
            <v>0</v>
          </cell>
          <cell r="Q303">
            <v>0</v>
          </cell>
          <cell r="R303">
            <v>1</v>
          </cell>
          <cell r="S303">
            <v>61.94</v>
          </cell>
          <cell r="T303">
            <v>62.683548301865009</v>
          </cell>
          <cell r="U303">
            <v>0</v>
          </cell>
          <cell r="V303">
            <v>8256</v>
          </cell>
          <cell r="W303">
            <v>62.683548301865009</v>
          </cell>
          <cell r="X303">
            <v>0</v>
          </cell>
          <cell r="Y303">
            <v>0</v>
          </cell>
          <cell r="AA303">
            <v>0</v>
          </cell>
          <cell r="AB303">
            <v>0</v>
          </cell>
          <cell r="AC303">
            <v>0</v>
          </cell>
          <cell r="AD303">
            <v>0</v>
          </cell>
          <cell r="AE303">
            <v>0</v>
          </cell>
          <cell r="AF303">
            <v>0</v>
          </cell>
          <cell r="AG303">
            <v>8256</v>
          </cell>
          <cell r="AH303">
            <v>0</v>
          </cell>
          <cell r="AI303">
            <v>8256</v>
          </cell>
        </row>
        <row r="304">
          <cell r="A304">
            <v>295</v>
          </cell>
          <cell r="B304" t="str">
            <v xml:space="preserve">Tewksbury                    </v>
          </cell>
          <cell r="C304">
            <v>1</v>
          </cell>
          <cell r="D304">
            <v>34761232.521389998</v>
          </cell>
          <cell r="E304">
            <v>12818290</v>
          </cell>
          <cell r="F304">
            <v>33549032.422599997</v>
          </cell>
          <cell r="G304">
            <v>27111375</v>
          </cell>
          <cell r="H304">
            <v>6437657</v>
          </cell>
          <cell r="I304">
            <v>0</v>
          </cell>
          <cell r="J304">
            <v>20.9</v>
          </cell>
          <cell r="K304">
            <v>7011748</v>
          </cell>
          <cell r="L304">
            <v>0</v>
          </cell>
          <cell r="M304">
            <v>0</v>
          </cell>
          <cell r="N304">
            <v>0</v>
          </cell>
          <cell r="O304">
            <v>0</v>
          </cell>
          <cell r="P304">
            <v>0</v>
          </cell>
          <cell r="Q304">
            <v>3635</v>
          </cell>
          <cell r="R304">
            <v>3523</v>
          </cell>
          <cell r="S304">
            <v>20.9</v>
          </cell>
          <cell r="T304">
            <v>38.207629473585285</v>
          </cell>
          <cell r="U304">
            <v>0</v>
          </cell>
          <cell r="V304">
            <v>12818290</v>
          </cell>
          <cell r="W304">
            <v>38.207629473585285</v>
          </cell>
          <cell r="X304">
            <v>0</v>
          </cell>
          <cell r="Y304">
            <v>0</v>
          </cell>
          <cell r="AA304">
            <v>0</v>
          </cell>
          <cell r="AB304">
            <v>0</v>
          </cell>
          <cell r="AC304">
            <v>0</v>
          </cell>
          <cell r="AD304">
            <v>0</v>
          </cell>
          <cell r="AE304">
            <v>70460</v>
          </cell>
          <cell r="AF304">
            <v>70460</v>
          </cell>
          <cell r="AG304">
            <v>12888750</v>
          </cell>
          <cell r="AH304">
            <v>0</v>
          </cell>
          <cell r="AI304">
            <v>12888750</v>
          </cell>
        </row>
        <row r="305">
          <cell r="A305">
            <v>296</v>
          </cell>
          <cell r="B305" t="str">
            <v xml:space="preserve">Tisbury                      </v>
          </cell>
          <cell r="C305">
            <v>1</v>
          </cell>
          <cell r="D305">
            <v>3757350.99</v>
          </cell>
          <cell r="E305">
            <v>593161</v>
          </cell>
          <cell r="F305">
            <v>3769019.7499999991</v>
          </cell>
          <cell r="G305">
            <v>3158005</v>
          </cell>
          <cell r="H305">
            <v>611015</v>
          </cell>
          <cell r="I305">
            <v>17854</v>
          </cell>
          <cell r="J305">
            <v>17.5</v>
          </cell>
          <cell r="K305">
            <v>659578</v>
          </cell>
          <cell r="L305">
            <v>0</v>
          </cell>
          <cell r="M305">
            <v>0</v>
          </cell>
          <cell r="N305">
            <v>0</v>
          </cell>
          <cell r="O305">
            <v>0</v>
          </cell>
          <cell r="P305">
            <v>0</v>
          </cell>
          <cell r="Q305">
            <v>378</v>
          </cell>
          <cell r="R305">
            <v>373</v>
          </cell>
          <cell r="S305">
            <v>17.5</v>
          </cell>
          <cell r="T305">
            <v>16.211509637220665</v>
          </cell>
          <cell r="U305">
            <v>0</v>
          </cell>
          <cell r="V305">
            <v>611015</v>
          </cell>
          <cell r="W305">
            <v>16.211509637220665</v>
          </cell>
          <cell r="X305">
            <v>1</v>
          </cell>
          <cell r="Y305">
            <v>0</v>
          </cell>
          <cell r="AA305">
            <v>0</v>
          </cell>
          <cell r="AB305">
            <v>0</v>
          </cell>
          <cell r="AC305">
            <v>0</v>
          </cell>
          <cell r="AD305">
            <v>0</v>
          </cell>
          <cell r="AE305">
            <v>7460</v>
          </cell>
          <cell r="AF305">
            <v>0</v>
          </cell>
          <cell r="AG305">
            <v>611015</v>
          </cell>
          <cell r="AH305">
            <v>0</v>
          </cell>
          <cell r="AI305">
            <v>611015</v>
          </cell>
        </row>
        <row r="306">
          <cell r="A306">
            <v>297</v>
          </cell>
          <cell r="B306" t="str">
            <v xml:space="preserve">Tolland                      </v>
          </cell>
          <cell r="C306">
            <v>0</v>
          </cell>
          <cell r="D306">
            <v>0</v>
          </cell>
          <cell r="E306">
            <v>0</v>
          </cell>
          <cell r="F306">
            <v>0</v>
          </cell>
          <cell r="G306">
            <v>0</v>
          </cell>
          <cell r="H306">
            <v>0</v>
          </cell>
          <cell r="I306">
            <v>0</v>
          </cell>
          <cell r="J306">
            <v>17.5</v>
          </cell>
          <cell r="K306">
            <v>0</v>
          </cell>
          <cell r="L306">
            <v>0</v>
          </cell>
          <cell r="M306">
            <v>0</v>
          </cell>
          <cell r="N306">
            <v>0</v>
          </cell>
          <cell r="O306">
            <v>0</v>
          </cell>
          <cell r="P306">
            <v>0</v>
          </cell>
          <cell r="Q306">
            <v>0</v>
          </cell>
          <cell r="R306">
            <v>0</v>
          </cell>
          <cell r="S306">
            <v>17.5</v>
          </cell>
          <cell r="T306">
            <v>0</v>
          </cell>
          <cell r="U306">
            <v>0</v>
          </cell>
          <cell r="V306">
            <v>0</v>
          </cell>
          <cell r="W306">
            <v>0</v>
          </cell>
          <cell r="X306">
            <v>0</v>
          </cell>
          <cell r="Y306">
            <v>0</v>
          </cell>
          <cell r="AA306">
            <v>0</v>
          </cell>
          <cell r="AB306">
            <v>0</v>
          </cell>
          <cell r="AC306">
            <v>0</v>
          </cell>
          <cell r="AD306">
            <v>0</v>
          </cell>
          <cell r="AE306">
            <v>0</v>
          </cell>
          <cell r="AF306">
            <v>0</v>
          </cell>
          <cell r="AG306">
            <v>0</v>
          </cell>
          <cell r="AH306">
            <v>0</v>
          </cell>
          <cell r="AI306">
            <v>0</v>
          </cell>
        </row>
        <row r="307">
          <cell r="A307">
            <v>298</v>
          </cell>
          <cell r="B307" t="str">
            <v xml:space="preserve">Topsfield                    </v>
          </cell>
          <cell r="C307">
            <v>1</v>
          </cell>
          <cell r="D307">
            <v>4876256.0624799998</v>
          </cell>
          <cell r="E307">
            <v>1107808</v>
          </cell>
          <cell r="F307">
            <v>5219302.4780799998</v>
          </cell>
          <cell r="G307">
            <v>4418682</v>
          </cell>
          <cell r="H307">
            <v>800620</v>
          </cell>
          <cell r="I307">
            <v>0</v>
          </cell>
          <cell r="J307">
            <v>17.5</v>
          </cell>
          <cell r="K307">
            <v>913378</v>
          </cell>
          <cell r="L307">
            <v>0</v>
          </cell>
          <cell r="M307">
            <v>0</v>
          </cell>
          <cell r="N307">
            <v>0</v>
          </cell>
          <cell r="O307">
            <v>0</v>
          </cell>
          <cell r="P307">
            <v>0</v>
          </cell>
          <cell r="Q307">
            <v>558</v>
          </cell>
          <cell r="R307">
            <v>586</v>
          </cell>
          <cell r="S307">
            <v>17.5</v>
          </cell>
          <cell r="T307">
            <v>21.225211695481654</v>
          </cell>
          <cell r="U307">
            <v>0</v>
          </cell>
          <cell r="V307">
            <v>1107808</v>
          </cell>
          <cell r="W307">
            <v>21.225211695481654</v>
          </cell>
          <cell r="X307">
            <v>0</v>
          </cell>
          <cell r="Y307">
            <v>0</v>
          </cell>
          <cell r="AA307">
            <v>0</v>
          </cell>
          <cell r="AB307">
            <v>0</v>
          </cell>
          <cell r="AC307">
            <v>0</v>
          </cell>
          <cell r="AD307">
            <v>0</v>
          </cell>
          <cell r="AE307">
            <v>11720</v>
          </cell>
          <cell r="AF307">
            <v>11720</v>
          </cell>
          <cell r="AG307">
            <v>1119528</v>
          </cell>
          <cell r="AH307">
            <v>0</v>
          </cell>
          <cell r="AI307">
            <v>1119528</v>
          </cell>
        </row>
        <row r="308">
          <cell r="A308">
            <v>299</v>
          </cell>
          <cell r="B308" t="str">
            <v xml:space="preserve">Townsend                     </v>
          </cell>
          <cell r="C308">
            <v>0</v>
          </cell>
          <cell r="D308">
            <v>0</v>
          </cell>
          <cell r="E308">
            <v>0</v>
          </cell>
          <cell r="F308">
            <v>0</v>
          </cell>
          <cell r="G308">
            <v>0</v>
          </cell>
          <cell r="H308">
            <v>0</v>
          </cell>
          <cell r="I308">
            <v>0</v>
          </cell>
          <cell r="J308">
            <v>50.12</v>
          </cell>
          <cell r="K308">
            <v>0</v>
          </cell>
          <cell r="L308">
            <v>0</v>
          </cell>
          <cell r="M308">
            <v>0</v>
          </cell>
          <cell r="N308">
            <v>0</v>
          </cell>
          <cell r="O308">
            <v>0</v>
          </cell>
          <cell r="P308">
            <v>0</v>
          </cell>
          <cell r="Q308">
            <v>0</v>
          </cell>
          <cell r="R308">
            <v>0</v>
          </cell>
          <cell r="S308">
            <v>50.12</v>
          </cell>
          <cell r="T308">
            <v>0</v>
          </cell>
          <cell r="U308">
            <v>0</v>
          </cell>
          <cell r="V308">
            <v>0</v>
          </cell>
          <cell r="W308">
            <v>0</v>
          </cell>
          <cell r="X308">
            <v>0</v>
          </cell>
          <cell r="Y308">
            <v>0</v>
          </cell>
          <cell r="AA308">
            <v>0</v>
          </cell>
          <cell r="AB308">
            <v>0</v>
          </cell>
          <cell r="AC308">
            <v>0</v>
          </cell>
          <cell r="AD308">
            <v>0</v>
          </cell>
          <cell r="AE308">
            <v>0</v>
          </cell>
          <cell r="AF308">
            <v>0</v>
          </cell>
          <cell r="AG308">
            <v>0</v>
          </cell>
          <cell r="AH308">
            <v>0</v>
          </cell>
          <cell r="AI308">
            <v>0</v>
          </cell>
        </row>
        <row r="309">
          <cell r="A309">
            <v>300</v>
          </cell>
          <cell r="B309" t="str">
            <v xml:space="preserve">Truro                        </v>
          </cell>
          <cell r="C309">
            <v>1</v>
          </cell>
          <cell r="D309">
            <v>1879850.1199999996</v>
          </cell>
          <cell r="E309">
            <v>282481</v>
          </cell>
          <cell r="F309">
            <v>1912666.2499999995</v>
          </cell>
          <cell r="G309">
            <v>1615622</v>
          </cell>
          <cell r="H309">
            <v>297044</v>
          </cell>
          <cell r="I309">
            <v>14563</v>
          </cell>
          <cell r="J309">
            <v>17.5</v>
          </cell>
          <cell r="K309">
            <v>334717</v>
          </cell>
          <cell r="L309">
            <v>0</v>
          </cell>
          <cell r="M309">
            <v>0</v>
          </cell>
          <cell r="N309">
            <v>0</v>
          </cell>
          <cell r="O309">
            <v>0</v>
          </cell>
          <cell r="P309">
            <v>0</v>
          </cell>
          <cell r="Q309">
            <v>197</v>
          </cell>
          <cell r="R309">
            <v>199</v>
          </cell>
          <cell r="S309">
            <v>17.5</v>
          </cell>
          <cell r="T309">
            <v>15.530362393334441</v>
          </cell>
          <cell r="U309">
            <v>0</v>
          </cell>
          <cell r="V309">
            <v>297044</v>
          </cell>
          <cell r="W309">
            <v>15.530362393334439</v>
          </cell>
          <cell r="X309">
            <v>1</v>
          </cell>
          <cell r="Y309">
            <v>0</v>
          </cell>
          <cell r="AA309">
            <v>0</v>
          </cell>
          <cell r="AB309">
            <v>0</v>
          </cell>
          <cell r="AC309">
            <v>0</v>
          </cell>
          <cell r="AD309">
            <v>0</v>
          </cell>
          <cell r="AE309">
            <v>3980</v>
          </cell>
          <cell r="AF309">
            <v>0</v>
          </cell>
          <cell r="AG309">
            <v>297044</v>
          </cell>
          <cell r="AH309">
            <v>0</v>
          </cell>
          <cell r="AI309">
            <v>297044</v>
          </cell>
        </row>
        <row r="310">
          <cell r="A310">
            <v>301</v>
          </cell>
          <cell r="B310" t="str">
            <v xml:space="preserve">Tyngsborough                 </v>
          </cell>
          <cell r="C310">
            <v>1</v>
          </cell>
          <cell r="D310">
            <v>16310112.57</v>
          </cell>
          <cell r="E310">
            <v>7169374</v>
          </cell>
          <cell r="F310">
            <v>15994837.789999999</v>
          </cell>
          <cell r="G310">
            <v>11072428</v>
          </cell>
          <cell r="H310">
            <v>4922410</v>
          </cell>
          <cell r="I310">
            <v>0</v>
          </cell>
          <cell r="J310">
            <v>31.57</v>
          </cell>
          <cell r="K310">
            <v>5049570</v>
          </cell>
          <cell r="L310">
            <v>0</v>
          </cell>
          <cell r="M310">
            <v>0</v>
          </cell>
          <cell r="N310">
            <v>0</v>
          </cell>
          <cell r="O310">
            <v>0</v>
          </cell>
          <cell r="P310">
            <v>0</v>
          </cell>
          <cell r="Q310">
            <v>1750</v>
          </cell>
          <cell r="R310">
            <v>1692</v>
          </cell>
          <cell r="S310">
            <v>31.57</v>
          </cell>
          <cell r="T310">
            <v>44.823049124526321</v>
          </cell>
          <cell r="U310">
            <v>0</v>
          </cell>
          <cell r="V310">
            <v>7169374</v>
          </cell>
          <cell r="W310">
            <v>44.823049124526321</v>
          </cell>
          <cell r="X310">
            <v>0</v>
          </cell>
          <cell r="Y310">
            <v>0</v>
          </cell>
          <cell r="AA310">
            <v>0</v>
          </cell>
          <cell r="AB310">
            <v>0</v>
          </cell>
          <cell r="AC310">
            <v>0</v>
          </cell>
          <cell r="AD310">
            <v>0</v>
          </cell>
          <cell r="AE310">
            <v>33840</v>
          </cell>
          <cell r="AF310">
            <v>33840</v>
          </cell>
          <cell r="AG310">
            <v>7203214</v>
          </cell>
          <cell r="AH310">
            <v>0</v>
          </cell>
          <cell r="AI310">
            <v>7203214</v>
          </cell>
        </row>
        <row r="311">
          <cell r="A311">
            <v>302</v>
          </cell>
          <cell r="B311" t="str">
            <v xml:space="preserve">Tyringham                    </v>
          </cell>
          <cell r="C311">
            <v>0</v>
          </cell>
          <cell r="D311">
            <v>249733.64</v>
          </cell>
          <cell r="E311">
            <v>38498</v>
          </cell>
          <cell r="F311">
            <v>225957.46000000002</v>
          </cell>
          <cell r="G311">
            <v>198338</v>
          </cell>
          <cell r="H311">
            <v>27619</v>
          </cell>
          <cell r="I311">
            <v>0</v>
          </cell>
          <cell r="J311">
            <v>17.5</v>
          </cell>
          <cell r="K311">
            <v>39543</v>
          </cell>
          <cell r="L311">
            <v>0</v>
          </cell>
          <cell r="M311">
            <v>0</v>
          </cell>
          <cell r="N311">
            <v>0</v>
          </cell>
          <cell r="O311">
            <v>0</v>
          </cell>
          <cell r="P311">
            <v>0</v>
          </cell>
          <cell r="Q311">
            <v>28</v>
          </cell>
          <cell r="R311">
            <v>26</v>
          </cell>
          <cell r="S311">
            <v>17.5</v>
          </cell>
          <cell r="T311">
            <v>17.037720285933467</v>
          </cell>
          <cell r="U311">
            <v>0</v>
          </cell>
          <cell r="V311">
            <v>38498</v>
          </cell>
          <cell r="W311">
            <v>17.037720285933467</v>
          </cell>
          <cell r="X311">
            <v>0</v>
          </cell>
          <cell r="Y311">
            <v>0</v>
          </cell>
          <cell r="AA311">
            <v>0</v>
          </cell>
          <cell r="AB311">
            <v>0</v>
          </cell>
          <cell r="AC311">
            <v>0</v>
          </cell>
          <cell r="AD311">
            <v>0</v>
          </cell>
          <cell r="AE311">
            <v>0</v>
          </cell>
          <cell r="AF311">
            <v>0</v>
          </cell>
          <cell r="AG311">
            <v>38498</v>
          </cell>
          <cell r="AH311">
            <v>0</v>
          </cell>
          <cell r="AI311">
            <v>38498</v>
          </cell>
        </row>
        <row r="312">
          <cell r="A312">
            <v>303</v>
          </cell>
          <cell r="B312" t="str">
            <v xml:space="preserve">Upton                        </v>
          </cell>
          <cell r="C312">
            <v>0</v>
          </cell>
          <cell r="D312">
            <v>27007.727760000002</v>
          </cell>
          <cell r="E312">
            <v>19248</v>
          </cell>
          <cell r="F312">
            <v>52683.680000000008</v>
          </cell>
          <cell r="G312">
            <v>34232</v>
          </cell>
          <cell r="H312">
            <v>18452</v>
          </cell>
          <cell r="I312">
            <v>0</v>
          </cell>
          <cell r="J312">
            <v>32.31</v>
          </cell>
          <cell r="K312">
            <v>17022</v>
          </cell>
          <cell r="L312">
            <v>0</v>
          </cell>
          <cell r="M312">
            <v>0</v>
          </cell>
          <cell r="N312">
            <v>0</v>
          </cell>
          <cell r="O312">
            <v>0</v>
          </cell>
          <cell r="P312">
            <v>0</v>
          </cell>
          <cell r="Q312">
            <v>2</v>
          </cell>
          <cell r="R312">
            <v>4</v>
          </cell>
          <cell r="S312">
            <v>32.31</v>
          </cell>
          <cell r="T312">
            <v>36.535033239895156</v>
          </cell>
          <cell r="U312">
            <v>0</v>
          </cell>
          <cell r="V312">
            <v>19248</v>
          </cell>
          <cell r="W312">
            <v>36.535033239895156</v>
          </cell>
          <cell r="X312">
            <v>0</v>
          </cell>
          <cell r="Y312">
            <v>0</v>
          </cell>
          <cell r="AA312">
            <v>0</v>
          </cell>
          <cell r="AB312">
            <v>0</v>
          </cell>
          <cell r="AC312">
            <v>0</v>
          </cell>
          <cell r="AD312">
            <v>0</v>
          </cell>
          <cell r="AE312">
            <v>0</v>
          </cell>
          <cell r="AF312">
            <v>0</v>
          </cell>
          <cell r="AG312">
            <v>19248</v>
          </cell>
          <cell r="AH312">
            <v>0</v>
          </cell>
          <cell r="AI312">
            <v>19248</v>
          </cell>
        </row>
        <row r="313">
          <cell r="A313">
            <v>304</v>
          </cell>
          <cell r="B313" t="str">
            <v xml:space="preserve">Uxbridge                     </v>
          </cell>
          <cell r="C313">
            <v>1</v>
          </cell>
          <cell r="D313">
            <v>18526071.940000001</v>
          </cell>
          <cell r="E313">
            <v>9171114</v>
          </cell>
          <cell r="F313">
            <v>18410939.780000005</v>
          </cell>
          <cell r="G313">
            <v>10909979</v>
          </cell>
          <cell r="H313">
            <v>7500961</v>
          </cell>
          <cell r="I313">
            <v>0</v>
          </cell>
          <cell r="J313">
            <v>42.09</v>
          </cell>
          <cell r="K313">
            <v>7749165</v>
          </cell>
          <cell r="L313">
            <v>0</v>
          </cell>
          <cell r="M313">
            <v>0</v>
          </cell>
          <cell r="N313">
            <v>0</v>
          </cell>
          <cell r="O313">
            <v>0</v>
          </cell>
          <cell r="P313">
            <v>0</v>
          </cell>
          <cell r="Q313">
            <v>1934</v>
          </cell>
          <cell r="R313">
            <v>1904</v>
          </cell>
          <cell r="S313">
            <v>42.09</v>
          </cell>
          <cell r="T313">
            <v>49.813394153636182</v>
          </cell>
          <cell r="U313">
            <v>0</v>
          </cell>
          <cell r="V313">
            <v>9171114</v>
          </cell>
          <cell r="W313">
            <v>49.813394153636182</v>
          </cell>
          <cell r="X313">
            <v>0</v>
          </cell>
          <cell r="Y313">
            <v>0</v>
          </cell>
          <cell r="AA313">
            <v>0</v>
          </cell>
          <cell r="AB313">
            <v>0</v>
          </cell>
          <cell r="AC313">
            <v>0</v>
          </cell>
          <cell r="AD313">
            <v>0</v>
          </cell>
          <cell r="AE313">
            <v>38080</v>
          </cell>
          <cell r="AF313">
            <v>38080</v>
          </cell>
          <cell r="AG313">
            <v>9209194</v>
          </cell>
          <cell r="AH313">
            <v>0</v>
          </cell>
          <cell r="AI313">
            <v>9209194</v>
          </cell>
        </row>
        <row r="314">
          <cell r="A314">
            <v>305</v>
          </cell>
          <cell r="B314" t="str">
            <v xml:space="preserve">Wakefield                    </v>
          </cell>
          <cell r="C314">
            <v>1</v>
          </cell>
          <cell r="D314">
            <v>32600249.418120001</v>
          </cell>
          <cell r="E314">
            <v>5401367.2860360602</v>
          </cell>
          <cell r="F314">
            <v>34230683.749200001</v>
          </cell>
          <cell r="G314">
            <v>28531899</v>
          </cell>
          <cell r="H314">
            <v>5698785</v>
          </cell>
          <cell r="I314">
            <v>297417.71396393981</v>
          </cell>
          <cell r="J314">
            <v>17.5</v>
          </cell>
          <cell r="K314">
            <v>5990370</v>
          </cell>
          <cell r="L314">
            <v>0</v>
          </cell>
          <cell r="M314">
            <v>0</v>
          </cell>
          <cell r="N314">
            <v>0</v>
          </cell>
          <cell r="O314">
            <v>0</v>
          </cell>
          <cell r="P314">
            <v>0</v>
          </cell>
          <cell r="Q314">
            <v>3374</v>
          </cell>
          <cell r="R314">
            <v>3477</v>
          </cell>
          <cell r="S314">
            <v>17.5</v>
          </cell>
          <cell r="T314">
            <v>16.648177529124538</v>
          </cell>
          <cell r="U314">
            <v>0</v>
          </cell>
          <cell r="V314">
            <v>5698785</v>
          </cell>
          <cell r="W314">
            <v>16.648177529124538</v>
          </cell>
          <cell r="X314">
            <v>1</v>
          </cell>
          <cell r="Y314">
            <v>0</v>
          </cell>
          <cell r="AA314">
            <v>0</v>
          </cell>
          <cell r="AB314">
            <v>0</v>
          </cell>
          <cell r="AC314">
            <v>0</v>
          </cell>
          <cell r="AD314">
            <v>0</v>
          </cell>
          <cell r="AE314">
            <v>69540</v>
          </cell>
          <cell r="AF314">
            <v>0</v>
          </cell>
          <cell r="AG314">
            <v>5698785</v>
          </cell>
          <cell r="AH314">
            <v>0</v>
          </cell>
          <cell r="AI314">
            <v>5698785</v>
          </cell>
        </row>
        <row r="315">
          <cell r="A315">
            <v>306</v>
          </cell>
          <cell r="B315" t="str">
            <v xml:space="preserve">Wales                        </v>
          </cell>
          <cell r="C315">
            <v>1</v>
          </cell>
          <cell r="D315">
            <v>1467392.6599999997</v>
          </cell>
          <cell r="E315">
            <v>806275</v>
          </cell>
          <cell r="F315">
            <v>1585577.72</v>
          </cell>
          <cell r="G315">
            <v>652317</v>
          </cell>
          <cell r="H315">
            <v>933261</v>
          </cell>
          <cell r="I315">
            <v>126986</v>
          </cell>
          <cell r="J315">
            <v>59.57</v>
          </cell>
          <cell r="K315">
            <v>944529</v>
          </cell>
          <cell r="L315">
            <v>0</v>
          </cell>
          <cell r="M315">
            <v>0</v>
          </cell>
          <cell r="N315">
            <v>0</v>
          </cell>
          <cell r="O315">
            <v>0</v>
          </cell>
          <cell r="P315">
            <v>0</v>
          </cell>
          <cell r="Q315">
            <v>151</v>
          </cell>
          <cell r="R315">
            <v>156</v>
          </cell>
          <cell r="S315">
            <v>59.57</v>
          </cell>
          <cell r="T315">
            <v>58.859366414406992</v>
          </cell>
          <cell r="U315">
            <v>0</v>
          </cell>
          <cell r="V315">
            <v>933261</v>
          </cell>
          <cell r="W315">
            <v>58.859366414406985</v>
          </cell>
          <cell r="X315">
            <v>1</v>
          </cell>
          <cell r="Y315">
            <v>0</v>
          </cell>
          <cell r="AA315">
            <v>0</v>
          </cell>
          <cell r="AB315">
            <v>0</v>
          </cell>
          <cell r="AC315">
            <v>0</v>
          </cell>
          <cell r="AD315">
            <v>0</v>
          </cell>
          <cell r="AE315">
            <v>3120</v>
          </cell>
          <cell r="AF315">
            <v>0</v>
          </cell>
          <cell r="AG315">
            <v>933261</v>
          </cell>
          <cell r="AH315">
            <v>0</v>
          </cell>
          <cell r="AI315">
            <v>933261</v>
          </cell>
        </row>
        <row r="316">
          <cell r="A316">
            <v>307</v>
          </cell>
          <cell r="B316" t="str">
            <v xml:space="preserve">Walpole                      </v>
          </cell>
          <cell r="C316">
            <v>1</v>
          </cell>
          <cell r="D316">
            <v>37317617.441239998</v>
          </cell>
          <cell r="E316">
            <v>7638830.7103260532</v>
          </cell>
          <cell r="F316">
            <v>36843723.371769994</v>
          </cell>
          <cell r="G316">
            <v>30923817</v>
          </cell>
          <cell r="H316">
            <v>5919906</v>
          </cell>
          <cell r="I316">
            <v>0</v>
          </cell>
          <cell r="J316">
            <v>17.5</v>
          </cell>
          <cell r="K316">
            <v>6447652</v>
          </cell>
          <cell r="L316">
            <v>0</v>
          </cell>
          <cell r="M316">
            <v>0</v>
          </cell>
          <cell r="N316">
            <v>0</v>
          </cell>
          <cell r="O316">
            <v>0</v>
          </cell>
          <cell r="P316">
            <v>0</v>
          </cell>
          <cell r="Q316">
            <v>3834</v>
          </cell>
          <cell r="R316">
            <v>3818</v>
          </cell>
          <cell r="S316">
            <v>17.5</v>
          </cell>
          <cell r="T316">
            <v>20.733058473072234</v>
          </cell>
          <cell r="U316">
            <v>0</v>
          </cell>
          <cell r="V316">
            <v>7638830.7103260532</v>
          </cell>
          <cell r="W316">
            <v>20.73305847307223</v>
          </cell>
          <cell r="X316">
            <v>0</v>
          </cell>
          <cell r="Y316">
            <v>0</v>
          </cell>
          <cell r="AA316">
            <v>0</v>
          </cell>
          <cell r="AB316">
            <v>0</v>
          </cell>
          <cell r="AC316">
            <v>0</v>
          </cell>
          <cell r="AD316">
            <v>0</v>
          </cell>
          <cell r="AE316">
            <v>76360</v>
          </cell>
          <cell r="AF316">
            <v>76360</v>
          </cell>
          <cell r="AG316">
            <v>7715190.7103260532</v>
          </cell>
          <cell r="AH316">
            <v>0</v>
          </cell>
          <cell r="AI316">
            <v>7715190.7103260532</v>
          </cell>
        </row>
        <row r="317">
          <cell r="A317">
            <v>308</v>
          </cell>
          <cell r="B317" t="str">
            <v xml:space="preserve">Waltham                      </v>
          </cell>
          <cell r="C317">
            <v>1</v>
          </cell>
          <cell r="D317">
            <v>62218743.565559998</v>
          </cell>
          <cell r="E317">
            <v>9711597</v>
          </cell>
          <cell r="F317">
            <v>62274785.537900016</v>
          </cell>
          <cell r="G317">
            <v>52397900</v>
          </cell>
          <cell r="H317">
            <v>9876886</v>
          </cell>
          <cell r="I317">
            <v>165289</v>
          </cell>
          <cell r="J317">
            <v>17.5</v>
          </cell>
          <cell r="K317">
            <v>10898087</v>
          </cell>
          <cell r="L317">
            <v>0</v>
          </cell>
          <cell r="M317">
            <v>0</v>
          </cell>
          <cell r="N317">
            <v>0</v>
          </cell>
          <cell r="O317">
            <v>0</v>
          </cell>
          <cell r="P317">
            <v>0</v>
          </cell>
          <cell r="Q317">
            <v>5298</v>
          </cell>
          <cell r="R317">
            <v>5432</v>
          </cell>
          <cell r="S317">
            <v>17.5</v>
          </cell>
          <cell r="T317">
            <v>15.860168629547497</v>
          </cell>
          <cell r="U317">
            <v>0</v>
          </cell>
          <cell r="V317">
            <v>9876886</v>
          </cell>
          <cell r="W317">
            <v>15.860168629547497</v>
          </cell>
          <cell r="X317">
            <v>1</v>
          </cell>
          <cell r="Y317">
            <v>0</v>
          </cell>
          <cell r="AA317">
            <v>0</v>
          </cell>
          <cell r="AB317">
            <v>0</v>
          </cell>
          <cell r="AC317">
            <v>0</v>
          </cell>
          <cell r="AD317">
            <v>0</v>
          </cell>
          <cell r="AE317">
            <v>108640</v>
          </cell>
          <cell r="AF317">
            <v>0</v>
          </cell>
          <cell r="AG317">
            <v>9876886</v>
          </cell>
          <cell r="AH317">
            <v>0</v>
          </cell>
          <cell r="AI317">
            <v>9876886</v>
          </cell>
        </row>
        <row r="318">
          <cell r="A318">
            <v>309</v>
          </cell>
          <cell r="B318" t="str">
            <v xml:space="preserve">Ware                         </v>
          </cell>
          <cell r="C318">
            <v>1</v>
          </cell>
          <cell r="D318">
            <v>14379106.989999996</v>
          </cell>
          <cell r="E318">
            <v>8871298</v>
          </cell>
          <cell r="F318">
            <v>14839037.079999998</v>
          </cell>
          <cell r="G318">
            <v>5527857</v>
          </cell>
          <cell r="H318">
            <v>9311180</v>
          </cell>
          <cell r="I318">
            <v>439882</v>
          </cell>
          <cell r="J318">
            <v>63.53</v>
          </cell>
          <cell r="K318">
            <v>9427240</v>
          </cell>
          <cell r="L318">
            <v>0</v>
          </cell>
          <cell r="M318">
            <v>0</v>
          </cell>
          <cell r="N318">
            <v>0</v>
          </cell>
          <cell r="O318">
            <v>0</v>
          </cell>
          <cell r="P318">
            <v>0</v>
          </cell>
          <cell r="Q318">
            <v>1375</v>
          </cell>
          <cell r="R318">
            <v>1393</v>
          </cell>
          <cell r="S318">
            <v>63.53</v>
          </cell>
          <cell r="T318">
            <v>62.747872047233955</v>
          </cell>
          <cell r="U318">
            <v>0</v>
          </cell>
          <cell r="V318">
            <v>9311180</v>
          </cell>
          <cell r="W318">
            <v>62.747872047233955</v>
          </cell>
          <cell r="X318">
            <v>1</v>
          </cell>
          <cell r="Y318">
            <v>0</v>
          </cell>
          <cell r="AA318">
            <v>0</v>
          </cell>
          <cell r="AB318">
            <v>0</v>
          </cell>
          <cell r="AC318">
            <v>0</v>
          </cell>
          <cell r="AD318">
            <v>0</v>
          </cell>
          <cell r="AE318">
            <v>27860</v>
          </cell>
          <cell r="AF318">
            <v>0</v>
          </cell>
          <cell r="AG318">
            <v>9311180</v>
          </cell>
          <cell r="AH318">
            <v>0</v>
          </cell>
          <cell r="AI318">
            <v>9311180</v>
          </cell>
        </row>
        <row r="319">
          <cell r="A319">
            <v>310</v>
          </cell>
          <cell r="B319" t="str">
            <v xml:space="preserve">Wareham                      </v>
          </cell>
          <cell r="C319">
            <v>1</v>
          </cell>
          <cell r="D319">
            <v>30579432.949999999</v>
          </cell>
          <cell r="E319">
            <v>12558607.138633749</v>
          </cell>
          <cell r="F319">
            <v>29850414.400000002</v>
          </cell>
          <cell r="G319">
            <v>17572634</v>
          </cell>
          <cell r="H319">
            <v>12277780</v>
          </cell>
          <cell r="I319">
            <v>0</v>
          </cell>
          <cell r="J319">
            <v>42.59</v>
          </cell>
          <cell r="K319">
            <v>12713291</v>
          </cell>
          <cell r="L319">
            <v>0</v>
          </cell>
          <cell r="M319">
            <v>0</v>
          </cell>
          <cell r="N319">
            <v>0</v>
          </cell>
          <cell r="O319">
            <v>0</v>
          </cell>
          <cell r="P319">
            <v>0</v>
          </cell>
          <cell r="Q319">
            <v>2815</v>
          </cell>
          <cell r="R319">
            <v>2717</v>
          </cell>
          <cell r="S319">
            <v>42.59</v>
          </cell>
          <cell r="T319">
            <v>42.071801651885096</v>
          </cell>
          <cell r="U319">
            <v>0</v>
          </cell>
          <cell r="V319">
            <v>12558607.138633749</v>
          </cell>
          <cell r="W319">
            <v>42.071801651885103</v>
          </cell>
          <cell r="X319">
            <v>0</v>
          </cell>
          <cell r="Y319">
            <v>0</v>
          </cell>
          <cell r="AA319">
            <v>0</v>
          </cell>
          <cell r="AB319">
            <v>0</v>
          </cell>
          <cell r="AC319">
            <v>0</v>
          </cell>
          <cell r="AD319">
            <v>0</v>
          </cell>
          <cell r="AE319">
            <v>54340</v>
          </cell>
          <cell r="AF319">
            <v>54340</v>
          </cell>
          <cell r="AG319">
            <v>12612947.138633749</v>
          </cell>
          <cell r="AH319">
            <v>0</v>
          </cell>
          <cell r="AI319">
            <v>12612947.138633749</v>
          </cell>
        </row>
        <row r="320">
          <cell r="A320">
            <v>311</v>
          </cell>
          <cell r="B320" t="str">
            <v xml:space="preserve">Warren                       </v>
          </cell>
          <cell r="C320">
            <v>0</v>
          </cell>
          <cell r="D320">
            <v>0</v>
          </cell>
          <cell r="E320">
            <v>0</v>
          </cell>
          <cell r="F320">
            <v>0</v>
          </cell>
          <cell r="G320">
            <v>0</v>
          </cell>
          <cell r="H320">
            <v>0</v>
          </cell>
          <cell r="I320">
            <v>0</v>
          </cell>
          <cell r="J320">
            <v>72.17</v>
          </cell>
          <cell r="K320">
            <v>0</v>
          </cell>
          <cell r="L320">
            <v>0</v>
          </cell>
          <cell r="M320">
            <v>0</v>
          </cell>
          <cell r="N320">
            <v>0</v>
          </cell>
          <cell r="O320">
            <v>0</v>
          </cell>
          <cell r="P320">
            <v>0</v>
          </cell>
          <cell r="Q320">
            <v>0</v>
          </cell>
          <cell r="R320">
            <v>0</v>
          </cell>
          <cell r="S320">
            <v>72.17</v>
          </cell>
          <cell r="T320">
            <v>0</v>
          </cell>
          <cell r="U320">
            <v>0</v>
          </cell>
          <cell r="V320">
            <v>0</v>
          </cell>
          <cell r="W320">
            <v>0</v>
          </cell>
          <cell r="X320">
            <v>0</v>
          </cell>
          <cell r="Y320">
            <v>0</v>
          </cell>
          <cell r="AA320">
            <v>0</v>
          </cell>
          <cell r="AB320">
            <v>0</v>
          </cell>
          <cell r="AC320">
            <v>0</v>
          </cell>
          <cell r="AD320">
            <v>0</v>
          </cell>
          <cell r="AE320">
            <v>0</v>
          </cell>
          <cell r="AF320">
            <v>0</v>
          </cell>
          <cell r="AG320">
            <v>0</v>
          </cell>
          <cell r="AH320">
            <v>0</v>
          </cell>
          <cell r="AI320">
            <v>0</v>
          </cell>
        </row>
        <row r="321">
          <cell r="A321">
            <v>312</v>
          </cell>
          <cell r="B321" t="str">
            <v xml:space="preserve">Warwick                      </v>
          </cell>
          <cell r="C321">
            <v>0</v>
          </cell>
          <cell r="D321">
            <v>0</v>
          </cell>
          <cell r="E321">
            <v>0</v>
          </cell>
          <cell r="F321">
            <v>0</v>
          </cell>
          <cell r="G321">
            <v>0</v>
          </cell>
          <cell r="H321">
            <v>0</v>
          </cell>
          <cell r="I321">
            <v>0</v>
          </cell>
          <cell r="J321">
            <v>27.85</v>
          </cell>
          <cell r="K321">
            <v>0</v>
          </cell>
          <cell r="L321">
            <v>0</v>
          </cell>
          <cell r="M321">
            <v>0</v>
          </cell>
          <cell r="N321">
            <v>0</v>
          </cell>
          <cell r="O321">
            <v>0</v>
          </cell>
          <cell r="P321">
            <v>0</v>
          </cell>
          <cell r="Q321">
            <v>0</v>
          </cell>
          <cell r="R321">
            <v>0</v>
          </cell>
          <cell r="S321">
            <v>27.85</v>
          </cell>
          <cell r="T321">
            <v>0</v>
          </cell>
          <cell r="U321">
            <v>0</v>
          </cell>
          <cell r="V321">
            <v>0</v>
          </cell>
          <cell r="W321">
            <v>0</v>
          </cell>
          <cell r="X321">
            <v>0</v>
          </cell>
          <cell r="Y321">
            <v>0</v>
          </cell>
          <cell r="AA321">
            <v>0</v>
          </cell>
          <cell r="AB321">
            <v>0</v>
          </cell>
          <cell r="AC321">
            <v>0</v>
          </cell>
          <cell r="AD321">
            <v>0</v>
          </cell>
          <cell r="AE321">
            <v>0</v>
          </cell>
          <cell r="AF321">
            <v>0</v>
          </cell>
          <cell r="AG321">
            <v>0</v>
          </cell>
          <cell r="AH321">
            <v>0</v>
          </cell>
          <cell r="AI321">
            <v>0</v>
          </cell>
        </row>
        <row r="322">
          <cell r="A322">
            <v>313</v>
          </cell>
          <cell r="B322" t="str">
            <v xml:space="preserve">Washington                   </v>
          </cell>
          <cell r="C322">
            <v>0</v>
          </cell>
          <cell r="D322">
            <v>13199.960000000001</v>
          </cell>
          <cell r="E322">
            <v>3051</v>
          </cell>
          <cell r="F322">
            <v>13170.920000000002</v>
          </cell>
          <cell r="G322">
            <v>10897</v>
          </cell>
          <cell r="H322">
            <v>2274</v>
          </cell>
          <cell r="I322">
            <v>0</v>
          </cell>
          <cell r="J322">
            <v>17.5</v>
          </cell>
          <cell r="K322">
            <v>2305</v>
          </cell>
          <cell r="L322">
            <v>0</v>
          </cell>
          <cell r="M322">
            <v>0</v>
          </cell>
          <cell r="N322">
            <v>0</v>
          </cell>
          <cell r="O322">
            <v>0</v>
          </cell>
          <cell r="P322">
            <v>0</v>
          </cell>
          <cell r="Q322">
            <v>1</v>
          </cell>
          <cell r="R322">
            <v>1</v>
          </cell>
          <cell r="S322">
            <v>17.5</v>
          </cell>
          <cell r="T322">
            <v>23.164668831030781</v>
          </cell>
          <cell r="U322">
            <v>0</v>
          </cell>
          <cell r="V322">
            <v>3051</v>
          </cell>
          <cell r="W322">
            <v>23.164668831030784</v>
          </cell>
          <cell r="X322">
            <v>0</v>
          </cell>
          <cell r="Y322">
            <v>0</v>
          </cell>
          <cell r="AA322">
            <v>0</v>
          </cell>
          <cell r="AB322">
            <v>0</v>
          </cell>
          <cell r="AC322">
            <v>0</v>
          </cell>
          <cell r="AD322">
            <v>0</v>
          </cell>
          <cell r="AE322">
            <v>0</v>
          </cell>
          <cell r="AF322">
            <v>0</v>
          </cell>
          <cell r="AG322">
            <v>3051</v>
          </cell>
          <cell r="AH322">
            <v>0</v>
          </cell>
          <cell r="AI322">
            <v>3051</v>
          </cell>
        </row>
        <row r="323">
          <cell r="A323">
            <v>314</v>
          </cell>
          <cell r="B323" t="str">
            <v xml:space="preserve">Watertown                    </v>
          </cell>
          <cell r="C323">
            <v>1</v>
          </cell>
          <cell r="D323">
            <v>26987815.659180008</v>
          </cell>
          <cell r="E323">
            <v>4399531</v>
          </cell>
          <cell r="F323">
            <v>27574866.376769997</v>
          </cell>
          <cell r="G323">
            <v>23435962</v>
          </cell>
          <cell r="H323">
            <v>4138904</v>
          </cell>
          <cell r="I323">
            <v>0</v>
          </cell>
          <cell r="J323">
            <v>17.5</v>
          </cell>
          <cell r="K323">
            <v>4825602</v>
          </cell>
          <cell r="L323">
            <v>0</v>
          </cell>
          <cell r="M323">
            <v>0</v>
          </cell>
          <cell r="N323">
            <v>0</v>
          </cell>
          <cell r="O323">
            <v>0</v>
          </cell>
          <cell r="P323">
            <v>0</v>
          </cell>
          <cell r="Q323">
            <v>2590</v>
          </cell>
          <cell r="R323">
            <v>2570</v>
          </cell>
          <cell r="S323">
            <v>17.5</v>
          </cell>
          <cell r="T323">
            <v>15.954858819211957</v>
          </cell>
          <cell r="U323">
            <v>0</v>
          </cell>
          <cell r="V323">
            <v>4399531</v>
          </cell>
          <cell r="W323">
            <v>15.954858819211955</v>
          </cell>
          <cell r="X323">
            <v>0</v>
          </cell>
          <cell r="Y323">
            <v>0</v>
          </cell>
          <cell r="AA323">
            <v>0</v>
          </cell>
          <cell r="AB323">
            <v>0</v>
          </cell>
          <cell r="AC323">
            <v>0</v>
          </cell>
          <cell r="AD323">
            <v>0</v>
          </cell>
          <cell r="AE323">
            <v>51400</v>
          </cell>
          <cell r="AF323">
            <v>51400</v>
          </cell>
          <cell r="AG323">
            <v>4450931</v>
          </cell>
          <cell r="AH323">
            <v>0</v>
          </cell>
          <cell r="AI323">
            <v>4450931</v>
          </cell>
        </row>
        <row r="324">
          <cell r="A324">
            <v>315</v>
          </cell>
          <cell r="B324" t="str">
            <v xml:space="preserve">Wayland                      </v>
          </cell>
          <cell r="C324">
            <v>1</v>
          </cell>
          <cell r="D324">
            <v>24601190.323630001</v>
          </cell>
          <cell r="E324">
            <v>3710313</v>
          </cell>
          <cell r="F324">
            <v>24640382.589680005</v>
          </cell>
          <cell r="G324">
            <v>20959324</v>
          </cell>
          <cell r="H324">
            <v>3681059</v>
          </cell>
          <cell r="I324">
            <v>0</v>
          </cell>
          <cell r="J324">
            <v>17.5</v>
          </cell>
          <cell r="K324">
            <v>4312067</v>
          </cell>
          <cell r="L324">
            <v>0</v>
          </cell>
          <cell r="M324">
            <v>0</v>
          </cell>
          <cell r="N324">
            <v>0</v>
          </cell>
          <cell r="O324">
            <v>0</v>
          </cell>
          <cell r="P324">
            <v>0</v>
          </cell>
          <cell r="Q324">
            <v>2620</v>
          </cell>
          <cell r="R324">
            <v>2637</v>
          </cell>
          <cell r="S324">
            <v>17.5</v>
          </cell>
          <cell r="T324">
            <v>15.057854668027638</v>
          </cell>
          <cell r="U324">
            <v>0</v>
          </cell>
          <cell r="V324">
            <v>3710313</v>
          </cell>
          <cell r="W324">
            <v>15.057854668027638</v>
          </cell>
          <cell r="X324">
            <v>0</v>
          </cell>
          <cell r="Y324">
            <v>0</v>
          </cell>
          <cell r="AA324">
            <v>0</v>
          </cell>
          <cell r="AB324">
            <v>0</v>
          </cell>
          <cell r="AC324">
            <v>0</v>
          </cell>
          <cell r="AD324">
            <v>0</v>
          </cell>
          <cell r="AE324">
            <v>52740</v>
          </cell>
          <cell r="AF324">
            <v>52740</v>
          </cell>
          <cell r="AG324">
            <v>3763053</v>
          </cell>
          <cell r="AH324">
            <v>0</v>
          </cell>
          <cell r="AI324">
            <v>3763053</v>
          </cell>
        </row>
        <row r="325">
          <cell r="A325">
            <v>316</v>
          </cell>
          <cell r="B325" t="str">
            <v xml:space="preserve">Webster                      </v>
          </cell>
          <cell r="C325">
            <v>1</v>
          </cell>
          <cell r="D325">
            <v>21401884.859999996</v>
          </cell>
          <cell r="E325">
            <v>11055488</v>
          </cell>
          <cell r="F325">
            <v>22136766.249999996</v>
          </cell>
          <cell r="G325">
            <v>10235519</v>
          </cell>
          <cell r="H325">
            <v>11901247</v>
          </cell>
          <cell r="I325">
            <v>845759</v>
          </cell>
          <cell r="J325">
            <v>54.56</v>
          </cell>
          <cell r="K325">
            <v>12077820</v>
          </cell>
          <cell r="L325">
            <v>0</v>
          </cell>
          <cell r="M325">
            <v>0</v>
          </cell>
          <cell r="N325">
            <v>0</v>
          </cell>
          <cell r="O325">
            <v>0</v>
          </cell>
          <cell r="P325">
            <v>0</v>
          </cell>
          <cell r="Q325">
            <v>1990</v>
          </cell>
          <cell r="R325">
            <v>2004</v>
          </cell>
          <cell r="S325">
            <v>54.56</v>
          </cell>
          <cell r="T325">
            <v>53.762355646683503</v>
          </cell>
          <cell r="U325">
            <v>0</v>
          </cell>
          <cell r="V325">
            <v>11901247</v>
          </cell>
          <cell r="W325">
            <v>53.762355646683496</v>
          </cell>
          <cell r="X325">
            <v>1</v>
          </cell>
          <cell r="Y325">
            <v>0</v>
          </cell>
          <cell r="AA325">
            <v>0</v>
          </cell>
          <cell r="AB325">
            <v>0</v>
          </cell>
          <cell r="AC325">
            <v>0</v>
          </cell>
          <cell r="AD325">
            <v>0</v>
          </cell>
          <cell r="AE325">
            <v>40080</v>
          </cell>
          <cell r="AF325">
            <v>0</v>
          </cell>
          <cell r="AG325">
            <v>11901247</v>
          </cell>
          <cell r="AH325">
            <v>0</v>
          </cell>
          <cell r="AI325">
            <v>11901247</v>
          </cell>
        </row>
        <row r="326">
          <cell r="A326">
            <v>317</v>
          </cell>
          <cell r="B326" t="str">
            <v xml:space="preserve">Wellesley                    </v>
          </cell>
          <cell r="C326">
            <v>1</v>
          </cell>
          <cell r="D326">
            <v>48641677.772080004</v>
          </cell>
          <cell r="E326">
            <v>7916157</v>
          </cell>
          <cell r="F326">
            <v>49005990.891000003</v>
          </cell>
          <cell r="G326">
            <v>41184386</v>
          </cell>
          <cell r="H326">
            <v>7821605</v>
          </cell>
          <cell r="I326">
            <v>0</v>
          </cell>
          <cell r="J326">
            <v>17.5</v>
          </cell>
          <cell r="K326">
            <v>8576048</v>
          </cell>
          <cell r="L326">
            <v>0</v>
          </cell>
          <cell r="M326">
            <v>0</v>
          </cell>
          <cell r="N326">
            <v>0</v>
          </cell>
          <cell r="O326">
            <v>0</v>
          </cell>
          <cell r="P326">
            <v>0</v>
          </cell>
          <cell r="Q326">
            <v>5081</v>
          </cell>
          <cell r="R326">
            <v>5095</v>
          </cell>
          <cell r="S326">
            <v>17.5</v>
          </cell>
          <cell r="T326">
            <v>16.15344747871185</v>
          </cell>
          <cell r="U326">
            <v>0</v>
          </cell>
          <cell r="V326">
            <v>7916157</v>
          </cell>
          <cell r="W326">
            <v>16.153447478711854</v>
          </cell>
          <cell r="X326">
            <v>0</v>
          </cell>
          <cell r="Y326">
            <v>0</v>
          </cell>
          <cell r="AA326">
            <v>0</v>
          </cell>
          <cell r="AB326">
            <v>0</v>
          </cell>
          <cell r="AC326">
            <v>0</v>
          </cell>
          <cell r="AD326">
            <v>0</v>
          </cell>
          <cell r="AE326">
            <v>101900</v>
          </cell>
          <cell r="AF326">
            <v>101900</v>
          </cell>
          <cell r="AG326">
            <v>8018057</v>
          </cell>
          <cell r="AH326">
            <v>0</v>
          </cell>
          <cell r="AI326">
            <v>8018057</v>
          </cell>
        </row>
        <row r="327">
          <cell r="A327">
            <v>318</v>
          </cell>
          <cell r="B327" t="str">
            <v xml:space="preserve">Wellfleet                    </v>
          </cell>
          <cell r="C327">
            <v>1</v>
          </cell>
          <cell r="D327">
            <v>1150249.74</v>
          </cell>
          <cell r="E327">
            <v>179724</v>
          </cell>
          <cell r="F327">
            <v>1067714.3400000001</v>
          </cell>
          <cell r="G327">
            <v>903248</v>
          </cell>
          <cell r="H327">
            <v>164466</v>
          </cell>
          <cell r="I327">
            <v>0</v>
          </cell>
          <cell r="J327">
            <v>17.5</v>
          </cell>
          <cell r="K327">
            <v>186850</v>
          </cell>
          <cell r="L327">
            <v>0</v>
          </cell>
          <cell r="M327">
            <v>0</v>
          </cell>
          <cell r="N327">
            <v>0</v>
          </cell>
          <cell r="O327">
            <v>0</v>
          </cell>
          <cell r="P327">
            <v>0</v>
          </cell>
          <cell r="Q327">
            <v>124</v>
          </cell>
          <cell r="R327">
            <v>108</v>
          </cell>
          <cell r="S327">
            <v>17.5</v>
          </cell>
          <cell r="T327">
            <v>16.832592133210461</v>
          </cell>
          <cell r="U327">
            <v>0</v>
          </cell>
          <cell r="V327">
            <v>179724</v>
          </cell>
          <cell r="W327">
            <v>16.832592133210461</v>
          </cell>
          <cell r="X327">
            <v>0</v>
          </cell>
          <cell r="Y327">
            <v>0</v>
          </cell>
          <cell r="AA327">
            <v>0</v>
          </cell>
          <cell r="AB327">
            <v>0</v>
          </cell>
          <cell r="AC327">
            <v>0</v>
          </cell>
          <cell r="AD327">
            <v>0</v>
          </cell>
          <cell r="AE327">
            <v>2160</v>
          </cell>
          <cell r="AF327">
            <v>2160</v>
          </cell>
          <cell r="AG327">
            <v>181884</v>
          </cell>
          <cell r="AH327">
            <v>0</v>
          </cell>
          <cell r="AI327">
            <v>181884</v>
          </cell>
        </row>
        <row r="328">
          <cell r="A328">
            <v>319</v>
          </cell>
          <cell r="B328" t="str">
            <v xml:space="preserve">Wendell                      </v>
          </cell>
          <cell r="C328">
            <v>0</v>
          </cell>
          <cell r="D328">
            <v>0</v>
          </cell>
          <cell r="E328">
            <v>0</v>
          </cell>
          <cell r="F328">
            <v>0</v>
          </cell>
          <cell r="G328">
            <v>0</v>
          </cell>
          <cell r="H328">
            <v>0</v>
          </cell>
          <cell r="I328">
            <v>0</v>
          </cell>
          <cell r="J328">
            <v>48.65</v>
          </cell>
          <cell r="K328">
            <v>0</v>
          </cell>
          <cell r="L328">
            <v>0</v>
          </cell>
          <cell r="M328">
            <v>0</v>
          </cell>
          <cell r="N328">
            <v>0</v>
          </cell>
          <cell r="O328">
            <v>0</v>
          </cell>
          <cell r="P328">
            <v>0</v>
          </cell>
          <cell r="Q328">
            <v>0</v>
          </cell>
          <cell r="R328">
            <v>0</v>
          </cell>
          <cell r="S328">
            <v>48.65</v>
          </cell>
          <cell r="T328">
            <v>0</v>
          </cell>
          <cell r="U328">
            <v>0</v>
          </cell>
          <cell r="V328">
            <v>0</v>
          </cell>
          <cell r="W328">
            <v>0</v>
          </cell>
          <cell r="X328">
            <v>0</v>
          </cell>
          <cell r="Y328">
            <v>0</v>
          </cell>
          <cell r="AA328">
            <v>0</v>
          </cell>
          <cell r="AB328">
            <v>0</v>
          </cell>
          <cell r="AC328">
            <v>0</v>
          </cell>
          <cell r="AD328">
            <v>0</v>
          </cell>
          <cell r="AE328">
            <v>0</v>
          </cell>
          <cell r="AF328">
            <v>0</v>
          </cell>
          <cell r="AG328">
            <v>0</v>
          </cell>
          <cell r="AH328">
            <v>0</v>
          </cell>
          <cell r="AI328">
            <v>0</v>
          </cell>
        </row>
        <row r="329">
          <cell r="A329">
            <v>320</v>
          </cell>
          <cell r="B329" t="str">
            <v xml:space="preserve">Wenham                       </v>
          </cell>
          <cell r="C329">
            <v>0</v>
          </cell>
          <cell r="D329">
            <v>0</v>
          </cell>
          <cell r="E329">
            <v>0</v>
          </cell>
          <cell r="F329">
            <v>0</v>
          </cell>
          <cell r="G329">
            <v>0</v>
          </cell>
          <cell r="H329">
            <v>0</v>
          </cell>
          <cell r="I329">
            <v>0</v>
          </cell>
          <cell r="J329">
            <v>17.5</v>
          </cell>
          <cell r="K329">
            <v>0</v>
          </cell>
          <cell r="L329">
            <v>0</v>
          </cell>
          <cell r="M329">
            <v>0</v>
          </cell>
          <cell r="N329">
            <v>0</v>
          </cell>
          <cell r="O329">
            <v>0</v>
          </cell>
          <cell r="P329">
            <v>0</v>
          </cell>
          <cell r="Q329">
            <v>0</v>
          </cell>
          <cell r="R329">
            <v>0</v>
          </cell>
          <cell r="S329">
            <v>17.5</v>
          </cell>
          <cell r="T329">
            <v>0</v>
          </cell>
          <cell r="U329">
            <v>0</v>
          </cell>
          <cell r="V329">
            <v>0</v>
          </cell>
          <cell r="W329">
            <v>0</v>
          </cell>
          <cell r="X329">
            <v>0</v>
          </cell>
          <cell r="Y329">
            <v>0</v>
          </cell>
          <cell r="AA329">
            <v>0</v>
          </cell>
          <cell r="AB329">
            <v>0</v>
          </cell>
          <cell r="AC329">
            <v>0</v>
          </cell>
          <cell r="AD329">
            <v>0</v>
          </cell>
          <cell r="AE329">
            <v>0</v>
          </cell>
          <cell r="AF329">
            <v>0</v>
          </cell>
          <cell r="AG329">
            <v>0</v>
          </cell>
          <cell r="AH329">
            <v>0</v>
          </cell>
          <cell r="AI329">
            <v>0</v>
          </cell>
        </row>
        <row r="330">
          <cell r="A330">
            <v>321</v>
          </cell>
          <cell r="B330" t="str">
            <v xml:space="preserve">Westborough                  </v>
          </cell>
          <cell r="C330">
            <v>1</v>
          </cell>
          <cell r="D330">
            <v>32643542.910000004</v>
          </cell>
          <cell r="E330">
            <v>5113078.3124719998</v>
          </cell>
          <cell r="F330">
            <v>33283538.019999992</v>
          </cell>
          <cell r="G330">
            <v>27795070</v>
          </cell>
          <cell r="H330">
            <v>5488468</v>
          </cell>
          <cell r="I330">
            <v>375389.68752800021</v>
          </cell>
          <cell r="J330">
            <v>18.55</v>
          </cell>
          <cell r="K330">
            <v>6174096</v>
          </cell>
          <cell r="L330">
            <v>0</v>
          </cell>
          <cell r="M330">
            <v>0</v>
          </cell>
          <cell r="N330">
            <v>0</v>
          </cell>
          <cell r="O330">
            <v>0</v>
          </cell>
          <cell r="P330">
            <v>0</v>
          </cell>
          <cell r="Q330">
            <v>3498</v>
          </cell>
          <cell r="R330">
            <v>3563</v>
          </cell>
          <cell r="S330">
            <v>18.55</v>
          </cell>
          <cell r="T330">
            <v>16.490037797970857</v>
          </cell>
          <cell r="U330">
            <v>0</v>
          </cell>
          <cell r="V330">
            <v>5488468</v>
          </cell>
          <cell r="W330">
            <v>16.490037797970857</v>
          </cell>
          <cell r="X330">
            <v>1</v>
          </cell>
          <cell r="Y330">
            <v>0</v>
          </cell>
          <cell r="AA330">
            <v>0</v>
          </cell>
          <cell r="AB330">
            <v>0</v>
          </cell>
          <cell r="AC330">
            <v>0</v>
          </cell>
          <cell r="AD330">
            <v>0</v>
          </cell>
          <cell r="AE330">
            <v>71260</v>
          </cell>
          <cell r="AF330">
            <v>0</v>
          </cell>
          <cell r="AG330">
            <v>5488468</v>
          </cell>
          <cell r="AH330">
            <v>0</v>
          </cell>
          <cell r="AI330">
            <v>5488468</v>
          </cell>
        </row>
        <row r="331">
          <cell r="A331">
            <v>322</v>
          </cell>
          <cell r="B331" t="str">
            <v xml:space="preserve">West Boylston                </v>
          </cell>
          <cell r="C331">
            <v>1</v>
          </cell>
          <cell r="D331">
            <v>8930152.6600000001</v>
          </cell>
          <cell r="E331">
            <v>2909285</v>
          </cell>
          <cell r="F331">
            <v>8692760.0099999998</v>
          </cell>
          <cell r="G331">
            <v>6886262</v>
          </cell>
          <cell r="H331">
            <v>1806498</v>
          </cell>
          <cell r="I331">
            <v>0</v>
          </cell>
          <cell r="J331">
            <v>22.04</v>
          </cell>
          <cell r="K331">
            <v>1915884</v>
          </cell>
          <cell r="L331">
            <v>0</v>
          </cell>
          <cell r="M331">
            <v>0</v>
          </cell>
          <cell r="N331">
            <v>0</v>
          </cell>
          <cell r="O331">
            <v>0</v>
          </cell>
          <cell r="P331">
            <v>0</v>
          </cell>
          <cell r="Q331">
            <v>896</v>
          </cell>
          <cell r="R331">
            <v>868</v>
          </cell>
          <cell r="S331">
            <v>22.04</v>
          </cell>
          <cell r="T331">
            <v>33.467908888008054</v>
          </cell>
          <cell r="U331">
            <v>0</v>
          </cell>
          <cell r="V331">
            <v>2909285</v>
          </cell>
          <cell r="W331">
            <v>33.467908888008054</v>
          </cell>
          <cell r="X331">
            <v>0</v>
          </cell>
          <cell r="Y331">
            <v>0</v>
          </cell>
          <cell r="AA331">
            <v>0</v>
          </cell>
          <cell r="AB331">
            <v>0</v>
          </cell>
          <cell r="AC331">
            <v>0</v>
          </cell>
          <cell r="AD331">
            <v>0</v>
          </cell>
          <cell r="AE331">
            <v>17360</v>
          </cell>
          <cell r="AF331">
            <v>17360</v>
          </cell>
          <cell r="AG331">
            <v>2926645</v>
          </cell>
          <cell r="AH331">
            <v>0</v>
          </cell>
          <cell r="AI331">
            <v>2926645</v>
          </cell>
        </row>
        <row r="332">
          <cell r="A332">
            <v>323</v>
          </cell>
          <cell r="B332" t="str">
            <v xml:space="preserve">West Bridgewater             </v>
          </cell>
          <cell r="C332">
            <v>1</v>
          </cell>
          <cell r="D332">
            <v>9864782.7299999986</v>
          </cell>
          <cell r="E332">
            <v>3031677.2266937499</v>
          </cell>
          <cell r="F332">
            <v>10285489.059999999</v>
          </cell>
          <cell r="G332">
            <v>6735681</v>
          </cell>
          <cell r="H332">
            <v>3549808</v>
          </cell>
          <cell r="I332">
            <v>518130.77330625011</v>
          </cell>
          <cell r="J332">
            <v>36.11</v>
          </cell>
          <cell r="K332">
            <v>3714090</v>
          </cell>
          <cell r="L332">
            <v>0</v>
          </cell>
          <cell r="M332">
            <v>0</v>
          </cell>
          <cell r="N332">
            <v>0</v>
          </cell>
          <cell r="O332">
            <v>0</v>
          </cell>
          <cell r="P332">
            <v>0</v>
          </cell>
          <cell r="Q332">
            <v>1024</v>
          </cell>
          <cell r="R332">
            <v>1050</v>
          </cell>
          <cell r="S332">
            <v>36.11</v>
          </cell>
          <cell r="T332">
            <v>34.512777946603549</v>
          </cell>
          <cell r="U332">
            <v>0</v>
          </cell>
          <cell r="V332">
            <v>3549808</v>
          </cell>
          <cell r="W332">
            <v>34.512777946603549</v>
          </cell>
          <cell r="X332">
            <v>1</v>
          </cell>
          <cell r="Y332">
            <v>0</v>
          </cell>
          <cell r="AA332">
            <v>0</v>
          </cell>
          <cell r="AB332">
            <v>0</v>
          </cell>
          <cell r="AC332">
            <v>0</v>
          </cell>
          <cell r="AD332">
            <v>0</v>
          </cell>
          <cell r="AE332">
            <v>21000</v>
          </cell>
          <cell r="AF332">
            <v>0</v>
          </cell>
          <cell r="AG332">
            <v>3549808</v>
          </cell>
          <cell r="AH332">
            <v>0</v>
          </cell>
          <cell r="AI332">
            <v>3549808</v>
          </cell>
        </row>
        <row r="333">
          <cell r="A333">
            <v>324</v>
          </cell>
          <cell r="B333" t="str">
            <v xml:space="preserve">West Brookfield              </v>
          </cell>
          <cell r="C333">
            <v>0</v>
          </cell>
          <cell r="D333">
            <v>355331.41999999993</v>
          </cell>
          <cell r="E333">
            <v>201348</v>
          </cell>
          <cell r="F333">
            <v>354549.68000000005</v>
          </cell>
          <cell r="G333">
            <v>186072</v>
          </cell>
          <cell r="H333">
            <v>168478</v>
          </cell>
          <cell r="I333">
            <v>0</v>
          </cell>
          <cell r="J333">
            <v>45.93</v>
          </cell>
          <cell r="K333">
            <v>162845</v>
          </cell>
          <cell r="L333">
            <v>0</v>
          </cell>
          <cell r="M333">
            <v>0</v>
          </cell>
          <cell r="N333">
            <v>0</v>
          </cell>
          <cell r="O333">
            <v>0</v>
          </cell>
          <cell r="P333">
            <v>0</v>
          </cell>
          <cell r="Q333">
            <v>25</v>
          </cell>
          <cell r="R333">
            <v>25</v>
          </cell>
          <cell r="S333">
            <v>45.93</v>
          </cell>
          <cell r="T333">
            <v>56.789784720719524</v>
          </cell>
          <cell r="U333">
            <v>0</v>
          </cell>
          <cell r="V333">
            <v>201348</v>
          </cell>
          <cell r="W333">
            <v>56.789784720719524</v>
          </cell>
          <cell r="X333">
            <v>0</v>
          </cell>
          <cell r="Y333">
            <v>0</v>
          </cell>
          <cell r="AA333">
            <v>0</v>
          </cell>
          <cell r="AB333">
            <v>0</v>
          </cell>
          <cell r="AC333">
            <v>0</v>
          </cell>
          <cell r="AD333">
            <v>0</v>
          </cell>
          <cell r="AE333">
            <v>0</v>
          </cell>
          <cell r="AF333">
            <v>0</v>
          </cell>
          <cell r="AG333">
            <v>201348</v>
          </cell>
          <cell r="AH333">
            <v>0</v>
          </cell>
          <cell r="AI333">
            <v>201348</v>
          </cell>
        </row>
        <row r="334">
          <cell r="A334">
            <v>325</v>
          </cell>
          <cell r="B334" t="str">
            <v xml:space="preserve">Westfield                    </v>
          </cell>
          <cell r="C334">
            <v>1</v>
          </cell>
          <cell r="D334">
            <v>59194723.68</v>
          </cell>
          <cell r="E334">
            <v>33353974.488096002</v>
          </cell>
          <cell r="F334">
            <v>59795241.399999999</v>
          </cell>
          <cell r="G334">
            <v>27091298</v>
          </cell>
          <cell r="H334">
            <v>32703943</v>
          </cell>
          <cell r="I334">
            <v>0</v>
          </cell>
          <cell r="J334">
            <v>55.73</v>
          </cell>
          <cell r="K334">
            <v>33323888</v>
          </cell>
          <cell r="L334">
            <v>0</v>
          </cell>
          <cell r="M334">
            <v>0</v>
          </cell>
          <cell r="N334">
            <v>0</v>
          </cell>
          <cell r="O334">
            <v>0</v>
          </cell>
          <cell r="P334">
            <v>0</v>
          </cell>
          <cell r="Q334">
            <v>5574</v>
          </cell>
          <cell r="R334">
            <v>5504</v>
          </cell>
          <cell r="S334">
            <v>55.73</v>
          </cell>
          <cell r="T334">
            <v>55.7803158030164</v>
          </cell>
          <cell r="U334">
            <v>0</v>
          </cell>
          <cell r="V334">
            <v>33353974.488096002</v>
          </cell>
          <cell r="W334">
            <v>55.7803158030164</v>
          </cell>
          <cell r="X334">
            <v>0</v>
          </cell>
          <cell r="Y334">
            <v>0</v>
          </cell>
          <cell r="AA334">
            <v>0</v>
          </cell>
          <cell r="AB334">
            <v>0</v>
          </cell>
          <cell r="AC334">
            <v>0</v>
          </cell>
          <cell r="AD334">
            <v>0</v>
          </cell>
          <cell r="AE334">
            <v>110080</v>
          </cell>
          <cell r="AF334">
            <v>110080</v>
          </cell>
          <cell r="AG334">
            <v>33464054.488096002</v>
          </cell>
          <cell r="AH334">
            <v>0</v>
          </cell>
          <cell r="AI334">
            <v>33464054.488096002</v>
          </cell>
        </row>
        <row r="335">
          <cell r="A335">
            <v>326</v>
          </cell>
          <cell r="B335" t="str">
            <v xml:space="preserve">Westford                     </v>
          </cell>
          <cell r="C335">
            <v>1</v>
          </cell>
          <cell r="D335">
            <v>45124999.36552</v>
          </cell>
          <cell r="E335">
            <v>16436625</v>
          </cell>
          <cell r="F335">
            <v>45233495.410999998</v>
          </cell>
          <cell r="G335">
            <v>33948226</v>
          </cell>
          <cell r="H335">
            <v>11285269</v>
          </cell>
          <cell r="I335">
            <v>0</v>
          </cell>
          <cell r="J335">
            <v>26.15</v>
          </cell>
          <cell r="K335">
            <v>11828559</v>
          </cell>
          <cell r="L335">
            <v>0</v>
          </cell>
          <cell r="M335">
            <v>0</v>
          </cell>
          <cell r="N335">
            <v>0</v>
          </cell>
          <cell r="O335">
            <v>0</v>
          </cell>
          <cell r="P335">
            <v>0</v>
          </cell>
          <cell r="Q335">
            <v>4911</v>
          </cell>
          <cell r="R335">
            <v>4908</v>
          </cell>
          <cell r="S335">
            <v>26.15</v>
          </cell>
          <cell r="T335">
            <v>36.337286894708782</v>
          </cell>
          <cell r="U335">
            <v>0</v>
          </cell>
          <cell r="V335">
            <v>16436625</v>
          </cell>
          <cell r="W335">
            <v>36.337286894708782</v>
          </cell>
          <cell r="X335">
            <v>0</v>
          </cell>
          <cell r="Y335">
            <v>0</v>
          </cell>
          <cell r="AA335">
            <v>0</v>
          </cell>
          <cell r="AB335">
            <v>0</v>
          </cell>
          <cell r="AC335">
            <v>0</v>
          </cell>
          <cell r="AD335">
            <v>0</v>
          </cell>
          <cell r="AE335">
            <v>98160</v>
          </cell>
          <cell r="AF335">
            <v>98160</v>
          </cell>
          <cell r="AG335">
            <v>16534785</v>
          </cell>
          <cell r="AH335">
            <v>0</v>
          </cell>
          <cell r="AI335">
            <v>16534785</v>
          </cell>
        </row>
        <row r="336">
          <cell r="A336">
            <v>327</v>
          </cell>
          <cell r="B336" t="str">
            <v xml:space="preserve">Westhampton                  </v>
          </cell>
          <cell r="C336">
            <v>1</v>
          </cell>
          <cell r="D336">
            <v>1294416.6200000001</v>
          </cell>
          <cell r="E336">
            <v>457770</v>
          </cell>
          <cell r="F336">
            <v>1360673</v>
          </cell>
          <cell r="G336">
            <v>980357</v>
          </cell>
          <cell r="H336">
            <v>380316</v>
          </cell>
          <cell r="I336">
            <v>0</v>
          </cell>
          <cell r="J336">
            <v>29.72</v>
          </cell>
          <cell r="K336">
            <v>404392</v>
          </cell>
          <cell r="L336">
            <v>0</v>
          </cell>
          <cell r="M336">
            <v>0</v>
          </cell>
          <cell r="N336">
            <v>0</v>
          </cell>
          <cell r="O336">
            <v>0</v>
          </cell>
          <cell r="P336">
            <v>0</v>
          </cell>
          <cell r="Q336">
            <v>137</v>
          </cell>
          <cell r="R336">
            <v>140</v>
          </cell>
          <cell r="S336">
            <v>29.72</v>
          </cell>
          <cell r="T336">
            <v>33.642910530303752</v>
          </cell>
          <cell r="U336">
            <v>0</v>
          </cell>
          <cell r="V336">
            <v>457770</v>
          </cell>
          <cell r="W336">
            <v>33.642910530303752</v>
          </cell>
          <cell r="X336">
            <v>0</v>
          </cell>
          <cell r="Y336">
            <v>0</v>
          </cell>
          <cell r="AA336">
            <v>0</v>
          </cell>
          <cell r="AB336">
            <v>0</v>
          </cell>
          <cell r="AC336">
            <v>0</v>
          </cell>
          <cell r="AD336">
            <v>0</v>
          </cell>
          <cell r="AE336">
            <v>2800</v>
          </cell>
          <cell r="AF336">
            <v>2800</v>
          </cell>
          <cell r="AG336">
            <v>460570</v>
          </cell>
          <cell r="AH336">
            <v>0</v>
          </cell>
          <cell r="AI336">
            <v>460570</v>
          </cell>
        </row>
        <row r="337">
          <cell r="A337">
            <v>328</v>
          </cell>
          <cell r="B337" t="str">
            <v xml:space="preserve">Westminster                  </v>
          </cell>
          <cell r="C337">
            <v>0</v>
          </cell>
          <cell r="D337">
            <v>0</v>
          </cell>
          <cell r="E337">
            <v>0</v>
          </cell>
          <cell r="F337">
            <v>0</v>
          </cell>
          <cell r="G337">
            <v>0</v>
          </cell>
          <cell r="H337">
            <v>0</v>
          </cell>
          <cell r="I337">
            <v>0</v>
          </cell>
          <cell r="J337">
            <v>41.71</v>
          </cell>
          <cell r="K337">
            <v>0</v>
          </cell>
          <cell r="L337">
            <v>0</v>
          </cell>
          <cell r="M337">
            <v>0</v>
          </cell>
          <cell r="N337">
            <v>0</v>
          </cell>
          <cell r="O337">
            <v>0</v>
          </cell>
          <cell r="P337">
            <v>0</v>
          </cell>
          <cell r="Q337">
            <v>0</v>
          </cell>
          <cell r="R337">
            <v>0</v>
          </cell>
          <cell r="S337">
            <v>41.71</v>
          </cell>
          <cell r="T337">
            <v>0</v>
          </cell>
          <cell r="U337">
            <v>0</v>
          </cell>
          <cell r="V337">
            <v>0</v>
          </cell>
          <cell r="W337">
            <v>0</v>
          </cell>
          <cell r="X337">
            <v>0</v>
          </cell>
          <cell r="Y337">
            <v>0</v>
          </cell>
          <cell r="AA337">
            <v>0</v>
          </cell>
          <cell r="AB337">
            <v>0</v>
          </cell>
          <cell r="AC337">
            <v>0</v>
          </cell>
          <cell r="AD337">
            <v>0</v>
          </cell>
          <cell r="AE337">
            <v>0</v>
          </cell>
          <cell r="AF337">
            <v>0</v>
          </cell>
          <cell r="AG337">
            <v>0</v>
          </cell>
          <cell r="AH337">
            <v>0</v>
          </cell>
          <cell r="AI337">
            <v>0</v>
          </cell>
        </row>
        <row r="338">
          <cell r="A338">
            <v>329</v>
          </cell>
          <cell r="B338" t="str">
            <v xml:space="preserve">West Newbury                 </v>
          </cell>
          <cell r="C338">
            <v>0</v>
          </cell>
          <cell r="D338">
            <v>13199.960000000001</v>
          </cell>
          <cell r="E338">
            <v>13004.900000000001</v>
          </cell>
          <cell r="F338">
            <v>0</v>
          </cell>
          <cell r="G338">
            <v>0</v>
          </cell>
          <cell r="H338">
            <v>0</v>
          </cell>
          <cell r="I338">
            <v>0</v>
          </cell>
          <cell r="J338">
            <v>17.5</v>
          </cell>
          <cell r="K338">
            <v>0</v>
          </cell>
          <cell r="L338">
            <v>0</v>
          </cell>
          <cell r="M338">
            <v>0</v>
          </cell>
          <cell r="N338">
            <v>0</v>
          </cell>
          <cell r="O338">
            <v>0</v>
          </cell>
          <cell r="P338">
            <v>0</v>
          </cell>
          <cell r="Q338">
            <v>1</v>
          </cell>
          <cell r="R338">
            <v>0</v>
          </cell>
          <cell r="S338">
            <v>17.5</v>
          </cell>
          <cell r="T338">
            <v>0</v>
          </cell>
          <cell r="U338">
            <v>0</v>
          </cell>
          <cell r="V338">
            <v>13004.900000000001</v>
          </cell>
          <cell r="W338">
            <v>0</v>
          </cell>
          <cell r="X338">
            <v>0</v>
          </cell>
          <cell r="Y338">
            <v>0</v>
          </cell>
          <cell r="AA338">
            <v>0</v>
          </cell>
          <cell r="AB338">
            <v>0</v>
          </cell>
          <cell r="AC338">
            <v>0</v>
          </cell>
          <cell r="AD338">
            <v>0</v>
          </cell>
          <cell r="AE338">
            <v>0</v>
          </cell>
          <cell r="AF338">
            <v>0</v>
          </cell>
          <cell r="AG338">
            <v>13004.900000000001</v>
          </cell>
          <cell r="AH338">
            <v>13004.900000000001</v>
          </cell>
          <cell r="AI338">
            <v>0</v>
          </cell>
        </row>
        <row r="339">
          <cell r="A339">
            <v>330</v>
          </cell>
          <cell r="B339" t="str">
            <v xml:space="preserve">Weston                       </v>
          </cell>
          <cell r="C339">
            <v>1</v>
          </cell>
          <cell r="D339">
            <v>21219806.953260001</v>
          </cell>
          <cell r="E339">
            <v>3045154</v>
          </cell>
          <cell r="F339">
            <v>20900052.866529997</v>
          </cell>
          <cell r="G339">
            <v>17957986</v>
          </cell>
          <cell r="H339">
            <v>2942067</v>
          </cell>
          <cell r="I339">
            <v>0</v>
          </cell>
          <cell r="J339">
            <v>17.5</v>
          </cell>
          <cell r="K339">
            <v>3657509</v>
          </cell>
          <cell r="L339">
            <v>0</v>
          </cell>
          <cell r="M339">
            <v>0</v>
          </cell>
          <cell r="N339">
            <v>0</v>
          </cell>
          <cell r="O339">
            <v>0</v>
          </cell>
          <cell r="P339">
            <v>0</v>
          </cell>
          <cell r="Q339">
            <v>2249</v>
          </cell>
          <cell r="R339">
            <v>2181</v>
          </cell>
          <cell r="S339">
            <v>17.5</v>
          </cell>
          <cell r="T339">
            <v>14.570077977537585</v>
          </cell>
          <cell r="U339">
            <v>0</v>
          </cell>
          <cell r="V339">
            <v>3045154</v>
          </cell>
          <cell r="W339">
            <v>14.570077977537585</v>
          </cell>
          <cell r="X339">
            <v>0</v>
          </cell>
          <cell r="Y339">
            <v>0</v>
          </cell>
          <cell r="AA339">
            <v>0</v>
          </cell>
          <cell r="AB339">
            <v>0</v>
          </cell>
          <cell r="AC339">
            <v>0</v>
          </cell>
          <cell r="AD339">
            <v>0</v>
          </cell>
          <cell r="AE339">
            <v>43620</v>
          </cell>
          <cell r="AF339">
            <v>43620</v>
          </cell>
          <cell r="AG339">
            <v>3088774</v>
          </cell>
          <cell r="AH339">
            <v>0</v>
          </cell>
          <cell r="AI339">
            <v>3088774</v>
          </cell>
        </row>
        <row r="340">
          <cell r="A340">
            <v>331</v>
          </cell>
          <cell r="B340" t="str">
            <v xml:space="preserve">Westport                     </v>
          </cell>
          <cell r="C340">
            <v>1</v>
          </cell>
          <cell r="D340">
            <v>14995933.330000002</v>
          </cell>
          <cell r="E340">
            <v>4341772</v>
          </cell>
          <cell r="F340">
            <v>14911266.000000002</v>
          </cell>
          <cell r="G340">
            <v>12633664</v>
          </cell>
          <cell r="H340">
            <v>2277602</v>
          </cell>
          <cell r="I340">
            <v>0</v>
          </cell>
          <cell r="J340">
            <v>17.5</v>
          </cell>
          <cell r="K340">
            <v>2609472</v>
          </cell>
          <cell r="L340">
            <v>0</v>
          </cell>
          <cell r="M340">
            <v>0</v>
          </cell>
          <cell r="N340">
            <v>0</v>
          </cell>
          <cell r="O340">
            <v>0</v>
          </cell>
          <cell r="P340">
            <v>0</v>
          </cell>
          <cell r="Q340">
            <v>1549</v>
          </cell>
          <cell r="R340">
            <v>1522</v>
          </cell>
          <cell r="S340">
            <v>17.5</v>
          </cell>
          <cell r="T340">
            <v>29.117393519772229</v>
          </cell>
          <cell r="U340">
            <v>0</v>
          </cell>
          <cell r="V340">
            <v>4341772</v>
          </cell>
          <cell r="W340">
            <v>29.117393519772229</v>
          </cell>
          <cell r="X340">
            <v>0</v>
          </cell>
          <cell r="Y340">
            <v>0</v>
          </cell>
          <cell r="AA340">
            <v>0</v>
          </cell>
          <cell r="AB340">
            <v>0</v>
          </cell>
          <cell r="AC340">
            <v>0</v>
          </cell>
          <cell r="AD340">
            <v>0</v>
          </cell>
          <cell r="AE340">
            <v>30440</v>
          </cell>
          <cell r="AF340">
            <v>30440</v>
          </cell>
          <cell r="AG340">
            <v>4372212</v>
          </cell>
          <cell r="AH340">
            <v>0</v>
          </cell>
          <cell r="AI340">
            <v>4372212</v>
          </cell>
        </row>
        <row r="341">
          <cell r="A341">
            <v>332</v>
          </cell>
          <cell r="B341" t="str">
            <v xml:space="preserve">West Springfield             </v>
          </cell>
          <cell r="C341">
            <v>1</v>
          </cell>
          <cell r="D341">
            <v>42891023.810000002</v>
          </cell>
          <cell r="E341">
            <v>22613567</v>
          </cell>
          <cell r="F341">
            <v>44295065.429999992</v>
          </cell>
          <cell r="G341">
            <v>20212569</v>
          </cell>
          <cell r="H341">
            <v>24082496</v>
          </cell>
          <cell r="I341">
            <v>1468929</v>
          </cell>
          <cell r="J341">
            <v>52.82</v>
          </cell>
          <cell r="K341">
            <v>23396654</v>
          </cell>
          <cell r="L341">
            <v>0</v>
          </cell>
          <cell r="M341">
            <v>0</v>
          </cell>
          <cell r="N341">
            <v>0</v>
          </cell>
          <cell r="O341">
            <v>0</v>
          </cell>
          <cell r="P341">
            <v>0</v>
          </cell>
          <cell r="Q341">
            <v>3938</v>
          </cell>
          <cell r="R341">
            <v>3980</v>
          </cell>
          <cell r="S341">
            <v>52.82</v>
          </cell>
          <cell r="T341">
            <v>54.368349535588443</v>
          </cell>
          <cell r="U341">
            <v>0</v>
          </cell>
          <cell r="V341">
            <v>24082496</v>
          </cell>
          <cell r="W341">
            <v>54.36834953558845</v>
          </cell>
          <cell r="X341">
            <v>1</v>
          </cell>
          <cell r="Y341">
            <v>0</v>
          </cell>
          <cell r="AA341">
            <v>0</v>
          </cell>
          <cell r="AB341">
            <v>0</v>
          </cell>
          <cell r="AC341">
            <v>0</v>
          </cell>
          <cell r="AD341">
            <v>0</v>
          </cell>
          <cell r="AE341">
            <v>79600</v>
          </cell>
          <cell r="AF341">
            <v>0</v>
          </cell>
          <cell r="AG341">
            <v>24082496</v>
          </cell>
          <cell r="AH341">
            <v>0</v>
          </cell>
          <cell r="AI341">
            <v>24082496</v>
          </cell>
        </row>
        <row r="342">
          <cell r="A342">
            <v>333</v>
          </cell>
          <cell r="B342" t="str">
            <v xml:space="preserve">West Stockbridge             </v>
          </cell>
          <cell r="C342">
            <v>0</v>
          </cell>
          <cell r="D342">
            <v>0</v>
          </cell>
          <cell r="E342">
            <v>0</v>
          </cell>
          <cell r="F342">
            <v>0</v>
          </cell>
          <cell r="G342">
            <v>0</v>
          </cell>
          <cell r="H342">
            <v>0</v>
          </cell>
          <cell r="I342">
            <v>0</v>
          </cell>
          <cell r="J342">
            <v>17.5</v>
          </cell>
          <cell r="K342">
            <v>0</v>
          </cell>
          <cell r="L342">
            <v>0</v>
          </cell>
          <cell r="M342">
            <v>0</v>
          </cell>
          <cell r="N342">
            <v>0</v>
          </cell>
          <cell r="O342">
            <v>0</v>
          </cell>
          <cell r="P342">
            <v>0</v>
          </cell>
          <cell r="Q342">
            <v>0</v>
          </cell>
          <cell r="R342">
            <v>0</v>
          </cell>
          <cell r="S342">
            <v>17.5</v>
          </cell>
          <cell r="T342">
            <v>0</v>
          </cell>
          <cell r="U342">
            <v>0</v>
          </cell>
          <cell r="V342">
            <v>0</v>
          </cell>
          <cell r="W342">
            <v>0</v>
          </cell>
          <cell r="X342">
            <v>0</v>
          </cell>
          <cell r="Y342">
            <v>0</v>
          </cell>
          <cell r="AA342">
            <v>0</v>
          </cell>
          <cell r="AB342">
            <v>0</v>
          </cell>
          <cell r="AC342">
            <v>0</v>
          </cell>
          <cell r="AD342">
            <v>0</v>
          </cell>
          <cell r="AE342">
            <v>0</v>
          </cell>
          <cell r="AF342">
            <v>0</v>
          </cell>
          <cell r="AG342">
            <v>0</v>
          </cell>
          <cell r="AH342">
            <v>0</v>
          </cell>
          <cell r="AI342">
            <v>0</v>
          </cell>
        </row>
        <row r="343">
          <cell r="A343">
            <v>334</v>
          </cell>
          <cell r="B343" t="str">
            <v xml:space="preserve">West Tisbury                 </v>
          </cell>
          <cell r="C343">
            <v>0</v>
          </cell>
          <cell r="D343">
            <v>0</v>
          </cell>
          <cell r="E343">
            <v>0</v>
          </cell>
          <cell r="F343">
            <v>0</v>
          </cell>
          <cell r="G343">
            <v>0</v>
          </cell>
          <cell r="H343">
            <v>0</v>
          </cell>
          <cell r="I343">
            <v>0</v>
          </cell>
          <cell r="J343">
            <v>17.5</v>
          </cell>
          <cell r="K343">
            <v>0</v>
          </cell>
          <cell r="L343">
            <v>0</v>
          </cell>
          <cell r="M343">
            <v>0</v>
          </cell>
          <cell r="N343">
            <v>0</v>
          </cell>
          <cell r="O343">
            <v>0</v>
          </cell>
          <cell r="P343">
            <v>0</v>
          </cell>
          <cell r="Q343">
            <v>0</v>
          </cell>
          <cell r="R343">
            <v>0</v>
          </cell>
          <cell r="S343">
            <v>17.5</v>
          </cell>
          <cell r="T343">
            <v>0</v>
          </cell>
          <cell r="U343">
            <v>0</v>
          </cell>
          <cell r="V343">
            <v>0</v>
          </cell>
          <cell r="W343">
            <v>0</v>
          </cell>
          <cell r="X343">
            <v>0</v>
          </cell>
          <cell r="Y343">
            <v>0</v>
          </cell>
          <cell r="AA343">
            <v>0</v>
          </cell>
          <cell r="AB343">
            <v>0</v>
          </cell>
          <cell r="AC343">
            <v>0</v>
          </cell>
          <cell r="AD343">
            <v>0</v>
          </cell>
          <cell r="AE343">
            <v>0</v>
          </cell>
          <cell r="AF343">
            <v>0</v>
          </cell>
          <cell r="AG343">
            <v>0</v>
          </cell>
          <cell r="AH343">
            <v>0</v>
          </cell>
          <cell r="AI343">
            <v>0</v>
          </cell>
        </row>
        <row r="344">
          <cell r="A344">
            <v>335</v>
          </cell>
          <cell r="B344" t="str">
            <v xml:space="preserve">Westwood                     </v>
          </cell>
          <cell r="C344">
            <v>1</v>
          </cell>
          <cell r="D344">
            <v>29539997.822689999</v>
          </cell>
          <cell r="E344">
            <v>4803412.9092836883</v>
          </cell>
          <cell r="F344">
            <v>29301469.672719996</v>
          </cell>
          <cell r="G344">
            <v>24796511</v>
          </cell>
          <cell r="H344">
            <v>4504959</v>
          </cell>
          <cell r="I344">
            <v>0</v>
          </cell>
          <cell r="J344">
            <v>17.5</v>
          </cell>
          <cell r="K344">
            <v>5127757</v>
          </cell>
          <cell r="L344">
            <v>0</v>
          </cell>
          <cell r="M344">
            <v>0</v>
          </cell>
          <cell r="N344">
            <v>0</v>
          </cell>
          <cell r="O344">
            <v>0</v>
          </cell>
          <cell r="P344">
            <v>0</v>
          </cell>
          <cell r="Q344">
            <v>3100</v>
          </cell>
          <cell r="R344">
            <v>3063</v>
          </cell>
          <cell r="S344">
            <v>17.5</v>
          </cell>
          <cell r="T344">
            <v>16.393078446012968</v>
          </cell>
          <cell r="U344">
            <v>0</v>
          </cell>
          <cell r="V344">
            <v>4803412.9092836883</v>
          </cell>
          <cell r="W344">
            <v>16.393078446012968</v>
          </cell>
          <cell r="X344">
            <v>0</v>
          </cell>
          <cell r="Y344">
            <v>0</v>
          </cell>
          <cell r="AA344">
            <v>0</v>
          </cell>
          <cell r="AB344">
            <v>0</v>
          </cell>
          <cell r="AC344">
            <v>0</v>
          </cell>
          <cell r="AD344">
            <v>0</v>
          </cell>
          <cell r="AE344">
            <v>61260</v>
          </cell>
          <cell r="AF344">
            <v>61260</v>
          </cell>
          <cell r="AG344">
            <v>4864672.9092836883</v>
          </cell>
          <cell r="AH344">
            <v>0</v>
          </cell>
          <cell r="AI344">
            <v>4864672.9092836883</v>
          </cell>
        </row>
        <row r="345">
          <cell r="A345">
            <v>336</v>
          </cell>
          <cell r="B345" t="str">
            <v xml:space="preserve">Weymouth                     </v>
          </cell>
          <cell r="C345">
            <v>1</v>
          </cell>
          <cell r="D345">
            <v>69769188.724899977</v>
          </cell>
          <cell r="E345">
            <v>27530085</v>
          </cell>
          <cell r="F345">
            <v>69159899.607649997</v>
          </cell>
          <cell r="G345">
            <v>47454854</v>
          </cell>
          <cell r="H345">
            <v>21705046</v>
          </cell>
          <cell r="I345">
            <v>0</v>
          </cell>
          <cell r="J345">
            <v>30.85</v>
          </cell>
          <cell r="K345">
            <v>21335829</v>
          </cell>
          <cell r="L345">
            <v>0</v>
          </cell>
          <cell r="M345">
            <v>0</v>
          </cell>
          <cell r="N345">
            <v>0</v>
          </cell>
          <cell r="O345">
            <v>0</v>
          </cell>
          <cell r="P345">
            <v>0</v>
          </cell>
          <cell r="Q345">
            <v>6556</v>
          </cell>
          <cell r="R345">
            <v>6428</v>
          </cell>
          <cell r="S345">
            <v>30.85</v>
          </cell>
          <cell r="T345">
            <v>39.806427071439543</v>
          </cell>
          <cell r="U345">
            <v>0</v>
          </cell>
          <cell r="V345">
            <v>27530085</v>
          </cell>
          <cell r="W345">
            <v>39.806427071439543</v>
          </cell>
          <cell r="X345">
            <v>0</v>
          </cell>
          <cell r="Y345">
            <v>0</v>
          </cell>
          <cell r="AA345">
            <v>0</v>
          </cell>
          <cell r="AB345">
            <v>0</v>
          </cell>
          <cell r="AC345">
            <v>0</v>
          </cell>
          <cell r="AD345">
            <v>0</v>
          </cell>
          <cell r="AE345">
            <v>128560</v>
          </cell>
          <cell r="AF345">
            <v>128560</v>
          </cell>
          <cell r="AG345">
            <v>27658645</v>
          </cell>
          <cell r="AH345">
            <v>0</v>
          </cell>
          <cell r="AI345">
            <v>27658645</v>
          </cell>
        </row>
        <row r="346">
          <cell r="A346">
            <v>337</v>
          </cell>
          <cell r="B346" t="str">
            <v xml:space="preserve">Whately                      </v>
          </cell>
          <cell r="C346">
            <v>1</v>
          </cell>
          <cell r="D346">
            <v>877253.83999999985</v>
          </cell>
          <cell r="E346">
            <v>252340.0875275</v>
          </cell>
          <cell r="F346">
            <v>852415.71000000008</v>
          </cell>
          <cell r="G346">
            <v>724908</v>
          </cell>
          <cell r="H346">
            <v>127508</v>
          </cell>
          <cell r="I346">
            <v>0</v>
          </cell>
          <cell r="J346">
            <v>17.5</v>
          </cell>
          <cell r="K346">
            <v>149173</v>
          </cell>
          <cell r="L346">
            <v>0</v>
          </cell>
          <cell r="M346">
            <v>0</v>
          </cell>
          <cell r="N346">
            <v>0</v>
          </cell>
          <cell r="O346">
            <v>0</v>
          </cell>
          <cell r="P346">
            <v>0</v>
          </cell>
          <cell r="Q346">
            <v>89</v>
          </cell>
          <cell r="R346">
            <v>82</v>
          </cell>
          <cell r="S346">
            <v>17.5</v>
          </cell>
          <cell r="T346">
            <v>29.602937225018994</v>
          </cell>
          <cell r="U346">
            <v>0</v>
          </cell>
          <cell r="V346">
            <v>252340.0875275</v>
          </cell>
          <cell r="W346">
            <v>29.602937225018998</v>
          </cell>
          <cell r="X346">
            <v>0</v>
          </cell>
          <cell r="Y346">
            <v>0</v>
          </cell>
          <cell r="AA346">
            <v>0</v>
          </cell>
          <cell r="AB346">
            <v>0</v>
          </cell>
          <cell r="AC346">
            <v>0</v>
          </cell>
          <cell r="AD346">
            <v>0</v>
          </cell>
          <cell r="AE346">
            <v>1640</v>
          </cell>
          <cell r="AF346">
            <v>1640</v>
          </cell>
          <cell r="AG346">
            <v>253980.0875275</v>
          </cell>
          <cell r="AH346">
            <v>0</v>
          </cell>
          <cell r="AI346">
            <v>253980.0875275</v>
          </cell>
        </row>
        <row r="347">
          <cell r="A347">
            <v>338</v>
          </cell>
          <cell r="B347" t="str">
            <v xml:space="preserve">Whitman                      </v>
          </cell>
          <cell r="C347">
            <v>0</v>
          </cell>
          <cell r="D347">
            <v>118799.64000000001</v>
          </cell>
          <cell r="E347">
            <v>78029.39999999998</v>
          </cell>
          <cell r="F347">
            <v>118538.28</v>
          </cell>
          <cell r="G347">
            <v>48874</v>
          </cell>
          <cell r="H347">
            <v>69664</v>
          </cell>
          <cell r="I347">
            <v>0</v>
          </cell>
          <cell r="J347">
            <v>55.77</v>
          </cell>
          <cell r="K347">
            <v>66109</v>
          </cell>
          <cell r="L347">
            <v>0</v>
          </cell>
          <cell r="M347">
            <v>0</v>
          </cell>
          <cell r="N347">
            <v>0</v>
          </cell>
          <cell r="O347">
            <v>0</v>
          </cell>
          <cell r="P347">
            <v>0</v>
          </cell>
          <cell r="Q347">
            <v>9</v>
          </cell>
          <cell r="R347">
            <v>9</v>
          </cell>
          <cell r="S347">
            <v>55.77</v>
          </cell>
          <cell r="T347">
            <v>65.826330532212879</v>
          </cell>
          <cell r="U347">
            <v>0</v>
          </cell>
          <cell r="V347">
            <v>78029.39999999998</v>
          </cell>
          <cell r="W347">
            <v>65.826330532212864</v>
          </cell>
          <cell r="X347">
            <v>0</v>
          </cell>
          <cell r="Y347">
            <v>0</v>
          </cell>
          <cell r="AA347">
            <v>0</v>
          </cell>
          <cell r="AB347">
            <v>0</v>
          </cell>
          <cell r="AC347">
            <v>0</v>
          </cell>
          <cell r="AD347">
            <v>0</v>
          </cell>
          <cell r="AE347">
            <v>0</v>
          </cell>
          <cell r="AF347">
            <v>0</v>
          </cell>
          <cell r="AG347">
            <v>78029.39999999998</v>
          </cell>
          <cell r="AH347">
            <v>0</v>
          </cell>
          <cell r="AI347">
            <v>78029.39999999998</v>
          </cell>
        </row>
        <row r="348">
          <cell r="A348">
            <v>339</v>
          </cell>
          <cell r="B348" t="str">
            <v xml:space="preserve">Wilbraham                    </v>
          </cell>
          <cell r="C348">
            <v>0</v>
          </cell>
          <cell r="D348">
            <v>0</v>
          </cell>
          <cell r="E348">
            <v>0</v>
          </cell>
          <cell r="F348">
            <v>0</v>
          </cell>
          <cell r="G348">
            <v>0</v>
          </cell>
          <cell r="H348">
            <v>0</v>
          </cell>
          <cell r="I348">
            <v>0</v>
          </cell>
          <cell r="J348">
            <v>32.24</v>
          </cell>
          <cell r="K348">
            <v>0</v>
          </cell>
          <cell r="L348">
            <v>0</v>
          </cell>
          <cell r="M348">
            <v>0</v>
          </cell>
          <cell r="N348">
            <v>0</v>
          </cell>
          <cell r="O348">
            <v>0</v>
          </cell>
          <cell r="P348">
            <v>0</v>
          </cell>
          <cell r="Q348">
            <v>0</v>
          </cell>
          <cell r="R348">
            <v>0</v>
          </cell>
          <cell r="S348">
            <v>32.24</v>
          </cell>
          <cell r="T348">
            <v>0</v>
          </cell>
          <cell r="U348">
            <v>0</v>
          </cell>
          <cell r="V348">
            <v>0</v>
          </cell>
          <cell r="W348">
            <v>0</v>
          </cell>
          <cell r="X348">
            <v>0</v>
          </cell>
          <cell r="Y348">
            <v>0</v>
          </cell>
          <cell r="AA348">
            <v>0</v>
          </cell>
          <cell r="AB348">
            <v>0</v>
          </cell>
          <cell r="AC348">
            <v>0</v>
          </cell>
          <cell r="AD348">
            <v>0</v>
          </cell>
          <cell r="AE348">
            <v>0</v>
          </cell>
          <cell r="AF348">
            <v>0</v>
          </cell>
          <cell r="AG348">
            <v>0</v>
          </cell>
          <cell r="AH348">
            <v>0</v>
          </cell>
          <cell r="AI348">
            <v>0</v>
          </cell>
        </row>
        <row r="349">
          <cell r="A349">
            <v>340</v>
          </cell>
          <cell r="B349" t="str">
            <v xml:space="preserve">Williamsburg                 </v>
          </cell>
          <cell r="C349">
            <v>1</v>
          </cell>
          <cell r="D349">
            <v>1731396.01</v>
          </cell>
          <cell r="E349">
            <v>519245.14508649998</v>
          </cell>
          <cell r="F349">
            <v>1665309.4700000002</v>
          </cell>
          <cell r="G349">
            <v>1307005</v>
          </cell>
          <cell r="H349">
            <v>358304</v>
          </cell>
          <cell r="I349">
            <v>0</v>
          </cell>
          <cell r="J349">
            <v>22.86</v>
          </cell>
          <cell r="K349">
            <v>380690</v>
          </cell>
          <cell r="L349">
            <v>0</v>
          </cell>
          <cell r="M349">
            <v>0</v>
          </cell>
          <cell r="N349">
            <v>0</v>
          </cell>
          <cell r="O349">
            <v>0</v>
          </cell>
          <cell r="P349">
            <v>0</v>
          </cell>
          <cell r="Q349">
            <v>185</v>
          </cell>
          <cell r="R349">
            <v>176</v>
          </cell>
          <cell r="S349">
            <v>22.86</v>
          </cell>
          <cell r="T349">
            <v>31.180099221227625</v>
          </cell>
          <cell r="U349">
            <v>0</v>
          </cell>
          <cell r="V349">
            <v>519245.14508649998</v>
          </cell>
          <cell r="W349">
            <v>31.180099221227625</v>
          </cell>
          <cell r="X349">
            <v>0</v>
          </cell>
          <cell r="Y349">
            <v>0</v>
          </cell>
          <cell r="AA349">
            <v>0</v>
          </cell>
          <cell r="AB349">
            <v>0</v>
          </cell>
          <cell r="AC349">
            <v>0</v>
          </cell>
          <cell r="AD349">
            <v>0</v>
          </cell>
          <cell r="AE349">
            <v>3520</v>
          </cell>
          <cell r="AF349">
            <v>3520</v>
          </cell>
          <cell r="AG349">
            <v>522765.14508649998</v>
          </cell>
          <cell r="AH349">
            <v>0</v>
          </cell>
          <cell r="AI349">
            <v>522765.14508649998</v>
          </cell>
        </row>
        <row r="350">
          <cell r="A350">
            <v>341</v>
          </cell>
          <cell r="B350" t="str">
            <v xml:space="preserve">Williamstown                 </v>
          </cell>
          <cell r="C350">
            <v>1</v>
          </cell>
          <cell r="D350">
            <v>3691422.7599999993</v>
          </cell>
          <cell r="E350">
            <v>938701</v>
          </cell>
          <cell r="F350">
            <v>3780882.2300000004</v>
          </cell>
          <cell r="G350">
            <v>3136223</v>
          </cell>
          <cell r="H350">
            <v>644659</v>
          </cell>
          <cell r="I350">
            <v>0</v>
          </cell>
          <cell r="J350">
            <v>17.5</v>
          </cell>
          <cell r="K350">
            <v>661654</v>
          </cell>
          <cell r="L350">
            <v>0</v>
          </cell>
          <cell r="M350">
            <v>0</v>
          </cell>
          <cell r="N350">
            <v>0</v>
          </cell>
          <cell r="O350">
            <v>0</v>
          </cell>
          <cell r="P350">
            <v>0</v>
          </cell>
          <cell r="Q350">
            <v>397</v>
          </cell>
          <cell r="R350">
            <v>404</v>
          </cell>
          <cell r="S350">
            <v>17.5</v>
          </cell>
          <cell r="T350">
            <v>24.827565179146031</v>
          </cell>
          <cell r="U350">
            <v>0</v>
          </cell>
          <cell r="V350">
            <v>938701</v>
          </cell>
          <cell r="W350">
            <v>24.827565179146028</v>
          </cell>
          <cell r="X350">
            <v>0</v>
          </cell>
          <cell r="Y350">
            <v>0</v>
          </cell>
          <cell r="AA350">
            <v>0</v>
          </cell>
          <cell r="AB350">
            <v>0</v>
          </cell>
          <cell r="AC350">
            <v>0</v>
          </cell>
          <cell r="AD350">
            <v>0</v>
          </cell>
          <cell r="AE350">
            <v>8080</v>
          </cell>
          <cell r="AF350">
            <v>8080</v>
          </cell>
          <cell r="AG350">
            <v>946781</v>
          </cell>
          <cell r="AH350">
            <v>0</v>
          </cell>
          <cell r="AI350">
            <v>946781</v>
          </cell>
        </row>
        <row r="351">
          <cell r="A351">
            <v>342</v>
          </cell>
          <cell r="B351" t="str">
            <v xml:space="preserve">Wilmington                   </v>
          </cell>
          <cell r="C351">
            <v>1</v>
          </cell>
          <cell r="D351">
            <v>33895541.813259996</v>
          </cell>
          <cell r="E351">
            <v>10978729.755806601</v>
          </cell>
          <cell r="F351">
            <v>33396838.325240005</v>
          </cell>
          <cell r="G351">
            <v>24982226</v>
          </cell>
          <cell r="H351">
            <v>8414612</v>
          </cell>
          <cell r="I351">
            <v>0</v>
          </cell>
          <cell r="J351">
            <v>26.65</v>
          </cell>
          <cell r="K351">
            <v>8900257</v>
          </cell>
          <cell r="L351">
            <v>0</v>
          </cell>
          <cell r="M351">
            <v>0</v>
          </cell>
          <cell r="N351">
            <v>0</v>
          </cell>
          <cell r="O351">
            <v>0</v>
          </cell>
          <cell r="P351">
            <v>0</v>
          </cell>
          <cell r="Q351">
            <v>3496</v>
          </cell>
          <cell r="R351">
            <v>3426</v>
          </cell>
          <cell r="S351">
            <v>26.65</v>
          </cell>
          <cell r="T351">
            <v>32.873560212163291</v>
          </cell>
          <cell r="U351">
            <v>0</v>
          </cell>
          <cell r="V351">
            <v>10978729.755806601</v>
          </cell>
          <cell r="W351">
            <v>32.873560212163298</v>
          </cell>
          <cell r="X351">
            <v>0</v>
          </cell>
          <cell r="Y351">
            <v>0</v>
          </cell>
          <cell r="AA351">
            <v>0</v>
          </cell>
          <cell r="AB351">
            <v>0</v>
          </cell>
          <cell r="AC351">
            <v>0</v>
          </cell>
          <cell r="AD351">
            <v>0</v>
          </cell>
          <cell r="AE351">
            <v>68520</v>
          </cell>
          <cell r="AF351">
            <v>68520</v>
          </cell>
          <cell r="AG351">
            <v>11047249.755806601</v>
          </cell>
          <cell r="AH351">
            <v>0</v>
          </cell>
          <cell r="AI351">
            <v>11047249.755806601</v>
          </cell>
        </row>
        <row r="352">
          <cell r="A352">
            <v>343</v>
          </cell>
          <cell r="B352" t="str">
            <v xml:space="preserve">Winchendon                   </v>
          </cell>
          <cell r="C352">
            <v>1</v>
          </cell>
          <cell r="D352">
            <v>14868534.459999999</v>
          </cell>
          <cell r="E352">
            <v>11288335</v>
          </cell>
          <cell r="F352">
            <v>14883842.210000001</v>
          </cell>
          <cell r="G352">
            <v>4903097</v>
          </cell>
          <cell r="H352">
            <v>9980745</v>
          </cell>
          <cell r="I352">
            <v>0</v>
          </cell>
          <cell r="J352">
            <v>67.63</v>
          </cell>
          <cell r="K352">
            <v>10065942</v>
          </cell>
          <cell r="L352">
            <v>0</v>
          </cell>
          <cell r="M352">
            <v>0</v>
          </cell>
          <cell r="N352">
            <v>0</v>
          </cell>
          <cell r="O352">
            <v>0</v>
          </cell>
          <cell r="P352">
            <v>0</v>
          </cell>
          <cell r="Q352">
            <v>1458</v>
          </cell>
          <cell r="R352">
            <v>1429</v>
          </cell>
          <cell r="S352">
            <v>67.63</v>
          </cell>
          <cell r="T352">
            <v>75.842882776704741</v>
          </cell>
          <cell r="U352">
            <v>0</v>
          </cell>
          <cell r="V352">
            <v>11288335</v>
          </cell>
          <cell r="W352">
            <v>75.842882776704741</v>
          </cell>
          <cell r="X352">
            <v>0</v>
          </cell>
          <cell r="Y352">
            <v>0</v>
          </cell>
          <cell r="AA352">
            <v>0</v>
          </cell>
          <cell r="AB352">
            <v>0</v>
          </cell>
          <cell r="AC352">
            <v>0</v>
          </cell>
          <cell r="AD352">
            <v>0</v>
          </cell>
          <cell r="AE352">
            <v>28580</v>
          </cell>
          <cell r="AF352">
            <v>28580</v>
          </cell>
          <cell r="AG352">
            <v>11316915</v>
          </cell>
          <cell r="AH352">
            <v>0</v>
          </cell>
          <cell r="AI352">
            <v>11316915</v>
          </cell>
        </row>
        <row r="353">
          <cell r="A353">
            <v>344</v>
          </cell>
          <cell r="B353" t="str">
            <v xml:space="preserve">Winchester                   </v>
          </cell>
          <cell r="C353">
            <v>1</v>
          </cell>
          <cell r="D353">
            <v>40749515.511779994</v>
          </cell>
          <cell r="E353">
            <v>7680548</v>
          </cell>
          <cell r="F353">
            <v>41694755.431160003</v>
          </cell>
          <cell r="G353">
            <v>34549971</v>
          </cell>
          <cell r="H353">
            <v>7144784</v>
          </cell>
          <cell r="I353">
            <v>0</v>
          </cell>
          <cell r="J353">
            <v>17.5</v>
          </cell>
          <cell r="K353">
            <v>7296582</v>
          </cell>
          <cell r="L353">
            <v>0</v>
          </cell>
          <cell r="M353">
            <v>0</v>
          </cell>
          <cell r="N353">
            <v>0</v>
          </cell>
          <cell r="O353">
            <v>0</v>
          </cell>
          <cell r="P353">
            <v>0</v>
          </cell>
          <cell r="Q353">
            <v>4340</v>
          </cell>
          <cell r="R353">
            <v>4433</v>
          </cell>
          <cell r="S353">
            <v>17.5</v>
          </cell>
          <cell r="T353">
            <v>18.420897114220864</v>
          </cell>
          <cell r="U353">
            <v>0</v>
          </cell>
          <cell r="V353">
            <v>7680548</v>
          </cell>
          <cell r="W353">
            <v>18.420897114220864</v>
          </cell>
          <cell r="X353">
            <v>0</v>
          </cell>
          <cell r="Y353">
            <v>0</v>
          </cell>
          <cell r="AA353">
            <v>0</v>
          </cell>
          <cell r="AB353">
            <v>0</v>
          </cell>
          <cell r="AC353">
            <v>0</v>
          </cell>
          <cell r="AD353">
            <v>0</v>
          </cell>
          <cell r="AE353">
            <v>88660</v>
          </cell>
          <cell r="AF353">
            <v>88660</v>
          </cell>
          <cell r="AG353">
            <v>7769208</v>
          </cell>
          <cell r="AH353">
            <v>0</v>
          </cell>
          <cell r="AI353">
            <v>7769208</v>
          </cell>
        </row>
        <row r="354">
          <cell r="A354">
            <v>345</v>
          </cell>
          <cell r="B354" t="str">
            <v xml:space="preserve">Windsor                      </v>
          </cell>
          <cell r="C354">
            <v>0</v>
          </cell>
          <cell r="D354">
            <v>39599.880000000005</v>
          </cell>
          <cell r="E354">
            <v>39599.880000000005</v>
          </cell>
          <cell r="F354">
            <v>26341.840000000004</v>
          </cell>
          <cell r="G354">
            <v>22755</v>
          </cell>
          <cell r="H354">
            <v>3587</v>
          </cell>
          <cell r="I354">
            <v>0</v>
          </cell>
          <cell r="J354">
            <v>17.5</v>
          </cell>
          <cell r="K354">
            <v>4610</v>
          </cell>
          <cell r="L354">
            <v>0</v>
          </cell>
          <cell r="M354">
            <v>0</v>
          </cell>
          <cell r="N354">
            <v>0</v>
          </cell>
          <cell r="O354">
            <v>0</v>
          </cell>
          <cell r="P354">
            <v>0</v>
          </cell>
          <cell r="Q354">
            <v>3</v>
          </cell>
          <cell r="R354">
            <v>2</v>
          </cell>
          <cell r="S354">
            <v>17.5</v>
          </cell>
          <cell r="T354">
            <v>150.3307286051392</v>
          </cell>
          <cell r="U354">
            <v>0</v>
          </cell>
          <cell r="V354">
            <v>39599.880000000005</v>
          </cell>
          <cell r="W354">
            <v>150.3307286051392</v>
          </cell>
          <cell r="X354">
            <v>0</v>
          </cell>
          <cell r="Y354">
            <v>0</v>
          </cell>
          <cell r="AA354">
            <v>0</v>
          </cell>
          <cell r="AB354">
            <v>0</v>
          </cell>
          <cell r="AC354">
            <v>0</v>
          </cell>
          <cell r="AD354">
            <v>0</v>
          </cell>
          <cell r="AE354">
            <v>0</v>
          </cell>
          <cell r="AF354">
            <v>0</v>
          </cell>
          <cell r="AG354">
            <v>39599.880000000005</v>
          </cell>
          <cell r="AH354">
            <v>13258.04</v>
          </cell>
          <cell r="AI354">
            <v>26341.840000000004</v>
          </cell>
        </row>
        <row r="355">
          <cell r="A355">
            <v>346</v>
          </cell>
          <cell r="B355" t="str">
            <v xml:space="preserve">Winthrop                     </v>
          </cell>
          <cell r="C355">
            <v>1</v>
          </cell>
          <cell r="D355">
            <v>19501001.633919992</v>
          </cell>
          <cell r="E355">
            <v>6346975</v>
          </cell>
          <cell r="F355">
            <v>19355380.740320001</v>
          </cell>
          <cell r="G355">
            <v>13866272</v>
          </cell>
          <cell r="H355">
            <v>5489109</v>
          </cell>
          <cell r="I355">
            <v>0</v>
          </cell>
          <cell r="J355">
            <v>29.66</v>
          </cell>
          <cell r="K355">
            <v>5740806</v>
          </cell>
          <cell r="L355">
            <v>0</v>
          </cell>
          <cell r="M355">
            <v>0</v>
          </cell>
          <cell r="N355">
            <v>0</v>
          </cell>
          <cell r="O355">
            <v>0</v>
          </cell>
          <cell r="P355">
            <v>0</v>
          </cell>
          <cell r="Q355">
            <v>1946</v>
          </cell>
          <cell r="R355">
            <v>1888</v>
          </cell>
          <cell r="S355">
            <v>29.66</v>
          </cell>
          <cell r="T355">
            <v>32.791785835441367</v>
          </cell>
          <cell r="U355">
            <v>0</v>
          </cell>
          <cell r="V355">
            <v>6346975</v>
          </cell>
          <cell r="W355">
            <v>32.791785835441367</v>
          </cell>
          <cell r="X355">
            <v>0</v>
          </cell>
          <cell r="Y355">
            <v>0</v>
          </cell>
          <cell r="AA355">
            <v>0</v>
          </cell>
          <cell r="AB355">
            <v>0</v>
          </cell>
          <cell r="AC355">
            <v>0</v>
          </cell>
          <cell r="AD355">
            <v>0</v>
          </cell>
          <cell r="AE355">
            <v>37760</v>
          </cell>
          <cell r="AF355">
            <v>37760</v>
          </cell>
          <cell r="AG355">
            <v>6384735</v>
          </cell>
          <cell r="AH355">
            <v>0</v>
          </cell>
          <cell r="AI355">
            <v>6384735</v>
          </cell>
        </row>
        <row r="356">
          <cell r="A356">
            <v>347</v>
          </cell>
          <cell r="B356" t="str">
            <v>Woburn</v>
          </cell>
          <cell r="C356">
            <v>1</v>
          </cell>
          <cell r="D356">
            <v>49230530.561499998</v>
          </cell>
          <cell r="E356">
            <v>8321994.03757165</v>
          </cell>
          <cell r="F356">
            <v>49930543.991250016</v>
          </cell>
          <cell r="G356">
            <v>41942309</v>
          </cell>
          <cell r="H356">
            <v>7988235</v>
          </cell>
          <cell r="I356">
            <v>0</v>
          </cell>
          <cell r="J356">
            <v>17.5</v>
          </cell>
          <cell r="K356">
            <v>8737845</v>
          </cell>
          <cell r="L356">
            <v>0</v>
          </cell>
          <cell r="M356">
            <v>0</v>
          </cell>
          <cell r="N356">
            <v>0</v>
          </cell>
          <cell r="O356">
            <v>0</v>
          </cell>
          <cell r="P356">
            <v>0</v>
          </cell>
          <cell r="Q356">
            <v>4789</v>
          </cell>
          <cell r="R356">
            <v>4758</v>
          </cell>
          <cell r="S356">
            <v>17.5</v>
          </cell>
          <cell r="T356">
            <v>16.667140736600068</v>
          </cell>
          <cell r="U356">
            <v>0</v>
          </cell>
          <cell r="V356">
            <v>8321994.03757165</v>
          </cell>
          <cell r="W356">
            <v>16.667140736600068</v>
          </cell>
          <cell r="X356">
            <v>0</v>
          </cell>
          <cell r="Y356">
            <v>0</v>
          </cell>
          <cell r="AA356">
            <v>0</v>
          </cell>
          <cell r="AB356">
            <v>0</v>
          </cell>
          <cell r="AC356">
            <v>0</v>
          </cell>
          <cell r="AD356">
            <v>0</v>
          </cell>
          <cell r="AE356">
            <v>95160</v>
          </cell>
          <cell r="AF356">
            <v>95160</v>
          </cell>
          <cell r="AG356">
            <v>8417154.03757165</v>
          </cell>
          <cell r="AH356">
            <v>0</v>
          </cell>
          <cell r="AI356">
            <v>8417154.03757165</v>
          </cell>
        </row>
        <row r="357">
          <cell r="A357">
            <v>348</v>
          </cell>
          <cell r="B357" t="str">
            <v xml:space="preserve">Worcester                    </v>
          </cell>
          <cell r="C357">
            <v>1</v>
          </cell>
          <cell r="D357">
            <v>329468506.71999997</v>
          </cell>
          <cell r="E357">
            <v>231540738</v>
          </cell>
          <cell r="F357">
            <v>332590291.94999999</v>
          </cell>
          <cell r="G357">
            <v>97251199</v>
          </cell>
          <cell r="H357">
            <v>235339093</v>
          </cell>
          <cell r="I357">
            <v>3798355</v>
          </cell>
          <cell r="J357">
            <v>70.8</v>
          </cell>
          <cell r="K357">
            <v>235473927</v>
          </cell>
          <cell r="L357">
            <v>0</v>
          </cell>
          <cell r="M357">
            <v>0</v>
          </cell>
          <cell r="N357">
            <v>0</v>
          </cell>
          <cell r="O357">
            <v>0</v>
          </cell>
          <cell r="P357">
            <v>0</v>
          </cell>
          <cell r="Q357">
            <v>27452</v>
          </cell>
          <cell r="R357">
            <v>27381</v>
          </cell>
          <cell r="S357">
            <v>70.8</v>
          </cell>
          <cell r="T357">
            <v>70.759459520057106</v>
          </cell>
          <cell r="U357">
            <v>0</v>
          </cell>
          <cell r="V357">
            <v>235339093</v>
          </cell>
          <cell r="W357">
            <v>70.759459520057106</v>
          </cell>
          <cell r="X357">
            <v>1</v>
          </cell>
          <cell r="Y357">
            <v>0</v>
          </cell>
          <cell r="AA357">
            <v>0</v>
          </cell>
          <cell r="AB357">
            <v>0</v>
          </cell>
          <cell r="AC357">
            <v>0</v>
          </cell>
          <cell r="AD357">
            <v>0</v>
          </cell>
          <cell r="AE357">
            <v>547620</v>
          </cell>
          <cell r="AF357">
            <v>0</v>
          </cell>
          <cell r="AG357">
            <v>235339093</v>
          </cell>
          <cell r="AH357">
            <v>0</v>
          </cell>
          <cell r="AI357">
            <v>235339093</v>
          </cell>
        </row>
        <row r="358">
          <cell r="A358">
            <v>349</v>
          </cell>
          <cell r="B358" t="str">
            <v xml:space="preserve">Worthington                  </v>
          </cell>
          <cell r="C358">
            <v>1</v>
          </cell>
          <cell r="D358">
            <v>1164871.5999999999</v>
          </cell>
          <cell r="E358">
            <v>225070</v>
          </cell>
          <cell r="F358">
            <v>1206120.8500000003</v>
          </cell>
          <cell r="G358">
            <v>969030</v>
          </cell>
          <cell r="H358">
            <v>237091</v>
          </cell>
          <cell r="I358">
            <v>12021</v>
          </cell>
          <cell r="J358">
            <v>17.5</v>
          </cell>
          <cell r="K358">
            <v>211071</v>
          </cell>
          <cell r="L358">
            <v>0</v>
          </cell>
          <cell r="M358">
            <v>0</v>
          </cell>
          <cell r="N358">
            <v>0</v>
          </cell>
          <cell r="O358">
            <v>0</v>
          </cell>
          <cell r="P358">
            <v>0</v>
          </cell>
          <cell r="Q358">
            <v>115</v>
          </cell>
          <cell r="R358">
            <v>122</v>
          </cell>
          <cell r="S358">
            <v>17.5</v>
          </cell>
          <cell r="T358">
            <v>19.657317092230013</v>
          </cell>
          <cell r="U358">
            <v>0</v>
          </cell>
          <cell r="V358">
            <v>237091</v>
          </cell>
          <cell r="W358">
            <v>19.657317092230013</v>
          </cell>
          <cell r="X358">
            <v>1</v>
          </cell>
          <cell r="Y358">
            <v>0</v>
          </cell>
          <cell r="AA358">
            <v>0</v>
          </cell>
          <cell r="AB358">
            <v>0</v>
          </cell>
          <cell r="AC358">
            <v>0</v>
          </cell>
          <cell r="AD358">
            <v>0</v>
          </cell>
          <cell r="AE358">
            <v>2440</v>
          </cell>
          <cell r="AF358">
            <v>0</v>
          </cell>
          <cell r="AG358">
            <v>237091</v>
          </cell>
          <cell r="AH358">
            <v>0</v>
          </cell>
          <cell r="AI358">
            <v>237091</v>
          </cell>
        </row>
        <row r="359">
          <cell r="A359">
            <v>350</v>
          </cell>
          <cell r="B359" t="str">
            <v xml:space="preserve">Wrentham                     </v>
          </cell>
          <cell r="C359">
            <v>1</v>
          </cell>
          <cell r="D359">
            <v>8534196.4301100001</v>
          </cell>
          <cell r="E359">
            <v>3656773</v>
          </cell>
          <cell r="F359">
            <v>8711771.7903999984</v>
          </cell>
          <cell r="G359">
            <v>6955400</v>
          </cell>
          <cell r="H359">
            <v>1756372</v>
          </cell>
          <cell r="I359">
            <v>0</v>
          </cell>
          <cell r="J359">
            <v>21.07</v>
          </cell>
          <cell r="K359">
            <v>1835570</v>
          </cell>
          <cell r="L359">
            <v>0</v>
          </cell>
          <cell r="M359">
            <v>0</v>
          </cell>
          <cell r="N359">
            <v>0</v>
          </cell>
          <cell r="O359">
            <v>0</v>
          </cell>
          <cell r="P359">
            <v>0</v>
          </cell>
          <cell r="Q359">
            <v>958</v>
          </cell>
          <cell r="R359">
            <v>966</v>
          </cell>
          <cell r="S359">
            <v>21.07</v>
          </cell>
          <cell r="T359">
            <v>41.975077951761868</v>
          </cell>
          <cell r="U359">
            <v>0</v>
          </cell>
          <cell r="V359">
            <v>3656773</v>
          </cell>
          <cell r="W359">
            <v>41.975077951761868</v>
          </cell>
          <cell r="X359">
            <v>0</v>
          </cell>
          <cell r="Y359">
            <v>0</v>
          </cell>
          <cell r="AA359">
            <v>0</v>
          </cell>
          <cell r="AB359">
            <v>0</v>
          </cell>
          <cell r="AC359">
            <v>0</v>
          </cell>
          <cell r="AD359">
            <v>0</v>
          </cell>
          <cell r="AE359">
            <v>19320</v>
          </cell>
          <cell r="AF359">
            <v>19320</v>
          </cell>
          <cell r="AG359">
            <v>3676093</v>
          </cell>
          <cell r="AH359">
            <v>0</v>
          </cell>
          <cell r="AI359">
            <v>3676093</v>
          </cell>
        </row>
        <row r="360">
          <cell r="A360">
            <v>351</v>
          </cell>
          <cell r="B360" t="str">
            <v xml:space="preserve">Yarmouth                     </v>
          </cell>
          <cell r="C360">
            <v>0</v>
          </cell>
          <cell r="D360">
            <v>0</v>
          </cell>
          <cell r="E360">
            <v>0</v>
          </cell>
          <cell r="F360">
            <v>0</v>
          </cell>
          <cell r="G360">
            <v>0</v>
          </cell>
          <cell r="H360">
            <v>0</v>
          </cell>
          <cell r="I360">
            <v>0</v>
          </cell>
          <cell r="J360">
            <v>17.5</v>
          </cell>
          <cell r="K360">
            <v>0</v>
          </cell>
          <cell r="L360">
            <v>0</v>
          </cell>
          <cell r="M360">
            <v>0</v>
          </cell>
          <cell r="N360">
            <v>0</v>
          </cell>
          <cell r="O360">
            <v>0</v>
          </cell>
          <cell r="P360">
            <v>0</v>
          </cell>
          <cell r="Q360">
            <v>0</v>
          </cell>
          <cell r="R360">
            <v>0</v>
          </cell>
          <cell r="S360">
            <v>17.5</v>
          </cell>
          <cell r="T360">
            <v>0</v>
          </cell>
          <cell r="U360">
            <v>0</v>
          </cell>
          <cell r="V360">
            <v>0</v>
          </cell>
          <cell r="W360">
            <v>0</v>
          </cell>
          <cell r="X360">
            <v>0</v>
          </cell>
          <cell r="Y360">
            <v>0</v>
          </cell>
          <cell r="AA360">
            <v>0</v>
          </cell>
          <cell r="AB360">
            <v>0</v>
          </cell>
          <cell r="AC360">
            <v>0</v>
          </cell>
          <cell r="AD360">
            <v>0</v>
          </cell>
          <cell r="AE360">
            <v>0</v>
          </cell>
          <cell r="AF360">
            <v>0</v>
          </cell>
          <cell r="AG360">
            <v>0</v>
          </cell>
          <cell r="AH360">
            <v>0</v>
          </cell>
          <cell r="AI360">
            <v>0</v>
          </cell>
        </row>
        <row r="361">
          <cell r="A361">
            <v>406</v>
          </cell>
          <cell r="B361" t="str">
            <v xml:space="preserve">Northampton Smith            </v>
          </cell>
          <cell r="C361">
            <v>1</v>
          </cell>
          <cell r="D361">
            <v>1980086</v>
          </cell>
          <cell r="E361">
            <v>897910</v>
          </cell>
          <cell r="F361">
            <v>2177668</v>
          </cell>
          <cell r="G361">
            <v>1817816</v>
          </cell>
          <cell r="H361">
            <v>359852</v>
          </cell>
          <cell r="I361">
            <v>0</v>
          </cell>
          <cell r="J361">
            <v>17.5</v>
          </cell>
          <cell r="K361">
            <v>381092</v>
          </cell>
          <cell r="L361">
            <v>0</v>
          </cell>
          <cell r="M361">
            <v>0</v>
          </cell>
          <cell r="N361">
            <v>0</v>
          </cell>
          <cell r="O361">
            <v>0</v>
          </cell>
          <cell r="P361">
            <v>0</v>
          </cell>
          <cell r="Q361">
            <v>97</v>
          </cell>
          <cell r="R361">
            <v>103</v>
          </cell>
          <cell r="S361">
            <v>17.5</v>
          </cell>
          <cell r="T361">
            <v>41.232639686122951</v>
          </cell>
          <cell r="U361">
            <v>0</v>
          </cell>
          <cell r="V361">
            <v>897910</v>
          </cell>
          <cell r="W361">
            <v>41.232639686122951</v>
          </cell>
          <cell r="X361">
            <v>0</v>
          </cell>
          <cell r="Y361">
            <v>0</v>
          </cell>
          <cell r="AA361">
            <v>0</v>
          </cell>
          <cell r="AB361">
            <v>0</v>
          </cell>
          <cell r="AC361">
            <v>0</v>
          </cell>
          <cell r="AD361">
            <v>0</v>
          </cell>
          <cell r="AE361">
            <v>2060</v>
          </cell>
          <cell r="AF361">
            <v>2060</v>
          </cell>
          <cell r="AG361">
            <v>899970</v>
          </cell>
          <cell r="AH361">
            <v>0</v>
          </cell>
          <cell r="AI361">
            <v>899970</v>
          </cell>
        </row>
        <row r="362">
          <cell r="A362">
            <v>600</v>
          </cell>
          <cell r="B362" t="str">
            <v xml:space="preserve">Acton Boxborough             </v>
          </cell>
          <cell r="C362">
            <v>1</v>
          </cell>
          <cell r="D362">
            <v>52599957</v>
          </cell>
          <cell r="E362">
            <v>14393075.561999999</v>
          </cell>
          <cell r="F362">
            <v>52547574</v>
          </cell>
          <cell r="G362">
            <v>41050427</v>
          </cell>
          <cell r="H362">
            <v>11497147</v>
          </cell>
          <cell r="I362">
            <v>0</v>
          </cell>
          <cell r="J362">
            <v>23.39</v>
          </cell>
          <cell r="K362">
            <v>12290878</v>
          </cell>
          <cell r="L362">
            <v>0</v>
          </cell>
          <cell r="M362">
            <v>0</v>
          </cell>
          <cell r="N362">
            <v>0</v>
          </cell>
          <cell r="O362">
            <v>0</v>
          </cell>
          <cell r="P362">
            <v>0</v>
          </cell>
          <cell r="Q362">
            <v>5544</v>
          </cell>
          <cell r="R362">
            <v>5509</v>
          </cell>
          <cell r="S362">
            <v>23.39</v>
          </cell>
          <cell r="T362">
            <v>27.390561478632673</v>
          </cell>
          <cell r="U362">
            <v>0</v>
          </cell>
          <cell r="V362">
            <v>14393075.561999999</v>
          </cell>
          <cell r="W362">
            <v>27.390561478632673</v>
          </cell>
          <cell r="X362">
            <v>0</v>
          </cell>
          <cell r="Y362">
            <v>0</v>
          </cell>
          <cell r="AA362">
            <v>0</v>
          </cell>
          <cell r="AB362">
            <v>0</v>
          </cell>
          <cell r="AC362">
            <v>0</v>
          </cell>
          <cell r="AD362">
            <v>0</v>
          </cell>
          <cell r="AE362">
            <v>110180</v>
          </cell>
          <cell r="AF362">
            <v>110180</v>
          </cell>
          <cell r="AG362">
            <v>14503255.561999999</v>
          </cell>
          <cell r="AH362">
            <v>0</v>
          </cell>
          <cell r="AI362">
            <v>14503255.561999999</v>
          </cell>
        </row>
        <row r="363">
          <cell r="A363">
            <v>603</v>
          </cell>
          <cell r="B363" t="str">
            <v xml:space="preserve">Adams Cheshire               </v>
          </cell>
          <cell r="C363">
            <v>1</v>
          </cell>
          <cell r="D363">
            <v>14523439</v>
          </cell>
          <cell r="E363">
            <v>10156418</v>
          </cell>
          <cell r="F363">
            <v>15296780</v>
          </cell>
          <cell r="G363">
            <v>5502583</v>
          </cell>
          <cell r="H363">
            <v>9794197</v>
          </cell>
          <cell r="I363">
            <v>0</v>
          </cell>
          <cell r="J363">
            <v>62.74</v>
          </cell>
          <cell r="K363">
            <v>9597200</v>
          </cell>
          <cell r="L363">
            <v>0</v>
          </cell>
          <cell r="M363">
            <v>0</v>
          </cell>
          <cell r="N363">
            <v>0</v>
          </cell>
          <cell r="O363">
            <v>0</v>
          </cell>
          <cell r="P363">
            <v>0</v>
          </cell>
          <cell r="Q363">
            <v>1398</v>
          </cell>
          <cell r="R363">
            <v>1415</v>
          </cell>
          <cell r="S363">
            <v>62.74</v>
          </cell>
          <cell r="T363">
            <v>66.395790486625287</v>
          </cell>
          <cell r="U363">
            <v>0</v>
          </cell>
          <cell r="V363">
            <v>10156418</v>
          </cell>
          <cell r="W363">
            <v>66.395790486625287</v>
          </cell>
          <cell r="X363">
            <v>0</v>
          </cell>
          <cell r="Y363">
            <v>0</v>
          </cell>
          <cell r="AA363">
            <v>0</v>
          </cell>
          <cell r="AB363">
            <v>0</v>
          </cell>
          <cell r="AC363">
            <v>0</v>
          </cell>
          <cell r="AD363">
            <v>0</v>
          </cell>
          <cell r="AE363">
            <v>28300</v>
          </cell>
          <cell r="AF363">
            <v>28300</v>
          </cell>
          <cell r="AG363">
            <v>10184718</v>
          </cell>
          <cell r="AH363">
            <v>0</v>
          </cell>
          <cell r="AI363">
            <v>10184718</v>
          </cell>
        </row>
        <row r="364">
          <cell r="A364">
            <v>605</v>
          </cell>
          <cell r="B364" t="str">
            <v xml:space="preserve">Amherst Pelham               </v>
          </cell>
          <cell r="C364">
            <v>1</v>
          </cell>
          <cell r="D364">
            <v>15834018</v>
          </cell>
          <cell r="E364">
            <v>9349517</v>
          </cell>
          <cell r="F364">
            <v>15535447</v>
          </cell>
          <cell r="G364">
            <v>11553111</v>
          </cell>
          <cell r="H364">
            <v>3982336</v>
          </cell>
          <cell r="I364">
            <v>0</v>
          </cell>
          <cell r="J364">
            <v>26.88</v>
          </cell>
          <cell r="K364">
            <v>4175928</v>
          </cell>
          <cell r="L364">
            <v>0</v>
          </cell>
          <cell r="M364">
            <v>0</v>
          </cell>
          <cell r="N364">
            <v>0</v>
          </cell>
          <cell r="O364">
            <v>0</v>
          </cell>
          <cell r="P364">
            <v>0</v>
          </cell>
          <cell r="Q364">
            <v>1532</v>
          </cell>
          <cell r="R364">
            <v>1496</v>
          </cell>
          <cell r="S364">
            <v>26.88</v>
          </cell>
          <cell r="T364">
            <v>60.181834484710997</v>
          </cell>
          <cell r="U364">
            <v>0</v>
          </cell>
          <cell r="V364">
            <v>9349517</v>
          </cell>
          <cell r="W364">
            <v>60.181834484710997</v>
          </cell>
          <cell r="X364">
            <v>0</v>
          </cell>
          <cell r="Y364">
            <v>0</v>
          </cell>
          <cell r="AA364">
            <v>0</v>
          </cell>
          <cell r="AB364">
            <v>0</v>
          </cell>
          <cell r="AC364">
            <v>0</v>
          </cell>
          <cell r="AD364">
            <v>0</v>
          </cell>
          <cell r="AE364">
            <v>29920</v>
          </cell>
          <cell r="AF364">
            <v>29920</v>
          </cell>
          <cell r="AG364">
            <v>9379437</v>
          </cell>
          <cell r="AH364">
            <v>0</v>
          </cell>
          <cell r="AI364">
            <v>9379437</v>
          </cell>
        </row>
        <row r="365">
          <cell r="A365">
            <v>610</v>
          </cell>
          <cell r="B365" t="str">
            <v xml:space="preserve">Ashburnham Westminster       </v>
          </cell>
          <cell r="C365">
            <v>1</v>
          </cell>
          <cell r="D365">
            <v>21651624</v>
          </cell>
          <cell r="E365">
            <v>10554153</v>
          </cell>
          <cell r="F365">
            <v>21190453</v>
          </cell>
          <cell r="G365">
            <v>11135291</v>
          </cell>
          <cell r="H365">
            <v>10055162</v>
          </cell>
          <cell r="I365">
            <v>0</v>
          </cell>
          <cell r="J365">
            <v>48.32</v>
          </cell>
          <cell r="K365">
            <v>10239227</v>
          </cell>
          <cell r="L365">
            <v>0</v>
          </cell>
          <cell r="M365">
            <v>0</v>
          </cell>
          <cell r="N365">
            <v>0</v>
          </cell>
          <cell r="O365">
            <v>0</v>
          </cell>
          <cell r="P365">
            <v>0</v>
          </cell>
          <cell r="Q365">
            <v>2253</v>
          </cell>
          <cell r="R365">
            <v>2206</v>
          </cell>
          <cell r="S365">
            <v>48.32</v>
          </cell>
          <cell r="T365">
            <v>49.806169787875696</v>
          </cell>
          <cell r="U365">
            <v>0</v>
          </cell>
          <cell r="V365">
            <v>10554153</v>
          </cell>
          <cell r="W365">
            <v>49.806169787875703</v>
          </cell>
          <cell r="X365">
            <v>0</v>
          </cell>
          <cell r="Y365">
            <v>0</v>
          </cell>
          <cell r="AA365">
            <v>0</v>
          </cell>
          <cell r="AB365">
            <v>0</v>
          </cell>
          <cell r="AC365">
            <v>0</v>
          </cell>
          <cell r="AD365">
            <v>0</v>
          </cell>
          <cell r="AE365">
            <v>44120</v>
          </cell>
          <cell r="AF365">
            <v>44120</v>
          </cell>
          <cell r="AG365">
            <v>10598273</v>
          </cell>
          <cell r="AH365">
            <v>0</v>
          </cell>
          <cell r="AI365">
            <v>10598273</v>
          </cell>
        </row>
        <row r="366">
          <cell r="A366">
            <v>615</v>
          </cell>
          <cell r="B366" t="str">
            <v xml:space="preserve">Athol Royalston              </v>
          </cell>
          <cell r="C366">
            <v>1</v>
          </cell>
          <cell r="D366">
            <v>17879139</v>
          </cell>
          <cell r="E366">
            <v>17172640</v>
          </cell>
          <cell r="F366">
            <v>18244828</v>
          </cell>
          <cell r="G366">
            <v>2897520</v>
          </cell>
          <cell r="H366">
            <v>15347308</v>
          </cell>
          <cell r="I366">
            <v>0</v>
          </cell>
          <cell r="J366">
            <v>68.08</v>
          </cell>
          <cell r="K366">
            <v>12421079</v>
          </cell>
          <cell r="L366">
            <v>0</v>
          </cell>
          <cell r="M366">
            <v>0</v>
          </cell>
          <cell r="N366">
            <v>0</v>
          </cell>
          <cell r="O366">
            <v>0</v>
          </cell>
          <cell r="P366">
            <v>0</v>
          </cell>
          <cell r="Q366">
            <v>1717</v>
          </cell>
          <cell r="R366">
            <v>1726</v>
          </cell>
          <cell r="S366">
            <v>68.08</v>
          </cell>
          <cell r="T366">
            <v>94.123331828614667</v>
          </cell>
          <cell r="U366">
            <v>0</v>
          </cell>
          <cell r="V366">
            <v>17172640</v>
          </cell>
          <cell r="W366">
            <v>94.123331828614667</v>
          </cell>
          <cell r="X366">
            <v>0</v>
          </cell>
          <cell r="Y366">
            <v>0</v>
          </cell>
          <cell r="AA366">
            <v>0</v>
          </cell>
          <cell r="AB366">
            <v>0</v>
          </cell>
          <cell r="AC366">
            <v>0</v>
          </cell>
          <cell r="AD366">
            <v>0</v>
          </cell>
          <cell r="AE366">
            <v>34520</v>
          </cell>
          <cell r="AF366">
            <v>34520</v>
          </cell>
          <cell r="AG366">
            <v>17207160</v>
          </cell>
          <cell r="AH366">
            <v>0</v>
          </cell>
          <cell r="AI366">
            <v>17207160</v>
          </cell>
        </row>
        <row r="367">
          <cell r="A367">
            <v>616</v>
          </cell>
          <cell r="B367" t="str">
            <v>Ayer Shirley</v>
          </cell>
          <cell r="C367">
            <v>1</v>
          </cell>
          <cell r="D367">
            <v>17776166</v>
          </cell>
          <cell r="E367">
            <v>8047361</v>
          </cell>
          <cell r="F367">
            <v>17539418</v>
          </cell>
          <cell r="G367">
            <v>11007981</v>
          </cell>
          <cell r="H367">
            <v>6531437</v>
          </cell>
          <cell r="I367">
            <v>0</v>
          </cell>
          <cell r="J367">
            <v>38.4</v>
          </cell>
          <cell r="K367">
            <v>6735137</v>
          </cell>
          <cell r="L367">
            <v>0</v>
          </cell>
          <cell r="M367">
            <v>0</v>
          </cell>
          <cell r="N367">
            <v>0</v>
          </cell>
          <cell r="O367">
            <v>0</v>
          </cell>
          <cell r="P367">
            <v>0</v>
          </cell>
          <cell r="Q367">
            <v>1739</v>
          </cell>
          <cell r="R367">
            <v>1758</v>
          </cell>
          <cell r="S367">
            <v>38.4</v>
          </cell>
          <cell r="T367">
            <v>45.881573721545379</v>
          </cell>
          <cell r="U367">
            <v>0</v>
          </cell>
          <cell r="V367">
            <v>8047361</v>
          </cell>
          <cell r="W367">
            <v>45.881573721545379</v>
          </cell>
          <cell r="X367">
            <v>0</v>
          </cell>
          <cell r="Y367">
            <v>0</v>
          </cell>
          <cell r="AA367">
            <v>0</v>
          </cell>
          <cell r="AB367">
            <v>0</v>
          </cell>
          <cell r="AC367">
            <v>0</v>
          </cell>
          <cell r="AD367">
            <v>0</v>
          </cell>
          <cell r="AE367">
            <v>35160</v>
          </cell>
          <cell r="AF367">
            <v>35160</v>
          </cell>
          <cell r="AG367">
            <v>8082521</v>
          </cell>
          <cell r="AH367">
            <v>0</v>
          </cell>
          <cell r="AI367">
            <v>8082521</v>
          </cell>
        </row>
        <row r="368">
          <cell r="A368">
            <v>618</v>
          </cell>
          <cell r="B368" t="str">
            <v xml:space="preserve">Berkshire Hills              </v>
          </cell>
          <cell r="C368">
            <v>1</v>
          </cell>
          <cell r="D368">
            <v>10878643</v>
          </cell>
          <cell r="E368">
            <v>2780663</v>
          </cell>
          <cell r="F368">
            <v>11414759</v>
          </cell>
          <cell r="G368">
            <v>9494865</v>
          </cell>
          <cell r="H368">
            <v>1919894</v>
          </cell>
          <cell r="I368">
            <v>0</v>
          </cell>
          <cell r="J368">
            <v>17.5</v>
          </cell>
          <cell r="K368">
            <v>1997583</v>
          </cell>
          <cell r="L368">
            <v>0</v>
          </cell>
          <cell r="M368">
            <v>0</v>
          </cell>
          <cell r="N368">
            <v>0</v>
          </cell>
          <cell r="O368">
            <v>0</v>
          </cell>
          <cell r="P368">
            <v>0</v>
          </cell>
          <cell r="Q368">
            <v>1086</v>
          </cell>
          <cell r="R368">
            <v>1063</v>
          </cell>
          <cell r="S368">
            <v>17.5</v>
          </cell>
          <cell r="T368">
            <v>24.360242734866326</v>
          </cell>
          <cell r="U368">
            <v>0</v>
          </cell>
          <cell r="V368">
            <v>2780663</v>
          </cell>
          <cell r="W368">
            <v>24.360242734866326</v>
          </cell>
          <cell r="X368">
            <v>0</v>
          </cell>
          <cell r="Y368">
            <v>0</v>
          </cell>
          <cell r="AA368">
            <v>0</v>
          </cell>
          <cell r="AB368">
            <v>0</v>
          </cell>
          <cell r="AC368">
            <v>0</v>
          </cell>
          <cell r="AD368">
            <v>0</v>
          </cell>
          <cell r="AE368">
            <v>21260</v>
          </cell>
          <cell r="AF368">
            <v>21260</v>
          </cell>
          <cell r="AG368">
            <v>2801923</v>
          </cell>
          <cell r="AH368">
            <v>0</v>
          </cell>
          <cell r="AI368">
            <v>2801923</v>
          </cell>
        </row>
        <row r="369">
          <cell r="A369">
            <v>620</v>
          </cell>
          <cell r="B369" t="str">
            <v xml:space="preserve">Berlin Boylston              </v>
          </cell>
          <cell r="C369">
            <v>1</v>
          </cell>
          <cell r="D369">
            <v>5052434</v>
          </cell>
          <cell r="E369">
            <v>1062648</v>
          </cell>
          <cell r="F369">
            <v>5023757</v>
          </cell>
          <cell r="G369">
            <v>4259546</v>
          </cell>
          <cell r="H369">
            <v>764211</v>
          </cell>
          <cell r="I369">
            <v>0</v>
          </cell>
          <cell r="J369">
            <v>17.5</v>
          </cell>
          <cell r="K369">
            <v>879157</v>
          </cell>
          <cell r="L369">
            <v>0</v>
          </cell>
          <cell r="M369">
            <v>0</v>
          </cell>
          <cell r="N369">
            <v>0</v>
          </cell>
          <cell r="O369">
            <v>0</v>
          </cell>
          <cell r="P369">
            <v>0</v>
          </cell>
          <cell r="Q369">
            <v>533</v>
          </cell>
          <cell r="R369">
            <v>528</v>
          </cell>
          <cell r="S369">
            <v>17.5</v>
          </cell>
          <cell r="T369">
            <v>21.152456219518577</v>
          </cell>
          <cell r="U369">
            <v>0</v>
          </cell>
          <cell r="V369">
            <v>1062648</v>
          </cell>
          <cell r="W369">
            <v>21.15245621951858</v>
          </cell>
          <cell r="X369">
            <v>0</v>
          </cell>
          <cell r="Y369">
            <v>0</v>
          </cell>
          <cell r="AA369">
            <v>0</v>
          </cell>
          <cell r="AB369">
            <v>0</v>
          </cell>
          <cell r="AC369">
            <v>0</v>
          </cell>
          <cell r="AD369">
            <v>0</v>
          </cell>
          <cell r="AE369">
            <v>10560</v>
          </cell>
          <cell r="AF369">
            <v>10560</v>
          </cell>
          <cell r="AG369">
            <v>1073208</v>
          </cell>
          <cell r="AH369">
            <v>0</v>
          </cell>
          <cell r="AI369">
            <v>1073208</v>
          </cell>
        </row>
        <row r="370">
          <cell r="A370">
            <v>622</v>
          </cell>
          <cell r="B370" t="str">
            <v xml:space="preserve">Blackstone Millville         </v>
          </cell>
          <cell r="C370">
            <v>1</v>
          </cell>
          <cell r="D370">
            <v>17580139</v>
          </cell>
          <cell r="E370">
            <v>10729594</v>
          </cell>
          <cell r="F370">
            <v>17055908</v>
          </cell>
          <cell r="G370">
            <v>8182854</v>
          </cell>
          <cell r="H370">
            <v>8873054</v>
          </cell>
          <cell r="I370">
            <v>0</v>
          </cell>
          <cell r="J370">
            <v>52.37</v>
          </cell>
          <cell r="K370">
            <v>8932179</v>
          </cell>
          <cell r="L370">
            <v>0</v>
          </cell>
          <cell r="M370">
            <v>0</v>
          </cell>
          <cell r="N370">
            <v>0</v>
          </cell>
          <cell r="O370">
            <v>0</v>
          </cell>
          <cell r="P370">
            <v>0</v>
          </cell>
          <cell r="Q370">
            <v>1800</v>
          </cell>
          <cell r="R370">
            <v>1767</v>
          </cell>
          <cell r="S370">
            <v>52.37</v>
          </cell>
          <cell r="T370">
            <v>62.908371691498331</v>
          </cell>
          <cell r="U370">
            <v>0</v>
          </cell>
          <cell r="V370">
            <v>10729594</v>
          </cell>
          <cell r="W370">
            <v>62.908371691498338</v>
          </cell>
          <cell r="X370">
            <v>0</v>
          </cell>
          <cell r="Y370">
            <v>0</v>
          </cell>
          <cell r="AA370">
            <v>0</v>
          </cell>
          <cell r="AB370">
            <v>0</v>
          </cell>
          <cell r="AC370">
            <v>0</v>
          </cell>
          <cell r="AD370">
            <v>0</v>
          </cell>
          <cell r="AE370">
            <v>35340</v>
          </cell>
          <cell r="AF370">
            <v>35340</v>
          </cell>
          <cell r="AG370">
            <v>10764934</v>
          </cell>
          <cell r="AH370">
            <v>0</v>
          </cell>
          <cell r="AI370">
            <v>10764934</v>
          </cell>
        </row>
        <row r="371">
          <cell r="A371">
            <v>625</v>
          </cell>
          <cell r="B371" t="str">
            <v xml:space="preserve">Bridgewater Raynham          </v>
          </cell>
          <cell r="C371">
            <v>1</v>
          </cell>
          <cell r="D371">
            <v>51489038</v>
          </cell>
          <cell r="E371">
            <v>20671771</v>
          </cell>
          <cell r="F371">
            <v>51178987</v>
          </cell>
          <cell r="G371">
            <v>32023504</v>
          </cell>
          <cell r="H371">
            <v>19155483</v>
          </cell>
          <cell r="I371">
            <v>0</v>
          </cell>
          <cell r="J371">
            <v>38.229999999999997</v>
          </cell>
          <cell r="K371">
            <v>19565727</v>
          </cell>
          <cell r="L371">
            <v>0</v>
          </cell>
          <cell r="M371">
            <v>0</v>
          </cell>
          <cell r="N371">
            <v>0</v>
          </cell>
          <cell r="O371">
            <v>0</v>
          </cell>
          <cell r="P371">
            <v>0</v>
          </cell>
          <cell r="Q371">
            <v>5407</v>
          </cell>
          <cell r="R371">
            <v>5398</v>
          </cell>
          <cell r="S371">
            <v>38.229999999999997</v>
          </cell>
          <cell r="T371">
            <v>40.391129664211604</v>
          </cell>
          <cell r="U371">
            <v>0</v>
          </cell>
          <cell r="V371">
            <v>20671771</v>
          </cell>
          <cell r="W371">
            <v>40.391129664211604</v>
          </cell>
          <cell r="X371">
            <v>0</v>
          </cell>
          <cell r="Y371">
            <v>0</v>
          </cell>
          <cell r="AA371">
            <v>0</v>
          </cell>
          <cell r="AB371">
            <v>0</v>
          </cell>
          <cell r="AC371">
            <v>0</v>
          </cell>
          <cell r="AD371">
            <v>0</v>
          </cell>
          <cell r="AE371">
            <v>107960</v>
          </cell>
          <cell r="AF371">
            <v>107960</v>
          </cell>
          <cell r="AG371">
            <v>20779731</v>
          </cell>
          <cell r="AH371">
            <v>0</v>
          </cell>
          <cell r="AI371">
            <v>20779731</v>
          </cell>
        </row>
        <row r="372">
          <cell r="A372">
            <v>632</v>
          </cell>
          <cell r="B372" t="str">
            <v>Chesterfield Goshen</v>
          </cell>
          <cell r="C372">
            <v>1</v>
          </cell>
          <cell r="D372">
            <v>1290268</v>
          </cell>
          <cell r="E372">
            <v>734280</v>
          </cell>
          <cell r="F372">
            <v>1239669</v>
          </cell>
          <cell r="G372">
            <v>774230</v>
          </cell>
          <cell r="H372">
            <v>465439</v>
          </cell>
          <cell r="I372">
            <v>0</v>
          </cell>
          <cell r="J372">
            <v>38.58</v>
          </cell>
          <cell r="K372">
            <v>478264</v>
          </cell>
          <cell r="L372">
            <v>0</v>
          </cell>
          <cell r="M372">
            <v>0</v>
          </cell>
          <cell r="N372">
            <v>0</v>
          </cell>
          <cell r="O372">
            <v>0</v>
          </cell>
          <cell r="P372">
            <v>0</v>
          </cell>
          <cell r="Q372">
            <v>136</v>
          </cell>
          <cell r="R372">
            <v>124</v>
          </cell>
          <cell r="S372">
            <v>38.58</v>
          </cell>
          <cell r="T372">
            <v>59.231940138859649</v>
          </cell>
          <cell r="U372">
            <v>0</v>
          </cell>
          <cell r="V372">
            <v>734280</v>
          </cell>
          <cell r="W372">
            <v>59.231940138859649</v>
          </cell>
          <cell r="X372">
            <v>0</v>
          </cell>
          <cell r="Y372">
            <v>0</v>
          </cell>
          <cell r="AA372">
            <v>0</v>
          </cell>
          <cell r="AB372">
            <v>0</v>
          </cell>
          <cell r="AC372">
            <v>0</v>
          </cell>
          <cell r="AD372">
            <v>0</v>
          </cell>
          <cell r="AE372">
            <v>2480</v>
          </cell>
          <cell r="AF372">
            <v>2480</v>
          </cell>
          <cell r="AG372">
            <v>736760</v>
          </cell>
          <cell r="AH372">
            <v>0</v>
          </cell>
          <cell r="AI372">
            <v>736760</v>
          </cell>
        </row>
        <row r="373">
          <cell r="A373">
            <v>635</v>
          </cell>
          <cell r="B373" t="str">
            <v xml:space="preserve">Central Berkshire            </v>
          </cell>
          <cell r="C373">
            <v>1</v>
          </cell>
          <cell r="D373">
            <v>16927679</v>
          </cell>
          <cell r="E373">
            <v>8540559</v>
          </cell>
          <cell r="F373">
            <v>16389265</v>
          </cell>
          <cell r="G373">
            <v>10647188</v>
          </cell>
          <cell r="H373">
            <v>5742077</v>
          </cell>
          <cell r="I373">
            <v>0</v>
          </cell>
          <cell r="J373">
            <v>36.24</v>
          </cell>
          <cell r="K373">
            <v>5939470</v>
          </cell>
          <cell r="L373">
            <v>0</v>
          </cell>
          <cell r="M373">
            <v>0</v>
          </cell>
          <cell r="N373">
            <v>0</v>
          </cell>
          <cell r="O373">
            <v>0</v>
          </cell>
          <cell r="P373">
            <v>0</v>
          </cell>
          <cell r="Q373">
            <v>1701</v>
          </cell>
          <cell r="R373">
            <v>1612</v>
          </cell>
          <cell r="S373">
            <v>36.24</v>
          </cell>
          <cell r="T373">
            <v>52.110689527565754</v>
          </cell>
          <cell r="U373">
            <v>0</v>
          </cell>
          <cell r="V373">
            <v>8540559</v>
          </cell>
          <cell r="W373">
            <v>52.110689527565761</v>
          </cell>
          <cell r="X373">
            <v>0</v>
          </cell>
          <cell r="Y373">
            <v>0</v>
          </cell>
          <cell r="AA373">
            <v>0</v>
          </cell>
          <cell r="AB373">
            <v>0</v>
          </cell>
          <cell r="AC373">
            <v>0</v>
          </cell>
          <cell r="AD373">
            <v>0</v>
          </cell>
          <cell r="AE373">
            <v>32240</v>
          </cell>
          <cell r="AF373">
            <v>32240</v>
          </cell>
          <cell r="AG373">
            <v>8572799</v>
          </cell>
          <cell r="AH373">
            <v>0</v>
          </cell>
          <cell r="AI373">
            <v>8572799</v>
          </cell>
        </row>
        <row r="374">
          <cell r="A374">
            <v>640</v>
          </cell>
          <cell r="B374" t="str">
            <v xml:space="preserve">Concord Carlisle             </v>
          </cell>
          <cell r="C374">
            <v>1</v>
          </cell>
          <cell r="D374">
            <v>13659882</v>
          </cell>
          <cell r="E374">
            <v>2053456</v>
          </cell>
          <cell r="F374">
            <v>14101517</v>
          </cell>
          <cell r="G374">
            <v>11925928</v>
          </cell>
          <cell r="H374">
            <v>2175589</v>
          </cell>
          <cell r="I374">
            <v>122133</v>
          </cell>
          <cell r="J374">
            <v>17.5</v>
          </cell>
          <cell r="K374">
            <v>2467765</v>
          </cell>
          <cell r="L374">
            <v>0</v>
          </cell>
          <cell r="M374">
            <v>0</v>
          </cell>
          <cell r="N374">
            <v>0</v>
          </cell>
          <cell r="O374">
            <v>0</v>
          </cell>
          <cell r="P374">
            <v>0</v>
          </cell>
          <cell r="Q374">
            <v>1301</v>
          </cell>
          <cell r="R374">
            <v>1340</v>
          </cell>
          <cell r="S374">
            <v>17.5</v>
          </cell>
          <cell r="T374">
            <v>15.428049336819576</v>
          </cell>
          <cell r="U374">
            <v>0</v>
          </cell>
          <cell r="V374">
            <v>2175589</v>
          </cell>
          <cell r="W374">
            <v>15.428049336819578</v>
          </cell>
          <cell r="X374">
            <v>1</v>
          </cell>
          <cell r="Y374">
            <v>0</v>
          </cell>
          <cell r="AA374">
            <v>0</v>
          </cell>
          <cell r="AB374">
            <v>0</v>
          </cell>
          <cell r="AC374">
            <v>0</v>
          </cell>
          <cell r="AD374">
            <v>0</v>
          </cell>
          <cell r="AE374">
            <v>26800</v>
          </cell>
          <cell r="AF374">
            <v>0</v>
          </cell>
          <cell r="AG374">
            <v>2175589</v>
          </cell>
          <cell r="AH374">
            <v>0</v>
          </cell>
          <cell r="AI374">
            <v>2175589</v>
          </cell>
        </row>
        <row r="375">
          <cell r="A375">
            <v>645</v>
          </cell>
          <cell r="B375" t="str">
            <v xml:space="preserve">Dennis Yarmouth              </v>
          </cell>
          <cell r="C375">
            <v>1</v>
          </cell>
          <cell r="D375">
            <v>35460503</v>
          </cell>
          <cell r="E375">
            <v>6803239</v>
          </cell>
          <cell r="F375">
            <v>36706251</v>
          </cell>
          <cell r="G375">
            <v>30683630</v>
          </cell>
          <cell r="H375">
            <v>6022621</v>
          </cell>
          <cell r="I375">
            <v>0</v>
          </cell>
          <cell r="J375">
            <v>17.5</v>
          </cell>
          <cell r="K375">
            <v>6423594</v>
          </cell>
          <cell r="L375">
            <v>0</v>
          </cell>
          <cell r="M375">
            <v>0</v>
          </cell>
          <cell r="N375">
            <v>0</v>
          </cell>
          <cell r="O375">
            <v>0</v>
          </cell>
          <cell r="P375">
            <v>0</v>
          </cell>
          <cell r="Q375">
            <v>3409</v>
          </cell>
          <cell r="R375">
            <v>3465</v>
          </cell>
          <cell r="S375">
            <v>17.5</v>
          </cell>
          <cell r="T375">
            <v>18.534279079604179</v>
          </cell>
          <cell r="U375">
            <v>0</v>
          </cell>
          <cell r="V375">
            <v>6803239</v>
          </cell>
          <cell r="W375">
            <v>18.534279079604179</v>
          </cell>
          <cell r="X375">
            <v>0</v>
          </cell>
          <cell r="Y375">
            <v>0</v>
          </cell>
          <cell r="AA375">
            <v>0</v>
          </cell>
          <cell r="AB375">
            <v>0</v>
          </cell>
          <cell r="AC375">
            <v>0</v>
          </cell>
          <cell r="AD375">
            <v>0</v>
          </cell>
          <cell r="AE375">
            <v>69300</v>
          </cell>
          <cell r="AF375">
            <v>69300</v>
          </cell>
          <cell r="AG375">
            <v>6872539</v>
          </cell>
          <cell r="AH375">
            <v>0</v>
          </cell>
          <cell r="AI375">
            <v>6872539</v>
          </cell>
        </row>
        <row r="376">
          <cell r="A376">
            <v>650</v>
          </cell>
          <cell r="B376" t="str">
            <v xml:space="preserve">Dighton Rehoboth             </v>
          </cell>
          <cell r="C376">
            <v>1</v>
          </cell>
          <cell r="D376">
            <v>28723483</v>
          </cell>
          <cell r="E376">
            <v>12536246</v>
          </cell>
          <cell r="F376">
            <v>29000399</v>
          </cell>
          <cell r="G376">
            <v>17909793</v>
          </cell>
          <cell r="H376">
            <v>11090606</v>
          </cell>
          <cell r="I376">
            <v>0</v>
          </cell>
          <cell r="J376">
            <v>39.19</v>
          </cell>
          <cell r="K376">
            <v>11365256</v>
          </cell>
          <cell r="L376">
            <v>0</v>
          </cell>
          <cell r="M376">
            <v>0</v>
          </cell>
          <cell r="N376">
            <v>0</v>
          </cell>
          <cell r="O376">
            <v>0</v>
          </cell>
          <cell r="P376">
            <v>0</v>
          </cell>
          <cell r="Q376">
            <v>2929</v>
          </cell>
          <cell r="R376">
            <v>2922</v>
          </cell>
          <cell r="S376">
            <v>39.19</v>
          </cell>
          <cell r="T376">
            <v>43.227839727308584</v>
          </cell>
          <cell r="U376">
            <v>0</v>
          </cell>
          <cell r="V376">
            <v>12536246</v>
          </cell>
          <cell r="W376">
            <v>43.227839727308577</v>
          </cell>
          <cell r="X376">
            <v>0</v>
          </cell>
          <cell r="Y376">
            <v>0</v>
          </cell>
          <cell r="AA376">
            <v>0</v>
          </cell>
          <cell r="AB376">
            <v>0</v>
          </cell>
          <cell r="AC376">
            <v>0</v>
          </cell>
          <cell r="AD376">
            <v>0</v>
          </cell>
          <cell r="AE376">
            <v>58440</v>
          </cell>
          <cell r="AF376">
            <v>58440</v>
          </cell>
          <cell r="AG376">
            <v>12594686</v>
          </cell>
          <cell r="AH376">
            <v>0</v>
          </cell>
          <cell r="AI376">
            <v>12594686</v>
          </cell>
        </row>
        <row r="377">
          <cell r="A377">
            <v>655</v>
          </cell>
          <cell r="B377" t="str">
            <v xml:space="preserve">Dover Sherborn               </v>
          </cell>
          <cell r="C377">
            <v>1</v>
          </cell>
          <cell r="D377">
            <v>11580014</v>
          </cell>
          <cell r="E377">
            <v>1659576</v>
          </cell>
          <cell r="F377">
            <v>11702650</v>
          </cell>
          <cell r="G377">
            <v>9934024</v>
          </cell>
          <cell r="H377">
            <v>1768626</v>
          </cell>
          <cell r="I377">
            <v>109050</v>
          </cell>
          <cell r="J377">
            <v>17.5</v>
          </cell>
          <cell r="K377">
            <v>2047964</v>
          </cell>
          <cell r="L377">
            <v>0</v>
          </cell>
          <cell r="M377">
            <v>0</v>
          </cell>
          <cell r="N377">
            <v>0</v>
          </cell>
          <cell r="O377">
            <v>0</v>
          </cell>
          <cell r="P377">
            <v>0</v>
          </cell>
          <cell r="Q377">
            <v>1208</v>
          </cell>
          <cell r="R377">
            <v>1213</v>
          </cell>
          <cell r="S377">
            <v>17.5</v>
          </cell>
          <cell r="T377">
            <v>15.113038499826962</v>
          </cell>
          <cell r="U377">
            <v>0</v>
          </cell>
          <cell r="V377">
            <v>1768626</v>
          </cell>
          <cell r="W377">
            <v>15.113038499826962</v>
          </cell>
          <cell r="X377">
            <v>1</v>
          </cell>
          <cell r="Y377">
            <v>0</v>
          </cell>
          <cell r="AA377">
            <v>0</v>
          </cell>
          <cell r="AB377">
            <v>0</v>
          </cell>
          <cell r="AC377">
            <v>0</v>
          </cell>
          <cell r="AD377">
            <v>0</v>
          </cell>
          <cell r="AE377">
            <v>24260</v>
          </cell>
          <cell r="AF377">
            <v>0</v>
          </cell>
          <cell r="AG377">
            <v>1768626</v>
          </cell>
          <cell r="AH377">
            <v>0</v>
          </cell>
          <cell r="AI377">
            <v>1768626</v>
          </cell>
        </row>
        <row r="378">
          <cell r="A378">
            <v>658</v>
          </cell>
          <cell r="B378" t="str">
            <v xml:space="preserve">Dudley Charlton              </v>
          </cell>
          <cell r="C378">
            <v>1</v>
          </cell>
          <cell r="D378">
            <v>37460711</v>
          </cell>
          <cell r="E378">
            <v>23938773</v>
          </cell>
          <cell r="F378">
            <v>37500027</v>
          </cell>
          <cell r="G378">
            <v>15535167</v>
          </cell>
          <cell r="H378">
            <v>21964860</v>
          </cell>
          <cell r="I378">
            <v>0</v>
          </cell>
          <cell r="J378">
            <v>54.44</v>
          </cell>
          <cell r="K378">
            <v>20415015</v>
          </cell>
          <cell r="L378">
            <v>0</v>
          </cell>
          <cell r="M378">
            <v>0</v>
          </cell>
          <cell r="N378">
            <v>0</v>
          </cell>
          <cell r="O378">
            <v>0</v>
          </cell>
          <cell r="P378">
            <v>0</v>
          </cell>
          <cell r="Q378">
            <v>3870</v>
          </cell>
          <cell r="R378">
            <v>3862</v>
          </cell>
          <cell r="S378">
            <v>54.44</v>
          </cell>
          <cell r="T378">
            <v>63.836682037588929</v>
          </cell>
          <cell r="U378">
            <v>0</v>
          </cell>
          <cell r="V378">
            <v>23938773</v>
          </cell>
          <cell r="W378">
            <v>63.836682037588936</v>
          </cell>
          <cell r="X378">
            <v>0</v>
          </cell>
          <cell r="Y378">
            <v>0</v>
          </cell>
          <cell r="AA378">
            <v>0</v>
          </cell>
          <cell r="AB378">
            <v>0</v>
          </cell>
          <cell r="AC378">
            <v>0</v>
          </cell>
          <cell r="AD378">
            <v>0</v>
          </cell>
          <cell r="AE378">
            <v>77240</v>
          </cell>
          <cell r="AF378">
            <v>77240</v>
          </cell>
          <cell r="AG378">
            <v>24016013</v>
          </cell>
          <cell r="AH378">
            <v>0</v>
          </cell>
          <cell r="AI378">
            <v>24016013</v>
          </cell>
        </row>
        <row r="379">
          <cell r="A379">
            <v>660</v>
          </cell>
          <cell r="B379" t="str">
            <v xml:space="preserve">Nauset                       </v>
          </cell>
          <cell r="C379">
            <v>1</v>
          </cell>
          <cell r="D379">
            <v>12867301</v>
          </cell>
          <cell r="E379">
            <v>3353354</v>
          </cell>
          <cell r="F379">
            <v>12935106</v>
          </cell>
          <cell r="G379">
            <v>10910266</v>
          </cell>
          <cell r="H379">
            <v>2024840</v>
          </cell>
          <cell r="I379">
            <v>0</v>
          </cell>
          <cell r="J379">
            <v>17.5</v>
          </cell>
          <cell r="K379">
            <v>2263644</v>
          </cell>
          <cell r="L379">
            <v>0</v>
          </cell>
          <cell r="M379">
            <v>0</v>
          </cell>
          <cell r="N379">
            <v>0</v>
          </cell>
          <cell r="O379">
            <v>0</v>
          </cell>
          <cell r="P379">
            <v>0</v>
          </cell>
          <cell r="Q379">
            <v>1273</v>
          </cell>
          <cell r="R379">
            <v>1235</v>
          </cell>
          <cell r="S379">
            <v>17.5</v>
          </cell>
          <cell r="T379">
            <v>25.92444159328884</v>
          </cell>
          <cell r="U379">
            <v>0</v>
          </cell>
          <cell r="V379">
            <v>3353354</v>
          </cell>
          <cell r="W379">
            <v>25.924441593288837</v>
          </cell>
          <cell r="X379">
            <v>0</v>
          </cell>
          <cell r="Y379">
            <v>0</v>
          </cell>
          <cell r="AA379">
            <v>0</v>
          </cell>
          <cell r="AB379">
            <v>0</v>
          </cell>
          <cell r="AC379">
            <v>0</v>
          </cell>
          <cell r="AD379">
            <v>0</v>
          </cell>
          <cell r="AE379">
            <v>24700</v>
          </cell>
          <cell r="AF379">
            <v>24700</v>
          </cell>
          <cell r="AG379">
            <v>3378054</v>
          </cell>
          <cell r="AH379">
            <v>0</v>
          </cell>
          <cell r="AI379">
            <v>3378054</v>
          </cell>
        </row>
        <row r="380">
          <cell r="A380">
            <v>662</v>
          </cell>
          <cell r="B380" t="str">
            <v>Farmington River</v>
          </cell>
          <cell r="C380">
            <v>1</v>
          </cell>
          <cell r="D380">
            <v>2496034</v>
          </cell>
          <cell r="E380">
            <v>413420</v>
          </cell>
          <cell r="F380">
            <v>2464478</v>
          </cell>
          <cell r="G380">
            <v>2081454</v>
          </cell>
          <cell r="H380">
            <v>383024</v>
          </cell>
          <cell r="I380">
            <v>0</v>
          </cell>
          <cell r="J380">
            <v>17.5</v>
          </cell>
          <cell r="K380">
            <v>431284</v>
          </cell>
          <cell r="L380">
            <v>0</v>
          </cell>
          <cell r="M380">
            <v>0</v>
          </cell>
          <cell r="N380">
            <v>0</v>
          </cell>
          <cell r="O380">
            <v>0</v>
          </cell>
          <cell r="P380">
            <v>0</v>
          </cell>
          <cell r="Q380">
            <v>254</v>
          </cell>
          <cell r="R380">
            <v>248</v>
          </cell>
          <cell r="S380">
            <v>17.5</v>
          </cell>
          <cell r="T380">
            <v>16.775154819803625</v>
          </cell>
          <cell r="U380">
            <v>0</v>
          </cell>
          <cell r="V380">
            <v>413420</v>
          </cell>
          <cell r="W380">
            <v>16.775154819803625</v>
          </cell>
          <cell r="X380">
            <v>0</v>
          </cell>
          <cell r="Y380">
            <v>0</v>
          </cell>
          <cell r="AA380">
            <v>0</v>
          </cell>
          <cell r="AB380">
            <v>0</v>
          </cell>
          <cell r="AC380">
            <v>0</v>
          </cell>
          <cell r="AD380">
            <v>0</v>
          </cell>
          <cell r="AE380">
            <v>4960</v>
          </cell>
          <cell r="AF380">
            <v>4960</v>
          </cell>
          <cell r="AG380">
            <v>418380</v>
          </cell>
          <cell r="AH380">
            <v>0</v>
          </cell>
          <cell r="AI380">
            <v>418380</v>
          </cell>
        </row>
        <row r="381">
          <cell r="A381">
            <v>665</v>
          </cell>
          <cell r="B381" t="str">
            <v xml:space="preserve">Freetown Lakeville           </v>
          </cell>
          <cell r="C381">
            <v>1</v>
          </cell>
          <cell r="D381">
            <v>25836232</v>
          </cell>
          <cell r="E381">
            <v>10692488</v>
          </cell>
          <cell r="F381">
            <v>27153763</v>
          </cell>
          <cell r="G381">
            <v>18000235</v>
          </cell>
          <cell r="H381">
            <v>9153528</v>
          </cell>
          <cell r="I381">
            <v>0</v>
          </cell>
          <cell r="J381">
            <v>34.72</v>
          </cell>
          <cell r="K381">
            <v>9427787</v>
          </cell>
          <cell r="L381">
            <v>0</v>
          </cell>
          <cell r="M381">
            <v>0</v>
          </cell>
          <cell r="N381">
            <v>0</v>
          </cell>
          <cell r="O381">
            <v>0</v>
          </cell>
          <cell r="P381">
            <v>0</v>
          </cell>
          <cell r="Q381">
            <v>2760</v>
          </cell>
          <cell r="R381">
            <v>2855</v>
          </cell>
          <cell r="S381">
            <v>34.72</v>
          </cell>
          <cell r="T381">
            <v>39.377555147697208</v>
          </cell>
          <cell r="U381">
            <v>0</v>
          </cell>
          <cell r="V381">
            <v>10692488</v>
          </cell>
          <cell r="W381">
            <v>39.377555147697208</v>
          </cell>
          <cell r="X381">
            <v>0</v>
          </cell>
          <cell r="Y381">
            <v>0</v>
          </cell>
          <cell r="AA381">
            <v>0</v>
          </cell>
          <cell r="AB381">
            <v>0</v>
          </cell>
          <cell r="AC381">
            <v>0</v>
          </cell>
          <cell r="AD381">
            <v>0</v>
          </cell>
          <cell r="AE381">
            <v>57100</v>
          </cell>
          <cell r="AF381">
            <v>57100</v>
          </cell>
          <cell r="AG381">
            <v>10749588</v>
          </cell>
          <cell r="AH381">
            <v>0</v>
          </cell>
          <cell r="AI381">
            <v>10749588</v>
          </cell>
        </row>
        <row r="382">
          <cell r="A382">
            <v>670</v>
          </cell>
          <cell r="B382" t="str">
            <v xml:space="preserve">Frontier                     </v>
          </cell>
          <cell r="C382">
            <v>1</v>
          </cell>
          <cell r="D382">
            <v>5662972</v>
          </cell>
          <cell r="E382">
            <v>2772595</v>
          </cell>
          <cell r="F382">
            <v>5886720</v>
          </cell>
          <cell r="G382">
            <v>4911113</v>
          </cell>
          <cell r="H382">
            <v>975607</v>
          </cell>
          <cell r="I382">
            <v>0</v>
          </cell>
          <cell r="J382">
            <v>18.579999999999998</v>
          </cell>
          <cell r="K382">
            <v>1093753</v>
          </cell>
          <cell r="L382">
            <v>0</v>
          </cell>
          <cell r="M382">
            <v>0</v>
          </cell>
          <cell r="N382">
            <v>0</v>
          </cell>
          <cell r="O382">
            <v>0</v>
          </cell>
          <cell r="P382">
            <v>0</v>
          </cell>
          <cell r="Q382">
            <v>566</v>
          </cell>
          <cell r="R382">
            <v>584</v>
          </cell>
          <cell r="S382">
            <v>18.579999999999998</v>
          </cell>
          <cell r="T382">
            <v>47.099148592085236</v>
          </cell>
          <cell r="U382">
            <v>0</v>
          </cell>
          <cell r="V382">
            <v>2772595</v>
          </cell>
          <cell r="W382">
            <v>47.099148592085236</v>
          </cell>
          <cell r="X382">
            <v>0</v>
          </cell>
          <cell r="Y382">
            <v>0</v>
          </cell>
          <cell r="AA382">
            <v>0</v>
          </cell>
          <cell r="AB382">
            <v>0</v>
          </cell>
          <cell r="AC382">
            <v>0</v>
          </cell>
          <cell r="AD382">
            <v>0</v>
          </cell>
          <cell r="AE382">
            <v>11680</v>
          </cell>
          <cell r="AF382">
            <v>11680</v>
          </cell>
          <cell r="AG382">
            <v>2784275</v>
          </cell>
          <cell r="AH382">
            <v>0</v>
          </cell>
          <cell r="AI382">
            <v>2784275</v>
          </cell>
        </row>
        <row r="383">
          <cell r="A383">
            <v>672</v>
          </cell>
          <cell r="B383" t="str">
            <v xml:space="preserve">Gateway                      </v>
          </cell>
          <cell r="C383">
            <v>1</v>
          </cell>
          <cell r="D383">
            <v>9565466</v>
          </cell>
          <cell r="E383">
            <v>5531374</v>
          </cell>
          <cell r="F383">
            <v>9151021</v>
          </cell>
          <cell r="G383">
            <v>5490738</v>
          </cell>
          <cell r="H383">
            <v>3660283</v>
          </cell>
          <cell r="I383">
            <v>0</v>
          </cell>
          <cell r="J383">
            <v>41.22</v>
          </cell>
          <cell r="K383">
            <v>3772051</v>
          </cell>
          <cell r="L383">
            <v>0</v>
          </cell>
          <cell r="M383">
            <v>0</v>
          </cell>
          <cell r="N383">
            <v>0</v>
          </cell>
          <cell r="O383">
            <v>0</v>
          </cell>
          <cell r="P383">
            <v>0</v>
          </cell>
          <cell r="Q383">
            <v>950</v>
          </cell>
          <cell r="R383">
            <v>893</v>
          </cell>
          <cell r="S383">
            <v>41.22</v>
          </cell>
          <cell r="T383">
            <v>60.445430078239362</v>
          </cell>
          <cell r="U383">
            <v>0</v>
          </cell>
          <cell r="V383">
            <v>5531374</v>
          </cell>
          <cell r="W383">
            <v>60.445430078239355</v>
          </cell>
          <cell r="X383">
            <v>0</v>
          </cell>
          <cell r="Y383">
            <v>0</v>
          </cell>
          <cell r="AA383">
            <v>0</v>
          </cell>
          <cell r="AB383">
            <v>0</v>
          </cell>
          <cell r="AC383">
            <v>0</v>
          </cell>
          <cell r="AD383">
            <v>0</v>
          </cell>
          <cell r="AE383">
            <v>17860</v>
          </cell>
          <cell r="AF383">
            <v>17860</v>
          </cell>
          <cell r="AG383">
            <v>5549234</v>
          </cell>
          <cell r="AH383">
            <v>0</v>
          </cell>
          <cell r="AI383">
            <v>5549234</v>
          </cell>
        </row>
        <row r="384">
          <cell r="A384">
            <v>673</v>
          </cell>
          <cell r="B384" t="str">
            <v xml:space="preserve">Groton Dunstable             </v>
          </cell>
          <cell r="C384">
            <v>1</v>
          </cell>
          <cell r="D384">
            <v>23366261</v>
          </cell>
          <cell r="E384">
            <v>10575673</v>
          </cell>
          <cell r="F384">
            <v>21908747</v>
          </cell>
          <cell r="G384">
            <v>18675512</v>
          </cell>
          <cell r="H384">
            <v>3233235</v>
          </cell>
          <cell r="I384">
            <v>0</v>
          </cell>
          <cell r="J384">
            <v>17.5</v>
          </cell>
          <cell r="K384">
            <v>3834031</v>
          </cell>
          <cell r="L384">
            <v>0</v>
          </cell>
          <cell r="M384">
            <v>0</v>
          </cell>
          <cell r="N384">
            <v>0</v>
          </cell>
          <cell r="O384">
            <v>0</v>
          </cell>
          <cell r="P384">
            <v>0</v>
          </cell>
          <cell r="Q384">
            <v>2496</v>
          </cell>
          <cell r="R384">
            <v>2380</v>
          </cell>
          <cell r="S384">
            <v>17.5</v>
          </cell>
          <cell r="T384">
            <v>48.271464360787043</v>
          </cell>
          <cell r="U384">
            <v>0</v>
          </cell>
          <cell r="V384">
            <v>10575673</v>
          </cell>
          <cell r="W384">
            <v>48.271464360787043</v>
          </cell>
          <cell r="X384">
            <v>0</v>
          </cell>
          <cell r="Y384">
            <v>0</v>
          </cell>
          <cell r="AA384">
            <v>0</v>
          </cell>
          <cell r="AB384">
            <v>0</v>
          </cell>
          <cell r="AC384">
            <v>0</v>
          </cell>
          <cell r="AD384">
            <v>0</v>
          </cell>
          <cell r="AE384">
            <v>47600</v>
          </cell>
          <cell r="AF384">
            <v>47600</v>
          </cell>
          <cell r="AG384">
            <v>10623273</v>
          </cell>
          <cell r="AH384">
            <v>0</v>
          </cell>
          <cell r="AI384">
            <v>10623273</v>
          </cell>
        </row>
        <row r="385">
          <cell r="A385">
            <v>674</v>
          </cell>
          <cell r="B385" t="str">
            <v xml:space="preserve">Gill Montague                </v>
          </cell>
          <cell r="C385">
            <v>1</v>
          </cell>
          <cell r="D385">
            <v>11391876</v>
          </cell>
          <cell r="E385">
            <v>6092669</v>
          </cell>
          <cell r="F385">
            <v>11388880</v>
          </cell>
          <cell r="G385">
            <v>6089712</v>
          </cell>
          <cell r="H385">
            <v>5299168</v>
          </cell>
          <cell r="I385">
            <v>0</v>
          </cell>
          <cell r="J385">
            <v>47.2</v>
          </cell>
          <cell r="K385">
            <v>5375551</v>
          </cell>
          <cell r="L385">
            <v>0</v>
          </cell>
          <cell r="M385">
            <v>0</v>
          </cell>
          <cell r="N385">
            <v>0</v>
          </cell>
          <cell r="O385">
            <v>0</v>
          </cell>
          <cell r="P385">
            <v>0</v>
          </cell>
          <cell r="Q385">
            <v>1089</v>
          </cell>
          <cell r="R385">
            <v>1091</v>
          </cell>
          <cell r="S385">
            <v>47.2</v>
          </cell>
          <cell r="T385">
            <v>53.496647607139593</v>
          </cell>
          <cell r="U385">
            <v>0</v>
          </cell>
          <cell r="V385">
            <v>6092669</v>
          </cell>
          <cell r="W385">
            <v>53.496647607139593</v>
          </cell>
          <cell r="X385">
            <v>0</v>
          </cell>
          <cell r="Y385">
            <v>0</v>
          </cell>
          <cell r="AA385">
            <v>0</v>
          </cell>
          <cell r="AB385">
            <v>0</v>
          </cell>
          <cell r="AC385">
            <v>0</v>
          </cell>
          <cell r="AD385">
            <v>0</v>
          </cell>
          <cell r="AE385">
            <v>21820</v>
          </cell>
          <cell r="AF385">
            <v>21820</v>
          </cell>
          <cell r="AG385">
            <v>6114489</v>
          </cell>
          <cell r="AH385">
            <v>0</v>
          </cell>
          <cell r="AI385">
            <v>6114489</v>
          </cell>
        </row>
        <row r="386">
          <cell r="A386">
            <v>675</v>
          </cell>
          <cell r="B386" t="str">
            <v xml:space="preserve">Hamilton Wenham              </v>
          </cell>
          <cell r="C386">
            <v>1</v>
          </cell>
          <cell r="D386">
            <v>16707535</v>
          </cell>
          <cell r="E386">
            <v>3457966</v>
          </cell>
          <cell r="F386">
            <v>16651753</v>
          </cell>
          <cell r="G386">
            <v>13950949</v>
          </cell>
          <cell r="H386">
            <v>2700804</v>
          </cell>
          <cell r="I386">
            <v>0</v>
          </cell>
          <cell r="J386">
            <v>17.5</v>
          </cell>
          <cell r="K386">
            <v>2914057</v>
          </cell>
          <cell r="L386">
            <v>0</v>
          </cell>
          <cell r="M386">
            <v>0</v>
          </cell>
          <cell r="N386">
            <v>0</v>
          </cell>
          <cell r="O386">
            <v>0</v>
          </cell>
          <cell r="P386">
            <v>0</v>
          </cell>
          <cell r="Q386">
            <v>1785</v>
          </cell>
          <cell r="R386">
            <v>1758</v>
          </cell>
          <cell r="S386">
            <v>17.5</v>
          </cell>
          <cell r="T386">
            <v>20.766378170514539</v>
          </cell>
          <cell r="U386">
            <v>0</v>
          </cell>
          <cell r="V386">
            <v>3457966</v>
          </cell>
          <cell r="W386">
            <v>20.766378170514539</v>
          </cell>
          <cell r="X386">
            <v>0</v>
          </cell>
          <cell r="Y386">
            <v>0</v>
          </cell>
          <cell r="AA386">
            <v>0</v>
          </cell>
          <cell r="AB386">
            <v>0</v>
          </cell>
          <cell r="AC386">
            <v>0</v>
          </cell>
          <cell r="AD386">
            <v>0</v>
          </cell>
          <cell r="AE386">
            <v>35160</v>
          </cell>
          <cell r="AF386">
            <v>35160</v>
          </cell>
          <cell r="AG386">
            <v>3493126</v>
          </cell>
          <cell r="AH386">
            <v>0</v>
          </cell>
          <cell r="AI386">
            <v>3493126</v>
          </cell>
        </row>
        <row r="387">
          <cell r="A387">
            <v>680</v>
          </cell>
          <cell r="B387" t="str">
            <v xml:space="preserve">Hampden Wilbraham            </v>
          </cell>
          <cell r="C387">
            <v>1</v>
          </cell>
          <cell r="D387">
            <v>29954423</v>
          </cell>
          <cell r="E387">
            <v>11483814</v>
          </cell>
          <cell r="F387">
            <v>29402188</v>
          </cell>
          <cell r="G387">
            <v>20710354</v>
          </cell>
          <cell r="H387">
            <v>8691834</v>
          </cell>
          <cell r="I387">
            <v>0</v>
          </cell>
          <cell r="J387">
            <v>31.06</v>
          </cell>
          <cell r="K387">
            <v>9132320</v>
          </cell>
          <cell r="L387">
            <v>0</v>
          </cell>
          <cell r="M387">
            <v>0</v>
          </cell>
          <cell r="N387">
            <v>0</v>
          </cell>
          <cell r="O387">
            <v>0</v>
          </cell>
          <cell r="P387">
            <v>0</v>
          </cell>
          <cell r="Q387">
            <v>3142</v>
          </cell>
          <cell r="R387">
            <v>3056</v>
          </cell>
          <cell r="S387">
            <v>31.06</v>
          </cell>
          <cell r="T387">
            <v>39.057685094728321</v>
          </cell>
          <cell r="U387">
            <v>0</v>
          </cell>
          <cell r="V387">
            <v>11483814</v>
          </cell>
          <cell r="W387">
            <v>39.057685094728328</v>
          </cell>
          <cell r="X387">
            <v>0</v>
          </cell>
          <cell r="Y387">
            <v>0</v>
          </cell>
          <cell r="AA387">
            <v>0</v>
          </cell>
          <cell r="AB387">
            <v>0</v>
          </cell>
          <cell r="AC387">
            <v>0</v>
          </cell>
          <cell r="AD387">
            <v>0</v>
          </cell>
          <cell r="AE387">
            <v>61120</v>
          </cell>
          <cell r="AF387">
            <v>61120</v>
          </cell>
          <cell r="AG387">
            <v>11544934</v>
          </cell>
          <cell r="AH387">
            <v>0</v>
          </cell>
          <cell r="AI387">
            <v>11544934</v>
          </cell>
        </row>
        <row r="388">
          <cell r="A388">
            <v>683</v>
          </cell>
          <cell r="B388" t="str">
            <v xml:space="preserve">Hampshire                    </v>
          </cell>
          <cell r="C388">
            <v>1</v>
          </cell>
          <cell r="D388">
            <v>7223607</v>
          </cell>
          <cell r="E388">
            <v>3170333</v>
          </cell>
          <cell r="F388">
            <v>7226816</v>
          </cell>
          <cell r="G388">
            <v>4906885</v>
          </cell>
          <cell r="H388">
            <v>2319931</v>
          </cell>
          <cell r="I388">
            <v>0</v>
          </cell>
          <cell r="J388">
            <v>33.090000000000003</v>
          </cell>
          <cell r="K388">
            <v>2391353</v>
          </cell>
          <cell r="L388">
            <v>0</v>
          </cell>
          <cell r="M388">
            <v>0</v>
          </cell>
          <cell r="N388">
            <v>0</v>
          </cell>
          <cell r="O388">
            <v>0</v>
          </cell>
          <cell r="P388">
            <v>0</v>
          </cell>
          <cell r="Q388">
            <v>734</v>
          </cell>
          <cell r="R388">
            <v>724</v>
          </cell>
          <cell r="S388">
            <v>33.090000000000003</v>
          </cell>
          <cell r="T388">
            <v>43.869015068323314</v>
          </cell>
          <cell r="U388">
            <v>0</v>
          </cell>
          <cell r="V388">
            <v>3170333</v>
          </cell>
          <cell r="W388">
            <v>43.869015068323314</v>
          </cell>
          <cell r="X388">
            <v>0</v>
          </cell>
          <cell r="Y388">
            <v>0</v>
          </cell>
          <cell r="AA388">
            <v>0</v>
          </cell>
          <cell r="AB388">
            <v>0</v>
          </cell>
          <cell r="AC388">
            <v>0</v>
          </cell>
          <cell r="AD388">
            <v>0</v>
          </cell>
          <cell r="AE388">
            <v>14480</v>
          </cell>
          <cell r="AF388">
            <v>14480</v>
          </cell>
          <cell r="AG388">
            <v>3184813</v>
          </cell>
          <cell r="AH388">
            <v>0</v>
          </cell>
          <cell r="AI388">
            <v>3184813</v>
          </cell>
        </row>
        <row r="389">
          <cell r="A389">
            <v>685</v>
          </cell>
          <cell r="B389" t="str">
            <v xml:space="preserve">Hawlemont                    </v>
          </cell>
          <cell r="C389">
            <v>1</v>
          </cell>
          <cell r="D389">
            <v>950854</v>
          </cell>
          <cell r="E389">
            <v>614527</v>
          </cell>
          <cell r="F389">
            <v>966196</v>
          </cell>
          <cell r="G389">
            <v>542370</v>
          </cell>
          <cell r="H389">
            <v>423826</v>
          </cell>
          <cell r="I389">
            <v>0</v>
          </cell>
          <cell r="J389">
            <v>44.78</v>
          </cell>
          <cell r="K389">
            <v>432663</v>
          </cell>
          <cell r="L389">
            <v>0</v>
          </cell>
          <cell r="M389">
            <v>0</v>
          </cell>
          <cell r="N389">
            <v>0</v>
          </cell>
          <cell r="O389">
            <v>0</v>
          </cell>
          <cell r="P389">
            <v>0</v>
          </cell>
          <cell r="Q389">
            <v>93</v>
          </cell>
          <cell r="R389">
            <v>89</v>
          </cell>
          <cell r="S389">
            <v>44.78</v>
          </cell>
          <cell r="T389">
            <v>63.602726568936319</v>
          </cell>
          <cell r="U389">
            <v>0</v>
          </cell>
          <cell r="V389">
            <v>614527</v>
          </cell>
          <cell r="W389">
            <v>63.602726568936326</v>
          </cell>
          <cell r="X389">
            <v>0</v>
          </cell>
          <cell r="Y389">
            <v>0</v>
          </cell>
          <cell r="AA389">
            <v>0</v>
          </cell>
          <cell r="AB389">
            <v>0</v>
          </cell>
          <cell r="AC389">
            <v>0</v>
          </cell>
          <cell r="AD389">
            <v>0</v>
          </cell>
          <cell r="AE389">
            <v>1780</v>
          </cell>
          <cell r="AF389">
            <v>1780</v>
          </cell>
          <cell r="AG389">
            <v>616307</v>
          </cell>
          <cell r="AH389">
            <v>0</v>
          </cell>
          <cell r="AI389">
            <v>616307</v>
          </cell>
        </row>
        <row r="390">
          <cell r="A390">
            <v>690</v>
          </cell>
          <cell r="B390" t="str">
            <v xml:space="preserve">King Philip                  </v>
          </cell>
          <cell r="C390">
            <v>1</v>
          </cell>
          <cell r="D390">
            <v>20796265</v>
          </cell>
          <cell r="E390">
            <v>7278450</v>
          </cell>
          <cell r="F390">
            <v>21464344</v>
          </cell>
          <cell r="G390">
            <v>16844529</v>
          </cell>
          <cell r="H390">
            <v>4619815</v>
          </cell>
          <cell r="I390">
            <v>0</v>
          </cell>
          <cell r="J390">
            <v>22.42</v>
          </cell>
          <cell r="K390">
            <v>4812306</v>
          </cell>
          <cell r="L390">
            <v>0</v>
          </cell>
          <cell r="M390">
            <v>0</v>
          </cell>
          <cell r="N390">
            <v>0</v>
          </cell>
          <cell r="O390">
            <v>0</v>
          </cell>
          <cell r="P390">
            <v>0</v>
          </cell>
          <cell r="Q390">
            <v>2174</v>
          </cell>
          <cell r="R390">
            <v>2206</v>
          </cell>
          <cell r="S390">
            <v>22.42</v>
          </cell>
          <cell r="T390">
            <v>33.909491946271451</v>
          </cell>
          <cell r="U390">
            <v>0</v>
          </cell>
          <cell r="V390">
            <v>7278450</v>
          </cell>
          <cell r="W390">
            <v>33.909491946271451</v>
          </cell>
          <cell r="X390">
            <v>0</v>
          </cell>
          <cell r="Y390">
            <v>0</v>
          </cell>
          <cell r="AA390">
            <v>0</v>
          </cell>
          <cell r="AB390">
            <v>0</v>
          </cell>
          <cell r="AC390">
            <v>0</v>
          </cell>
          <cell r="AD390">
            <v>0</v>
          </cell>
          <cell r="AE390">
            <v>44120</v>
          </cell>
          <cell r="AF390">
            <v>44120</v>
          </cell>
          <cell r="AG390">
            <v>7322570</v>
          </cell>
          <cell r="AH390">
            <v>0</v>
          </cell>
          <cell r="AI390">
            <v>7322570</v>
          </cell>
        </row>
        <row r="391">
          <cell r="A391">
            <v>695</v>
          </cell>
          <cell r="B391" t="str">
            <v xml:space="preserve">Lincoln Sudbury              </v>
          </cell>
          <cell r="C391">
            <v>1</v>
          </cell>
          <cell r="D391">
            <v>17586404</v>
          </cell>
          <cell r="E391">
            <v>2862021.1578124999</v>
          </cell>
          <cell r="F391">
            <v>17527242</v>
          </cell>
          <cell r="G391">
            <v>14710465</v>
          </cell>
          <cell r="H391">
            <v>2816777</v>
          </cell>
          <cell r="I391">
            <v>0</v>
          </cell>
          <cell r="J391">
            <v>17.5</v>
          </cell>
          <cell r="K391">
            <v>3067267</v>
          </cell>
          <cell r="L391">
            <v>0</v>
          </cell>
          <cell r="M391">
            <v>0</v>
          </cell>
          <cell r="N391">
            <v>0</v>
          </cell>
          <cell r="O391">
            <v>0</v>
          </cell>
          <cell r="P391">
            <v>0</v>
          </cell>
          <cell r="Q391">
            <v>1676</v>
          </cell>
          <cell r="R391">
            <v>1667</v>
          </cell>
          <cell r="S391">
            <v>17.5</v>
          </cell>
          <cell r="T391">
            <v>16.328987514478889</v>
          </cell>
          <cell r="U391">
            <v>0</v>
          </cell>
          <cell r="V391">
            <v>2862021.1578124999</v>
          </cell>
          <cell r="W391">
            <v>16.328987514478889</v>
          </cell>
          <cell r="X391">
            <v>0</v>
          </cell>
          <cell r="Y391">
            <v>0</v>
          </cell>
          <cell r="AA391">
            <v>0</v>
          </cell>
          <cell r="AB391">
            <v>0</v>
          </cell>
          <cell r="AC391">
            <v>0</v>
          </cell>
          <cell r="AD391">
            <v>0</v>
          </cell>
          <cell r="AE391">
            <v>33340</v>
          </cell>
          <cell r="AF391">
            <v>33340</v>
          </cell>
          <cell r="AG391">
            <v>2895361.1578124999</v>
          </cell>
          <cell r="AH391">
            <v>0</v>
          </cell>
          <cell r="AI391">
            <v>2895361.1578124999</v>
          </cell>
        </row>
        <row r="392">
          <cell r="A392">
            <v>698</v>
          </cell>
          <cell r="B392" t="str">
            <v>Manchester Essex</v>
          </cell>
          <cell r="C392">
            <v>1</v>
          </cell>
          <cell r="D392">
            <v>13636380</v>
          </cell>
          <cell r="E392">
            <v>2850168</v>
          </cell>
          <cell r="F392">
            <v>13222782</v>
          </cell>
          <cell r="G392">
            <v>11177429</v>
          </cell>
          <cell r="H392">
            <v>2045353</v>
          </cell>
          <cell r="I392">
            <v>0</v>
          </cell>
          <cell r="J392">
            <v>17.5</v>
          </cell>
          <cell r="K392">
            <v>2313987</v>
          </cell>
          <cell r="L392">
            <v>0</v>
          </cell>
          <cell r="M392">
            <v>0</v>
          </cell>
          <cell r="N392">
            <v>0</v>
          </cell>
          <cell r="O392">
            <v>0</v>
          </cell>
          <cell r="P392">
            <v>0</v>
          </cell>
          <cell r="Q392">
            <v>1458</v>
          </cell>
          <cell r="R392">
            <v>1394</v>
          </cell>
          <cell r="S392">
            <v>17.5</v>
          </cell>
          <cell r="T392">
            <v>21.55497988244834</v>
          </cell>
          <cell r="U392">
            <v>0</v>
          </cell>
          <cell r="V392">
            <v>2850168</v>
          </cell>
          <cell r="W392">
            <v>21.55497988244834</v>
          </cell>
          <cell r="X392">
            <v>0</v>
          </cell>
          <cell r="Y392">
            <v>0</v>
          </cell>
          <cell r="AA392">
            <v>0</v>
          </cell>
          <cell r="AB392">
            <v>0</v>
          </cell>
          <cell r="AC392">
            <v>0</v>
          </cell>
          <cell r="AD392">
            <v>0</v>
          </cell>
          <cell r="AE392">
            <v>27880</v>
          </cell>
          <cell r="AF392">
            <v>27880</v>
          </cell>
          <cell r="AG392">
            <v>2878048</v>
          </cell>
          <cell r="AH392">
            <v>0</v>
          </cell>
          <cell r="AI392">
            <v>2878048</v>
          </cell>
        </row>
        <row r="393">
          <cell r="A393">
            <v>700</v>
          </cell>
          <cell r="B393" t="str">
            <v xml:space="preserve">Marthas Vineyard             </v>
          </cell>
          <cell r="C393">
            <v>1</v>
          </cell>
          <cell r="D393">
            <v>8315537</v>
          </cell>
          <cell r="E393">
            <v>2775225</v>
          </cell>
          <cell r="F393">
            <v>8366347</v>
          </cell>
          <cell r="G393">
            <v>6893129</v>
          </cell>
          <cell r="H393">
            <v>1473218</v>
          </cell>
          <cell r="I393">
            <v>0</v>
          </cell>
          <cell r="J393">
            <v>17.5</v>
          </cell>
          <cell r="K393">
            <v>1464111</v>
          </cell>
          <cell r="L393">
            <v>0</v>
          </cell>
          <cell r="M393">
            <v>0</v>
          </cell>
          <cell r="N393">
            <v>0</v>
          </cell>
          <cell r="O393">
            <v>0</v>
          </cell>
          <cell r="P393">
            <v>0</v>
          </cell>
          <cell r="Q393">
            <v>730</v>
          </cell>
          <cell r="R393">
            <v>705</v>
          </cell>
          <cell r="S393">
            <v>17.5</v>
          </cell>
          <cell r="T393">
            <v>33.171287301375379</v>
          </cell>
          <cell r="U393">
            <v>0</v>
          </cell>
          <cell r="V393">
            <v>2775225</v>
          </cell>
          <cell r="W393">
            <v>33.171287301375379</v>
          </cell>
          <cell r="X393">
            <v>0</v>
          </cell>
          <cell r="Y393">
            <v>0</v>
          </cell>
          <cell r="AA393">
            <v>0</v>
          </cell>
          <cell r="AB393">
            <v>0</v>
          </cell>
          <cell r="AC393">
            <v>0</v>
          </cell>
          <cell r="AD393">
            <v>0</v>
          </cell>
          <cell r="AE393">
            <v>14100</v>
          </cell>
          <cell r="AF393">
            <v>14100</v>
          </cell>
          <cell r="AG393">
            <v>2789325</v>
          </cell>
          <cell r="AH393">
            <v>0</v>
          </cell>
          <cell r="AI393">
            <v>2789325</v>
          </cell>
        </row>
        <row r="394">
          <cell r="A394">
            <v>705</v>
          </cell>
          <cell r="B394" t="str">
            <v xml:space="preserve">Masconomet                   </v>
          </cell>
          <cell r="C394">
            <v>1</v>
          </cell>
          <cell r="D394">
            <v>19398726</v>
          </cell>
          <cell r="E394">
            <v>4925724</v>
          </cell>
          <cell r="F394">
            <v>19430987</v>
          </cell>
          <cell r="G394">
            <v>16431228</v>
          </cell>
          <cell r="H394">
            <v>2999759</v>
          </cell>
          <cell r="I394">
            <v>0</v>
          </cell>
          <cell r="J394">
            <v>17.5</v>
          </cell>
          <cell r="K394">
            <v>3400423</v>
          </cell>
          <cell r="L394">
            <v>0</v>
          </cell>
          <cell r="M394">
            <v>0</v>
          </cell>
          <cell r="N394">
            <v>0</v>
          </cell>
          <cell r="O394">
            <v>0</v>
          </cell>
          <cell r="P394">
            <v>0</v>
          </cell>
          <cell r="Q394">
            <v>2013</v>
          </cell>
          <cell r="R394">
            <v>1977</v>
          </cell>
          <cell r="S394">
            <v>17.5</v>
          </cell>
          <cell r="T394">
            <v>25.349839408569412</v>
          </cell>
          <cell r="U394">
            <v>0</v>
          </cell>
          <cell r="V394">
            <v>4925724</v>
          </cell>
          <cell r="W394">
            <v>25.349839408569416</v>
          </cell>
          <cell r="X394">
            <v>0</v>
          </cell>
          <cell r="Y394">
            <v>0</v>
          </cell>
          <cell r="AA394">
            <v>0</v>
          </cell>
          <cell r="AB394">
            <v>0</v>
          </cell>
          <cell r="AC394">
            <v>0</v>
          </cell>
          <cell r="AD394">
            <v>0</v>
          </cell>
          <cell r="AE394">
            <v>39540</v>
          </cell>
          <cell r="AF394">
            <v>39540</v>
          </cell>
          <cell r="AG394">
            <v>4965264</v>
          </cell>
          <cell r="AH394">
            <v>0</v>
          </cell>
          <cell r="AI394">
            <v>4965264</v>
          </cell>
        </row>
        <row r="395">
          <cell r="A395">
            <v>710</v>
          </cell>
          <cell r="B395" t="str">
            <v xml:space="preserve">Mendon Upton                 </v>
          </cell>
          <cell r="C395">
            <v>1</v>
          </cell>
          <cell r="D395">
            <v>21475634</v>
          </cell>
          <cell r="E395">
            <v>12131581</v>
          </cell>
          <cell r="F395">
            <v>20452434</v>
          </cell>
          <cell r="G395">
            <v>13459709</v>
          </cell>
          <cell r="H395">
            <v>6992725</v>
          </cell>
          <cell r="I395">
            <v>0</v>
          </cell>
          <cell r="J395">
            <v>31.78</v>
          </cell>
          <cell r="K395">
            <v>6499784</v>
          </cell>
          <cell r="L395">
            <v>0</v>
          </cell>
          <cell r="M395">
            <v>0</v>
          </cell>
          <cell r="N395">
            <v>0</v>
          </cell>
          <cell r="O395">
            <v>0</v>
          </cell>
          <cell r="P395">
            <v>0</v>
          </cell>
          <cell r="Q395">
            <v>2295</v>
          </cell>
          <cell r="R395">
            <v>2211</v>
          </cell>
          <cell r="S395">
            <v>31.78</v>
          </cell>
          <cell r="T395">
            <v>59.316074556211738</v>
          </cell>
          <cell r="U395">
            <v>0</v>
          </cell>
          <cell r="V395">
            <v>12131581</v>
          </cell>
          <cell r="W395">
            <v>59.316074556211746</v>
          </cell>
          <cell r="X395">
            <v>0</v>
          </cell>
          <cell r="Y395">
            <v>0</v>
          </cell>
          <cell r="AA395">
            <v>0</v>
          </cell>
          <cell r="AB395">
            <v>0</v>
          </cell>
          <cell r="AC395">
            <v>0</v>
          </cell>
          <cell r="AD395">
            <v>0</v>
          </cell>
          <cell r="AE395">
            <v>44220</v>
          </cell>
          <cell r="AF395">
            <v>44220</v>
          </cell>
          <cell r="AG395">
            <v>12175801</v>
          </cell>
          <cell r="AH395">
            <v>0</v>
          </cell>
          <cell r="AI395">
            <v>12175801</v>
          </cell>
        </row>
        <row r="396">
          <cell r="A396">
            <v>712</v>
          </cell>
          <cell r="B396" t="str">
            <v>Monomoy</v>
          </cell>
          <cell r="C396">
            <v>1</v>
          </cell>
          <cell r="D396">
            <v>18464076</v>
          </cell>
          <cell r="E396">
            <v>2755146</v>
          </cell>
          <cell r="F396">
            <v>19086298</v>
          </cell>
          <cell r="G396">
            <v>15937673</v>
          </cell>
          <cell r="H396">
            <v>3148625</v>
          </cell>
          <cell r="I396">
            <v>393479</v>
          </cell>
          <cell r="J396">
            <v>17.5</v>
          </cell>
          <cell r="K396">
            <v>3340102</v>
          </cell>
          <cell r="L396">
            <v>0</v>
          </cell>
          <cell r="M396">
            <v>0</v>
          </cell>
          <cell r="N396">
            <v>0</v>
          </cell>
          <cell r="O396">
            <v>0</v>
          </cell>
          <cell r="P396">
            <v>0</v>
          </cell>
          <cell r="Q396">
            <v>1874</v>
          </cell>
          <cell r="R396">
            <v>1881</v>
          </cell>
          <cell r="S396">
            <v>17.5</v>
          </cell>
          <cell r="T396">
            <v>16.496782141827609</v>
          </cell>
          <cell r="U396">
            <v>0</v>
          </cell>
          <cell r="V396">
            <v>3148625</v>
          </cell>
          <cell r="W396">
            <v>16.496782141827609</v>
          </cell>
          <cell r="X396">
            <v>1</v>
          </cell>
          <cell r="Y396">
            <v>0</v>
          </cell>
          <cell r="AA396">
            <v>0</v>
          </cell>
          <cell r="AB396">
            <v>0</v>
          </cell>
          <cell r="AC396">
            <v>0</v>
          </cell>
          <cell r="AD396">
            <v>0</v>
          </cell>
          <cell r="AE396">
            <v>37620</v>
          </cell>
          <cell r="AF396">
            <v>0</v>
          </cell>
          <cell r="AG396">
            <v>3148625</v>
          </cell>
          <cell r="AH396">
            <v>0</v>
          </cell>
          <cell r="AI396">
            <v>3148625</v>
          </cell>
        </row>
        <row r="397">
          <cell r="A397">
            <v>715</v>
          </cell>
          <cell r="B397" t="str">
            <v xml:space="preserve">Mount Greylock               </v>
          </cell>
          <cell r="C397">
            <v>1</v>
          </cell>
          <cell r="D397">
            <v>4887694</v>
          </cell>
          <cell r="E397">
            <v>1705983</v>
          </cell>
          <cell r="F397">
            <v>4960436</v>
          </cell>
          <cell r="G397">
            <v>3834550</v>
          </cell>
          <cell r="H397">
            <v>1125886</v>
          </cell>
          <cell r="I397">
            <v>0</v>
          </cell>
          <cell r="J397">
            <v>23.55</v>
          </cell>
          <cell r="K397">
            <v>1168183</v>
          </cell>
          <cell r="L397">
            <v>0</v>
          </cell>
          <cell r="M397">
            <v>0</v>
          </cell>
          <cell r="N397">
            <v>0</v>
          </cell>
          <cell r="O397">
            <v>0</v>
          </cell>
          <cell r="P397">
            <v>0</v>
          </cell>
          <cell r="Q397">
            <v>487</v>
          </cell>
          <cell r="R397">
            <v>494</v>
          </cell>
          <cell r="S397">
            <v>23.55</v>
          </cell>
          <cell r="T397">
            <v>34.391795398630279</v>
          </cell>
          <cell r="U397">
            <v>0</v>
          </cell>
          <cell r="V397">
            <v>1705983</v>
          </cell>
          <cell r="W397">
            <v>34.391795398630279</v>
          </cell>
          <cell r="X397">
            <v>0</v>
          </cell>
          <cell r="Y397">
            <v>0</v>
          </cell>
          <cell r="AA397">
            <v>0</v>
          </cell>
          <cell r="AB397">
            <v>0</v>
          </cell>
          <cell r="AC397">
            <v>0</v>
          </cell>
          <cell r="AD397">
            <v>0</v>
          </cell>
          <cell r="AE397">
            <v>9880</v>
          </cell>
          <cell r="AF397">
            <v>9880</v>
          </cell>
          <cell r="AG397">
            <v>1715863</v>
          </cell>
          <cell r="AH397">
            <v>0</v>
          </cell>
          <cell r="AI397">
            <v>1715863</v>
          </cell>
        </row>
        <row r="398">
          <cell r="A398">
            <v>717</v>
          </cell>
          <cell r="B398" t="str">
            <v xml:space="preserve">Mohawk Trail                 </v>
          </cell>
          <cell r="C398">
            <v>1</v>
          </cell>
          <cell r="D398">
            <v>9310511</v>
          </cell>
          <cell r="E398">
            <v>5921294</v>
          </cell>
          <cell r="F398">
            <v>9915353</v>
          </cell>
          <cell r="G398">
            <v>6493709</v>
          </cell>
          <cell r="H398">
            <v>3421644</v>
          </cell>
          <cell r="I398">
            <v>0</v>
          </cell>
          <cell r="J398">
            <v>35.71</v>
          </cell>
          <cell r="K398">
            <v>3540773</v>
          </cell>
          <cell r="L398">
            <v>0</v>
          </cell>
          <cell r="M398">
            <v>0</v>
          </cell>
          <cell r="N398">
            <v>0</v>
          </cell>
          <cell r="O398">
            <v>0</v>
          </cell>
          <cell r="P398">
            <v>0</v>
          </cell>
          <cell r="Q398">
            <v>938</v>
          </cell>
          <cell r="R398">
            <v>948</v>
          </cell>
          <cell r="S398">
            <v>35.71</v>
          </cell>
          <cell r="T398">
            <v>59.718438667791254</v>
          </cell>
          <cell r="U398">
            <v>0</v>
          </cell>
          <cell r="V398">
            <v>5921294</v>
          </cell>
          <cell r="W398">
            <v>59.718438667791254</v>
          </cell>
          <cell r="X398">
            <v>0</v>
          </cell>
          <cell r="Y398">
            <v>0</v>
          </cell>
          <cell r="AA398">
            <v>0</v>
          </cell>
          <cell r="AB398">
            <v>0</v>
          </cell>
          <cell r="AC398">
            <v>0</v>
          </cell>
          <cell r="AD398">
            <v>0</v>
          </cell>
          <cell r="AE398">
            <v>18960</v>
          </cell>
          <cell r="AF398">
            <v>18960</v>
          </cell>
          <cell r="AG398">
            <v>5940254</v>
          </cell>
          <cell r="AH398">
            <v>0</v>
          </cell>
          <cell r="AI398">
            <v>5940254</v>
          </cell>
        </row>
        <row r="399">
          <cell r="A399">
            <v>720</v>
          </cell>
          <cell r="B399" t="str">
            <v xml:space="preserve">Narragansett                 </v>
          </cell>
          <cell r="C399">
            <v>1</v>
          </cell>
          <cell r="D399">
            <v>13170587</v>
          </cell>
          <cell r="E399">
            <v>9764044</v>
          </cell>
          <cell r="F399">
            <v>13256830</v>
          </cell>
          <cell r="G399">
            <v>5317729</v>
          </cell>
          <cell r="H399">
            <v>7939101</v>
          </cell>
          <cell r="I399">
            <v>0</v>
          </cell>
          <cell r="J399">
            <v>59.49</v>
          </cell>
          <cell r="K399">
            <v>7886488</v>
          </cell>
          <cell r="L399">
            <v>0</v>
          </cell>
          <cell r="M399">
            <v>0</v>
          </cell>
          <cell r="N399">
            <v>0</v>
          </cell>
          <cell r="O399">
            <v>0</v>
          </cell>
          <cell r="P399">
            <v>0</v>
          </cell>
          <cell r="Q399">
            <v>1311</v>
          </cell>
          <cell r="R399">
            <v>1286</v>
          </cell>
          <cell r="S399">
            <v>59.49</v>
          </cell>
          <cell r="T399">
            <v>73.652932111221162</v>
          </cell>
          <cell r="U399">
            <v>0</v>
          </cell>
          <cell r="V399">
            <v>9764044</v>
          </cell>
          <cell r="W399">
            <v>73.652932111221162</v>
          </cell>
          <cell r="X399">
            <v>0</v>
          </cell>
          <cell r="Y399">
            <v>0</v>
          </cell>
          <cell r="AA399">
            <v>0</v>
          </cell>
          <cell r="AB399">
            <v>0</v>
          </cell>
          <cell r="AC399">
            <v>0</v>
          </cell>
          <cell r="AD399">
            <v>0</v>
          </cell>
          <cell r="AE399">
            <v>25720</v>
          </cell>
          <cell r="AF399">
            <v>25720</v>
          </cell>
          <cell r="AG399">
            <v>9789764</v>
          </cell>
          <cell r="AH399">
            <v>0</v>
          </cell>
          <cell r="AI399">
            <v>9789764</v>
          </cell>
        </row>
        <row r="400">
          <cell r="A400">
            <v>725</v>
          </cell>
          <cell r="B400" t="str">
            <v xml:space="preserve">Nashoba                      </v>
          </cell>
          <cell r="C400">
            <v>1</v>
          </cell>
          <cell r="D400">
            <v>30925691</v>
          </cell>
          <cell r="E400">
            <v>6574230.0653249994</v>
          </cell>
          <cell r="F400">
            <v>31260414</v>
          </cell>
          <cell r="G400">
            <v>24855989</v>
          </cell>
          <cell r="H400">
            <v>6404425</v>
          </cell>
          <cell r="I400">
            <v>0</v>
          </cell>
          <cell r="J400">
            <v>22.12</v>
          </cell>
          <cell r="K400">
            <v>6914804</v>
          </cell>
          <cell r="L400">
            <v>0</v>
          </cell>
          <cell r="M400">
            <v>0</v>
          </cell>
          <cell r="N400">
            <v>0</v>
          </cell>
          <cell r="O400">
            <v>0</v>
          </cell>
          <cell r="P400">
            <v>0</v>
          </cell>
          <cell r="Q400">
            <v>3277</v>
          </cell>
          <cell r="R400">
            <v>3306</v>
          </cell>
          <cell r="S400">
            <v>22.12</v>
          </cell>
          <cell r="T400">
            <v>21.030527827702471</v>
          </cell>
          <cell r="U400">
            <v>0</v>
          </cell>
          <cell r="V400">
            <v>6574230.0653249994</v>
          </cell>
          <cell r="W400">
            <v>21.030527827702471</v>
          </cell>
          <cell r="X400">
            <v>0</v>
          </cell>
          <cell r="Y400">
            <v>0</v>
          </cell>
          <cell r="AA400">
            <v>0</v>
          </cell>
          <cell r="AB400">
            <v>0</v>
          </cell>
          <cell r="AC400">
            <v>0</v>
          </cell>
          <cell r="AD400">
            <v>0</v>
          </cell>
          <cell r="AE400">
            <v>66120</v>
          </cell>
          <cell r="AF400">
            <v>66120</v>
          </cell>
          <cell r="AG400">
            <v>6640350.0653249994</v>
          </cell>
          <cell r="AH400">
            <v>0</v>
          </cell>
          <cell r="AI400">
            <v>6640350.0653249994</v>
          </cell>
        </row>
        <row r="401">
          <cell r="A401">
            <v>728</v>
          </cell>
          <cell r="B401" t="str">
            <v xml:space="preserve">New Salem Wendell            </v>
          </cell>
          <cell r="C401">
            <v>1</v>
          </cell>
          <cell r="D401">
            <v>1255062</v>
          </cell>
          <cell r="E401">
            <v>635007</v>
          </cell>
          <cell r="F401">
            <v>1416772</v>
          </cell>
          <cell r="G401">
            <v>745280</v>
          </cell>
          <cell r="H401">
            <v>671492</v>
          </cell>
          <cell r="I401">
            <v>36485</v>
          </cell>
          <cell r="J401">
            <v>48.2</v>
          </cell>
          <cell r="K401">
            <v>682884</v>
          </cell>
          <cell r="L401">
            <v>0</v>
          </cell>
          <cell r="M401">
            <v>0</v>
          </cell>
          <cell r="N401">
            <v>0</v>
          </cell>
          <cell r="O401">
            <v>0</v>
          </cell>
          <cell r="P401">
            <v>0</v>
          </cell>
          <cell r="Q401">
            <v>121</v>
          </cell>
          <cell r="R401">
            <v>135</v>
          </cell>
          <cell r="S401">
            <v>48.2</v>
          </cell>
          <cell r="T401">
            <v>47.395911268715082</v>
          </cell>
          <cell r="U401">
            <v>0</v>
          </cell>
          <cell r="V401">
            <v>671492</v>
          </cell>
          <cell r="W401">
            <v>47.395911268715082</v>
          </cell>
          <cell r="X401">
            <v>1</v>
          </cell>
          <cell r="Y401">
            <v>0</v>
          </cell>
          <cell r="AA401">
            <v>0</v>
          </cell>
          <cell r="AB401">
            <v>0</v>
          </cell>
          <cell r="AC401">
            <v>0</v>
          </cell>
          <cell r="AD401">
            <v>0</v>
          </cell>
          <cell r="AE401">
            <v>2700</v>
          </cell>
          <cell r="AF401">
            <v>0</v>
          </cell>
          <cell r="AG401">
            <v>671492</v>
          </cell>
          <cell r="AH401">
            <v>0</v>
          </cell>
          <cell r="AI401">
            <v>671492</v>
          </cell>
        </row>
        <row r="402">
          <cell r="A402">
            <v>730</v>
          </cell>
          <cell r="B402" t="str">
            <v xml:space="preserve">Northboro Southboro          </v>
          </cell>
          <cell r="C402">
            <v>1</v>
          </cell>
          <cell r="D402">
            <v>15041278</v>
          </cell>
          <cell r="E402">
            <v>2951913.6458749999</v>
          </cell>
          <cell r="F402">
            <v>15182003</v>
          </cell>
          <cell r="G402">
            <v>12934940</v>
          </cell>
          <cell r="H402">
            <v>2247063</v>
          </cell>
          <cell r="I402">
            <v>0</v>
          </cell>
          <cell r="J402">
            <v>17.5</v>
          </cell>
          <cell r="K402">
            <v>2656851</v>
          </cell>
          <cell r="L402">
            <v>0</v>
          </cell>
          <cell r="M402">
            <v>0</v>
          </cell>
          <cell r="N402">
            <v>0</v>
          </cell>
          <cell r="O402">
            <v>0</v>
          </cell>
          <cell r="P402">
            <v>0</v>
          </cell>
          <cell r="Q402">
            <v>1492</v>
          </cell>
          <cell r="R402">
            <v>1494</v>
          </cell>
          <cell r="S402">
            <v>17.5</v>
          </cell>
          <cell r="T402">
            <v>19.443505879132022</v>
          </cell>
          <cell r="U402">
            <v>0</v>
          </cell>
          <cell r="V402">
            <v>2951913.6458749999</v>
          </cell>
          <cell r="W402">
            <v>19.443505879132022</v>
          </cell>
          <cell r="X402">
            <v>0</v>
          </cell>
          <cell r="Y402">
            <v>0</v>
          </cell>
          <cell r="AA402">
            <v>0</v>
          </cell>
          <cell r="AB402">
            <v>0</v>
          </cell>
          <cell r="AC402">
            <v>0</v>
          </cell>
          <cell r="AD402">
            <v>0</v>
          </cell>
          <cell r="AE402">
            <v>29880</v>
          </cell>
          <cell r="AF402">
            <v>29880</v>
          </cell>
          <cell r="AG402">
            <v>2981793.6458749999</v>
          </cell>
          <cell r="AH402">
            <v>0</v>
          </cell>
          <cell r="AI402">
            <v>2981793.6458749999</v>
          </cell>
        </row>
        <row r="403">
          <cell r="A403">
            <v>735</v>
          </cell>
          <cell r="B403" t="str">
            <v xml:space="preserve">North Middlesex              </v>
          </cell>
          <cell r="C403">
            <v>1</v>
          </cell>
          <cell r="D403">
            <v>32371795</v>
          </cell>
          <cell r="E403">
            <v>19925993</v>
          </cell>
          <cell r="F403">
            <v>31685058</v>
          </cell>
          <cell r="G403">
            <v>17266992</v>
          </cell>
          <cell r="H403">
            <v>14418066</v>
          </cell>
          <cell r="I403">
            <v>0</v>
          </cell>
          <cell r="J403">
            <v>46.21</v>
          </cell>
          <cell r="K403">
            <v>14641665</v>
          </cell>
          <cell r="L403">
            <v>0</v>
          </cell>
          <cell r="M403">
            <v>0</v>
          </cell>
          <cell r="N403">
            <v>0</v>
          </cell>
          <cell r="O403">
            <v>0</v>
          </cell>
          <cell r="P403">
            <v>0</v>
          </cell>
          <cell r="Q403">
            <v>3422</v>
          </cell>
          <cell r="R403">
            <v>3300</v>
          </cell>
          <cell r="S403">
            <v>46.21</v>
          </cell>
          <cell r="T403">
            <v>62.88766458940993</v>
          </cell>
          <cell r="U403">
            <v>0</v>
          </cell>
          <cell r="V403">
            <v>19925993</v>
          </cell>
          <cell r="W403">
            <v>62.887664589409937</v>
          </cell>
          <cell r="X403">
            <v>0</v>
          </cell>
          <cell r="Y403">
            <v>0</v>
          </cell>
          <cell r="AA403">
            <v>0</v>
          </cell>
          <cell r="AB403">
            <v>0</v>
          </cell>
          <cell r="AC403">
            <v>0</v>
          </cell>
          <cell r="AD403">
            <v>0</v>
          </cell>
          <cell r="AE403">
            <v>66000</v>
          </cell>
          <cell r="AF403">
            <v>66000</v>
          </cell>
          <cell r="AG403">
            <v>19991993</v>
          </cell>
          <cell r="AH403">
            <v>0</v>
          </cell>
          <cell r="AI403">
            <v>19991993</v>
          </cell>
        </row>
        <row r="404">
          <cell r="A404">
            <v>740</v>
          </cell>
          <cell r="B404" t="str">
            <v xml:space="preserve">Old Rochester                </v>
          </cell>
          <cell r="C404">
            <v>1</v>
          </cell>
          <cell r="D404">
            <v>11419777</v>
          </cell>
          <cell r="E404">
            <v>2715679</v>
          </cell>
          <cell r="F404">
            <v>11377043</v>
          </cell>
          <cell r="G404">
            <v>8624083</v>
          </cell>
          <cell r="H404">
            <v>2752960</v>
          </cell>
          <cell r="I404">
            <v>37281</v>
          </cell>
          <cell r="J404">
            <v>25.36</v>
          </cell>
          <cell r="K404">
            <v>2885218</v>
          </cell>
          <cell r="L404">
            <v>0</v>
          </cell>
          <cell r="M404">
            <v>0</v>
          </cell>
          <cell r="N404">
            <v>0</v>
          </cell>
          <cell r="O404">
            <v>0</v>
          </cell>
          <cell r="P404">
            <v>0</v>
          </cell>
          <cell r="Q404">
            <v>1180</v>
          </cell>
          <cell r="R404">
            <v>1171</v>
          </cell>
          <cell r="S404">
            <v>25.36</v>
          </cell>
          <cell r="T404">
            <v>24.197500176451825</v>
          </cell>
          <cell r="U404">
            <v>0</v>
          </cell>
          <cell r="V404">
            <v>2752960</v>
          </cell>
          <cell r="W404">
            <v>24.197500176451825</v>
          </cell>
          <cell r="X404">
            <v>1</v>
          </cell>
          <cell r="Y404">
            <v>0</v>
          </cell>
          <cell r="AA404">
            <v>0</v>
          </cell>
          <cell r="AB404">
            <v>0</v>
          </cell>
          <cell r="AC404">
            <v>0</v>
          </cell>
          <cell r="AD404">
            <v>0</v>
          </cell>
          <cell r="AE404">
            <v>23420</v>
          </cell>
          <cell r="AF404">
            <v>0</v>
          </cell>
          <cell r="AG404">
            <v>2752960</v>
          </cell>
          <cell r="AH404">
            <v>0</v>
          </cell>
          <cell r="AI404">
            <v>2752960</v>
          </cell>
        </row>
        <row r="405">
          <cell r="A405">
            <v>745</v>
          </cell>
          <cell r="B405" t="str">
            <v xml:space="preserve">Pentucket                    </v>
          </cell>
          <cell r="C405">
            <v>1</v>
          </cell>
          <cell r="D405">
            <v>23602673</v>
          </cell>
          <cell r="E405">
            <v>12834852</v>
          </cell>
          <cell r="F405">
            <v>22548383</v>
          </cell>
          <cell r="G405">
            <v>15784720</v>
          </cell>
          <cell r="H405">
            <v>6763663</v>
          </cell>
          <cell r="I405">
            <v>0</v>
          </cell>
          <cell r="J405">
            <v>31.39</v>
          </cell>
          <cell r="K405">
            <v>7077937</v>
          </cell>
          <cell r="L405">
            <v>0</v>
          </cell>
          <cell r="M405">
            <v>0</v>
          </cell>
          <cell r="N405">
            <v>0</v>
          </cell>
          <cell r="O405">
            <v>0</v>
          </cell>
          <cell r="P405">
            <v>0</v>
          </cell>
          <cell r="Q405">
            <v>2573</v>
          </cell>
          <cell r="R405">
            <v>2426</v>
          </cell>
          <cell r="S405">
            <v>31.39</v>
          </cell>
          <cell r="T405">
            <v>56.921385449235984</v>
          </cell>
          <cell r="U405">
            <v>0</v>
          </cell>
          <cell r="V405">
            <v>12834852</v>
          </cell>
          <cell r="W405">
            <v>56.921385449235984</v>
          </cell>
          <cell r="X405">
            <v>0</v>
          </cell>
          <cell r="Y405">
            <v>0</v>
          </cell>
          <cell r="AA405">
            <v>0</v>
          </cell>
          <cell r="AB405">
            <v>0</v>
          </cell>
          <cell r="AC405">
            <v>0</v>
          </cell>
          <cell r="AD405">
            <v>0</v>
          </cell>
          <cell r="AE405">
            <v>48520</v>
          </cell>
          <cell r="AF405">
            <v>48520</v>
          </cell>
          <cell r="AG405">
            <v>12883372</v>
          </cell>
          <cell r="AH405">
            <v>0</v>
          </cell>
          <cell r="AI405">
            <v>12883372</v>
          </cell>
        </row>
        <row r="406">
          <cell r="A406">
            <v>750</v>
          </cell>
          <cell r="B406" t="str">
            <v xml:space="preserve">Pioneer                      </v>
          </cell>
          <cell r="C406">
            <v>1</v>
          </cell>
          <cell r="D406">
            <v>7481050</v>
          </cell>
          <cell r="E406">
            <v>4067561</v>
          </cell>
          <cell r="F406">
            <v>7219392</v>
          </cell>
          <cell r="G406">
            <v>4805991</v>
          </cell>
          <cell r="H406">
            <v>2413401</v>
          </cell>
          <cell r="I406">
            <v>0</v>
          </cell>
          <cell r="J406">
            <v>34.24</v>
          </cell>
          <cell r="K406">
            <v>2471920</v>
          </cell>
          <cell r="L406">
            <v>0</v>
          </cell>
          <cell r="M406">
            <v>0</v>
          </cell>
          <cell r="N406">
            <v>0</v>
          </cell>
          <cell r="O406">
            <v>0</v>
          </cell>
          <cell r="P406">
            <v>0</v>
          </cell>
          <cell r="Q406">
            <v>751</v>
          </cell>
          <cell r="R406">
            <v>720</v>
          </cell>
          <cell r="S406">
            <v>34.24</v>
          </cell>
          <cell r="T406">
            <v>56.342154574789681</v>
          </cell>
          <cell r="U406">
            <v>0</v>
          </cell>
          <cell r="V406">
            <v>4067561</v>
          </cell>
          <cell r="W406">
            <v>56.342154574789674</v>
          </cell>
          <cell r="X406">
            <v>0</v>
          </cell>
          <cell r="Y406">
            <v>0</v>
          </cell>
          <cell r="AA406">
            <v>0</v>
          </cell>
          <cell r="AB406">
            <v>0</v>
          </cell>
          <cell r="AC406">
            <v>0</v>
          </cell>
          <cell r="AD406">
            <v>0</v>
          </cell>
          <cell r="AE406">
            <v>14400</v>
          </cell>
          <cell r="AF406">
            <v>14400</v>
          </cell>
          <cell r="AG406">
            <v>4081961</v>
          </cell>
          <cell r="AH406">
            <v>0</v>
          </cell>
          <cell r="AI406">
            <v>4081961</v>
          </cell>
        </row>
        <row r="407">
          <cell r="A407">
            <v>753</v>
          </cell>
          <cell r="B407" t="str">
            <v xml:space="preserve">Quabbin                      </v>
          </cell>
          <cell r="C407">
            <v>1</v>
          </cell>
          <cell r="D407">
            <v>22051647</v>
          </cell>
          <cell r="E407">
            <v>16342038</v>
          </cell>
          <cell r="F407">
            <v>22002910</v>
          </cell>
          <cell r="G407">
            <v>10130661</v>
          </cell>
          <cell r="H407">
            <v>11872249</v>
          </cell>
          <cell r="I407">
            <v>0</v>
          </cell>
          <cell r="J407">
            <v>54.01</v>
          </cell>
          <cell r="K407">
            <v>11883772</v>
          </cell>
          <cell r="L407">
            <v>0</v>
          </cell>
          <cell r="M407">
            <v>0</v>
          </cell>
          <cell r="N407">
            <v>0</v>
          </cell>
          <cell r="O407">
            <v>0</v>
          </cell>
          <cell r="P407">
            <v>0</v>
          </cell>
          <cell r="Q407">
            <v>2219</v>
          </cell>
          <cell r="R407">
            <v>2200</v>
          </cell>
          <cell r="S407">
            <v>54.01</v>
          </cell>
          <cell r="T407">
            <v>74.272166727037472</v>
          </cell>
          <cell r="U407">
            <v>0</v>
          </cell>
          <cell r="V407">
            <v>16342038</v>
          </cell>
          <cell r="W407">
            <v>74.272166727037472</v>
          </cell>
          <cell r="X407">
            <v>0</v>
          </cell>
          <cell r="Y407">
            <v>0</v>
          </cell>
          <cell r="AA407">
            <v>0</v>
          </cell>
          <cell r="AB407">
            <v>0</v>
          </cell>
          <cell r="AC407">
            <v>0</v>
          </cell>
          <cell r="AD407">
            <v>0</v>
          </cell>
          <cell r="AE407">
            <v>44000</v>
          </cell>
          <cell r="AF407">
            <v>44000</v>
          </cell>
          <cell r="AG407">
            <v>16386038</v>
          </cell>
          <cell r="AH407">
            <v>0</v>
          </cell>
          <cell r="AI407">
            <v>16386038</v>
          </cell>
        </row>
        <row r="408">
          <cell r="A408">
            <v>755</v>
          </cell>
          <cell r="B408" t="str">
            <v xml:space="preserve">Ralph C Mahar                </v>
          </cell>
          <cell r="C408">
            <v>1</v>
          </cell>
          <cell r="D408">
            <v>7640717</v>
          </cell>
          <cell r="E408">
            <v>5339690</v>
          </cell>
          <cell r="F408">
            <v>7427448</v>
          </cell>
          <cell r="G408">
            <v>2770410</v>
          </cell>
          <cell r="H408">
            <v>4657038</v>
          </cell>
          <cell r="I408">
            <v>0</v>
          </cell>
          <cell r="J408">
            <v>63.54</v>
          </cell>
          <cell r="K408">
            <v>4719400</v>
          </cell>
          <cell r="L408">
            <v>0</v>
          </cell>
          <cell r="M408">
            <v>0</v>
          </cell>
          <cell r="N408">
            <v>0</v>
          </cell>
          <cell r="O408">
            <v>0</v>
          </cell>
          <cell r="P408">
            <v>0</v>
          </cell>
          <cell r="Q408">
            <v>699</v>
          </cell>
          <cell r="R408">
            <v>658</v>
          </cell>
          <cell r="S408">
            <v>63.54</v>
          </cell>
          <cell r="T408">
            <v>71.891314486483111</v>
          </cell>
          <cell r="U408">
            <v>0</v>
          </cell>
          <cell r="V408">
            <v>5339690</v>
          </cell>
          <cell r="W408">
            <v>71.891314486483111</v>
          </cell>
          <cell r="X408">
            <v>0</v>
          </cell>
          <cell r="Y408">
            <v>0</v>
          </cell>
          <cell r="AA408">
            <v>0</v>
          </cell>
          <cell r="AB408">
            <v>0</v>
          </cell>
          <cell r="AC408">
            <v>0</v>
          </cell>
          <cell r="AD408">
            <v>0</v>
          </cell>
          <cell r="AE408">
            <v>13160</v>
          </cell>
          <cell r="AF408">
            <v>13160</v>
          </cell>
          <cell r="AG408">
            <v>5352850</v>
          </cell>
          <cell r="AH408">
            <v>0</v>
          </cell>
          <cell r="AI408">
            <v>5352850</v>
          </cell>
        </row>
        <row r="409">
          <cell r="A409">
            <v>760</v>
          </cell>
          <cell r="B409" t="str">
            <v xml:space="preserve">Silver Lake                  </v>
          </cell>
          <cell r="C409">
            <v>1</v>
          </cell>
          <cell r="D409">
            <v>19669150</v>
          </cell>
          <cell r="E409">
            <v>7663956.5369499996</v>
          </cell>
          <cell r="F409">
            <v>20069649</v>
          </cell>
          <cell r="G409">
            <v>12221107</v>
          </cell>
          <cell r="H409">
            <v>7848542</v>
          </cell>
          <cell r="I409">
            <v>184585.46305000037</v>
          </cell>
          <cell r="J409">
            <v>40.42</v>
          </cell>
          <cell r="K409">
            <v>8112152</v>
          </cell>
          <cell r="L409">
            <v>0</v>
          </cell>
          <cell r="M409">
            <v>0</v>
          </cell>
          <cell r="N409">
            <v>0</v>
          </cell>
          <cell r="O409">
            <v>0</v>
          </cell>
          <cell r="P409">
            <v>0</v>
          </cell>
          <cell r="Q409">
            <v>1858</v>
          </cell>
          <cell r="R409">
            <v>1867</v>
          </cell>
          <cell r="S409">
            <v>40.42</v>
          </cell>
          <cell r="T409">
            <v>39.106523487281713</v>
          </cell>
          <cell r="U409">
            <v>0</v>
          </cell>
          <cell r="V409">
            <v>7848542</v>
          </cell>
          <cell r="W409">
            <v>39.106523487281713</v>
          </cell>
          <cell r="X409">
            <v>1</v>
          </cell>
          <cell r="Y409">
            <v>0</v>
          </cell>
          <cell r="AA409">
            <v>0</v>
          </cell>
          <cell r="AB409">
            <v>0</v>
          </cell>
          <cell r="AC409">
            <v>0</v>
          </cell>
          <cell r="AD409">
            <v>0</v>
          </cell>
          <cell r="AE409">
            <v>37340</v>
          </cell>
          <cell r="AF409">
            <v>0</v>
          </cell>
          <cell r="AG409">
            <v>7848542</v>
          </cell>
          <cell r="AH409">
            <v>0</v>
          </cell>
          <cell r="AI409">
            <v>7848542</v>
          </cell>
        </row>
        <row r="410">
          <cell r="A410">
            <v>763</v>
          </cell>
          <cell r="B410" t="str">
            <v>Somerset Berkley</v>
          </cell>
          <cell r="C410">
            <v>1</v>
          </cell>
          <cell r="D410">
            <v>9594365</v>
          </cell>
          <cell r="E410">
            <v>3843167.8262999998</v>
          </cell>
          <cell r="F410">
            <v>10019595</v>
          </cell>
          <cell r="G410">
            <v>5945998</v>
          </cell>
          <cell r="H410">
            <v>4073597</v>
          </cell>
          <cell r="I410">
            <v>230429.17370000016</v>
          </cell>
          <cell r="J410">
            <v>41.69</v>
          </cell>
          <cell r="K410">
            <v>4177169</v>
          </cell>
          <cell r="L410">
            <v>0</v>
          </cell>
          <cell r="M410">
            <v>0</v>
          </cell>
          <cell r="N410">
            <v>0</v>
          </cell>
          <cell r="O410">
            <v>0</v>
          </cell>
          <cell r="P410">
            <v>0</v>
          </cell>
          <cell r="Q410">
            <v>922</v>
          </cell>
          <cell r="R410">
            <v>928</v>
          </cell>
          <cell r="S410">
            <v>41.69</v>
          </cell>
          <cell r="T410">
            <v>40.656303972366146</v>
          </cell>
          <cell r="U410">
            <v>0</v>
          </cell>
          <cell r="V410">
            <v>4073597</v>
          </cell>
          <cell r="W410">
            <v>40.656303972366146</v>
          </cell>
          <cell r="X410">
            <v>1</v>
          </cell>
          <cell r="Y410">
            <v>0</v>
          </cell>
          <cell r="AA410">
            <v>0</v>
          </cell>
          <cell r="AB410">
            <v>0</v>
          </cell>
          <cell r="AC410">
            <v>0</v>
          </cell>
          <cell r="AD410">
            <v>0</v>
          </cell>
          <cell r="AE410">
            <v>18560</v>
          </cell>
          <cell r="AF410">
            <v>0</v>
          </cell>
          <cell r="AG410">
            <v>4073597</v>
          </cell>
          <cell r="AH410">
            <v>0</v>
          </cell>
          <cell r="AI410">
            <v>4073597</v>
          </cell>
        </row>
        <row r="411">
          <cell r="A411">
            <v>765</v>
          </cell>
          <cell r="B411" t="str">
            <v xml:space="preserve">Southern Berkshire           </v>
          </cell>
          <cell r="C411">
            <v>1</v>
          </cell>
          <cell r="D411">
            <v>7553559</v>
          </cell>
          <cell r="E411">
            <v>1888246</v>
          </cell>
          <cell r="F411">
            <v>7411694</v>
          </cell>
          <cell r="G411">
            <v>6227390</v>
          </cell>
          <cell r="H411">
            <v>1184304</v>
          </cell>
          <cell r="I411">
            <v>0</v>
          </cell>
          <cell r="J411">
            <v>17.5</v>
          </cell>
          <cell r="K411">
            <v>1297046</v>
          </cell>
          <cell r="L411">
            <v>0</v>
          </cell>
          <cell r="M411">
            <v>0</v>
          </cell>
          <cell r="N411">
            <v>0</v>
          </cell>
          <cell r="O411">
            <v>0</v>
          </cell>
          <cell r="P411">
            <v>0</v>
          </cell>
          <cell r="Q411">
            <v>754</v>
          </cell>
          <cell r="R411">
            <v>715</v>
          </cell>
          <cell r="S411">
            <v>17.5</v>
          </cell>
          <cell r="T411">
            <v>25.476577959100847</v>
          </cell>
          <cell r="U411">
            <v>0</v>
          </cell>
          <cell r="V411">
            <v>1888246</v>
          </cell>
          <cell r="W411">
            <v>25.476577959100847</v>
          </cell>
          <cell r="X411">
            <v>0</v>
          </cell>
          <cell r="Y411">
            <v>0</v>
          </cell>
          <cell r="AA411">
            <v>0</v>
          </cell>
          <cell r="AB411">
            <v>0</v>
          </cell>
          <cell r="AC411">
            <v>0</v>
          </cell>
          <cell r="AD411">
            <v>0</v>
          </cell>
          <cell r="AE411">
            <v>14300</v>
          </cell>
          <cell r="AF411">
            <v>14300</v>
          </cell>
          <cell r="AG411">
            <v>1902546</v>
          </cell>
          <cell r="AH411">
            <v>0</v>
          </cell>
          <cell r="AI411">
            <v>1902546</v>
          </cell>
        </row>
        <row r="412">
          <cell r="A412">
            <v>766</v>
          </cell>
          <cell r="B412" t="str">
            <v>Southwick Tolland Granville</v>
          </cell>
          <cell r="C412">
            <v>1</v>
          </cell>
          <cell r="D412">
            <v>16275297</v>
          </cell>
          <cell r="E412">
            <v>9628898</v>
          </cell>
          <cell r="F412">
            <v>16154792</v>
          </cell>
          <cell r="G412">
            <v>10417564</v>
          </cell>
          <cell r="H412">
            <v>5737228</v>
          </cell>
          <cell r="I412">
            <v>0</v>
          </cell>
          <cell r="J412">
            <v>35.67</v>
          </cell>
          <cell r="K412">
            <v>5762414</v>
          </cell>
          <cell r="L412">
            <v>0</v>
          </cell>
          <cell r="M412">
            <v>0</v>
          </cell>
          <cell r="N412">
            <v>0</v>
          </cell>
          <cell r="O412">
            <v>0</v>
          </cell>
          <cell r="P412">
            <v>0</v>
          </cell>
          <cell r="Q412">
            <v>1611</v>
          </cell>
          <cell r="R412">
            <v>1576</v>
          </cell>
          <cell r="S412">
            <v>35.67</v>
          </cell>
          <cell r="T412">
            <v>59.603973854940385</v>
          </cell>
          <cell r="U412">
            <v>0</v>
          </cell>
          <cell r="V412">
            <v>9628898</v>
          </cell>
          <cell r="W412">
            <v>59.603973854940378</v>
          </cell>
          <cell r="X412">
            <v>0</v>
          </cell>
          <cell r="Y412">
            <v>0</v>
          </cell>
          <cell r="AA412">
            <v>0</v>
          </cell>
          <cell r="AB412">
            <v>0</v>
          </cell>
          <cell r="AC412">
            <v>0</v>
          </cell>
          <cell r="AD412">
            <v>0</v>
          </cell>
          <cell r="AE412">
            <v>31520</v>
          </cell>
          <cell r="AF412">
            <v>31520</v>
          </cell>
          <cell r="AG412">
            <v>9660418</v>
          </cell>
          <cell r="AH412">
            <v>0</v>
          </cell>
          <cell r="AI412">
            <v>9660418</v>
          </cell>
        </row>
        <row r="413">
          <cell r="A413">
            <v>767</v>
          </cell>
          <cell r="B413" t="str">
            <v xml:space="preserve">Spencer East Brookfield      </v>
          </cell>
          <cell r="C413">
            <v>1</v>
          </cell>
          <cell r="D413">
            <v>19202300</v>
          </cell>
          <cell r="E413">
            <v>13457639</v>
          </cell>
          <cell r="F413">
            <v>18292027</v>
          </cell>
          <cell r="G413">
            <v>7540396</v>
          </cell>
          <cell r="H413">
            <v>10751631</v>
          </cell>
          <cell r="I413">
            <v>0</v>
          </cell>
          <cell r="J413">
            <v>54.49</v>
          </cell>
          <cell r="K413">
            <v>9967326</v>
          </cell>
          <cell r="L413">
            <v>0</v>
          </cell>
          <cell r="M413">
            <v>0</v>
          </cell>
          <cell r="N413">
            <v>0</v>
          </cell>
          <cell r="O413">
            <v>0</v>
          </cell>
          <cell r="P413">
            <v>0</v>
          </cell>
          <cell r="Q413">
            <v>1819</v>
          </cell>
          <cell r="R413">
            <v>1749</v>
          </cell>
          <cell r="S413">
            <v>54.49</v>
          </cell>
          <cell r="T413">
            <v>73.571064595520212</v>
          </cell>
          <cell r="U413">
            <v>0</v>
          </cell>
          <cell r="V413">
            <v>13457639</v>
          </cell>
          <cell r="W413">
            <v>73.571064595520227</v>
          </cell>
          <cell r="X413">
            <v>0</v>
          </cell>
          <cell r="Y413">
            <v>0</v>
          </cell>
          <cell r="AA413">
            <v>0</v>
          </cell>
          <cell r="AB413">
            <v>0</v>
          </cell>
          <cell r="AC413">
            <v>0</v>
          </cell>
          <cell r="AD413">
            <v>0</v>
          </cell>
          <cell r="AE413">
            <v>34980</v>
          </cell>
          <cell r="AF413">
            <v>34980</v>
          </cell>
          <cell r="AG413">
            <v>13492619</v>
          </cell>
          <cell r="AH413">
            <v>0</v>
          </cell>
          <cell r="AI413">
            <v>13492619</v>
          </cell>
        </row>
        <row r="414">
          <cell r="A414">
            <v>770</v>
          </cell>
          <cell r="B414" t="str">
            <v xml:space="preserve">Tantasqua                    </v>
          </cell>
          <cell r="C414">
            <v>1</v>
          </cell>
          <cell r="D414">
            <v>18183142</v>
          </cell>
          <cell r="E414">
            <v>8116541</v>
          </cell>
          <cell r="F414">
            <v>18521079</v>
          </cell>
          <cell r="G414">
            <v>10091735</v>
          </cell>
          <cell r="H414">
            <v>8429344</v>
          </cell>
          <cell r="I414">
            <v>312803</v>
          </cell>
          <cell r="J414">
            <v>46.76</v>
          </cell>
          <cell r="K414">
            <v>8660457</v>
          </cell>
          <cell r="L414">
            <v>0</v>
          </cell>
          <cell r="M414">
            <v>0</v>
          </cell>
          <cell r="N414">
            <v>0</v>
          </cell>
          <cell r="O414">
            <v>0</v>
          </cell>
          <cell r="P414">
            <v>0</v>
          </cell>
          <cell r="Q414">
            <v>1610</v>
          </cell>
          <cell r="R414">
            <v>1624</v>
          </cell>
          <cell r="S414">
            <v>46.76</v>
          </cell>
          <cell r="T414">
            <v>45.512164815019688</v>
          </cell>
          <cell r="U414">
            <v>0</v>
          </cell>
          <cell r="V414">
            <v>8429344</v>
          </cell>
          <cell r="W414">
            <v>45.512164815019688</v>
          </cell>
          <cell r="X414">
            <v>1</v>
          </cell>
          <cell r="Y414">
            <v>0</v>
          </cell>
          <cell r="AA414">
            <v>0</v>
          </cell>
          <cell r="AB414">
            <v>0</v>
          </cell>
          <cell r="AC414">
            <v>0</v>
          </cell>
          <cell r="AD414">
            <v>0</v>
          </cell>
          <cell r="AE414">
            <v>32480</v>
          </cell>
          <cell r="AF414">
            <v>0</v>
          </cell>
          <cell r="AG414">
            <v>8429344</v>
          </cell>
          <cell r="AH414">
            <v>0</v>
          </cell>
          <cell r="AI414">
            <v>8429344</v>
          </cell>
        </row>
        <row r="415">
          <cell r="A415">
            <v>773</v>
          </cell>
          <cell r="B415" t="str">
            <v xml:space="preserve">Triton                       </v>
          </cell>
          <cell r="C415">
            <v>1</v>
          </cell>
          <cell r="D415">
            <v>25722812</v>
          </cell>
          <cell r="E415">
            <v>8428221</v>
          </cell>
          <cell r="F415">
            <v>24821868</v>
          </cell>
          <cell r="G415">
            <v>21096469</v>
          </cell>
          <cell r="H415">
            <v>3725399</v>
          </cell>
          <cell r="I415">
            <v>0</v>
          </cell>
          <cell r="J415">
            <v>17.510000000000002</v>
          </cell>
          <cell r="K415">
            <v>4346309</v>
          </cell>
          <cell r="L415">
            <v>0</v>
          </cell>
          <cell r="M415">
            <v>0</v>
          </cell>
          <cell r="N415">
            <v>0</v>
          </cell>
          <cell r="O415">
            <v>0</v>
          </cell>
          <cell r="P415">
            <v>0</v>
          </cell>
          <cell r="Q415">
            <v>2627</v>
          </cell>
          <cell r="R415">
            <v>2484</v>
          </cell>
          <cell r="S415">
            <v>17.510000000000002</v>
          </cell>
          <cell r="T415">
            <v>33.954821611330779</v>
          </cell>
          <cell r="U415">
            <v>0</v>
          </cell>
          <cell r="V415">
            <v>8428221</v>
          </cell>
          <cell r="W415">
            <v>33.954821611330786</v>
          </cell>
          <cell r="X415">
            <v>0</v>
          </cell>
          <cell r="Y415">
            <v>0</v>
          </cell>
          <cell r="AA415">
            <v>0</v>
          </cell>
          <cell r="AB415">
            <v>0</v>
          </cell>
          <cell r="AC415">
            <v>0</v>
          </cell>
          <cell r="AD415">
            <v>0</v>
          </cell>
          <cell r="AE415">
            <v>49680</v>
          </cell>
          <cell r="AF415">
            <v>49680</v>
          </cell>
          <cell r="AG415">
            <v>8477901</v>
          </cell>
          <cell r="AH415">
            <v>0</v>
          </cell>
          <cell r="AI415">
            <v>8477901</v>
          </cell>
        </row>
        <row r="416">
          <cell r="A416">
            <v>774</v>
          </cell>
          <cell r="B416" t="str">
            <v>Upisland</v>
          </cell>
          <cell r="C416">
            <v>1</v>
          </cell>
          <cell r="D416">
            <v>3393222</v>
          </cell>
          <cell r="E416">
            <v>821922</v>
          </cell>
          <cell r="F416">
            <v>3590852</v>
          </cell>
          <cell r="G416">
            <v>2949667</v>
          </cell>
          <cell r="H416">
            <v>641185</v>
          </cell>
          <cell r="I416">
            <v>0</v>
          </cell>
          <cell r="J416">
            <v>17.510000000000002</v>
          </cell>
          <cell r="K416">
            <v>628758</v>
          </cell>
          <cell r="L416">
            <v>0</v>
          </cell>
          <cell r="M416">
            <v>0</v>
          </cell>
          <cell r="N416">
            <v>0</v>
          </cell>
          <cell r="O416">
            <v>0</v>
          </cell>
          <cell r="P416">
            <v>0</v>
          </cell>
          <cell r="Q416">
            <v>365</v>
          </cell>
          <cell r="R416">
            <v>376</v>
          </cell>
          <cell r="S416">
            <v>17.510000000000002</v>
          </cell>
          <cell r="T416">
            <v>22.889330999996655</v>
          </cell>
          <cell r="U416">
            <v>0</v>
          </cell>
          <cell r="V416">
            <v>821922</v>
          </cell>
          <cell r="W416">
            <v>22.889330999996659</v>
          </cell>
          <cell r="X416">
            <v>0</v>
          </cell>
          <cell r="Y416">
            <v>0</v>
          </cell>
          <cell r="AA416">
            <v>0</v>
          </cell>
          <cell r="AB416">
            <v>0</v>
          </cell>
          <cell r="AC416">
            <v>0</v>
          </cell>
          <cell r="AD416">
            <v>0</v>
          </cell>
          <cell r="AE416">
            <v>7520</v>
          </cell>
          <cell r="AF416">
            <v>7520</v>
          </cell>
          <cell r="AG416">
            <v>829442</v>
          </cell>
          <cell r="AH416">
            <v>0</v>
          </cell>
          <cell r="AI416">
            <v>829442</v>
          </cell>
        </row>
        <row r="417">
          <cell r="A417">
            <v>775</v>
          </cell>
          <cell r="B417" t="str">
            <v xml:space="preserve">Wachusett                    </v>
          </cell>
          <cell r="C417">
            <v>1</v>
          </cell>
          <cell r="D417">
            <v>65656785</v>
          </cell>
          <cell r="E417">
            <v>25438325</v>
          </cell>
          <cell r="F417">
            <v>65958496</v>
          </cell>
          <cell r="G417">
            <v>40215910</v>
          </cell>
          <cell r="H417">
            <v>25742586</v>
          </cell>
          <cell r="I417">
            <v>304261</v>
          </cell>
          <cell r="J417">
            <v>40.11</v>
          </cell>
          <cell r="K417">
            <v>26455953</v>
          </cell>
          <cell r="L417">
            <v>0</v>
          </cell>
          <cell r="M417">
            <v>0</v>
          </cell>
          <cell r="N417">
            <v>0</v>
          </cell>
          <cell r="O417">
            <v>0</v>
          </cell>
          <cell r="P417">
            <v>0</v>
          </cell>
          <cell r="Q417">
            <v>7052</v>
          </cell>
          <cell r="R417">
            <v>7100</v>
          </cell>
          <cell r="S417">
            <v>40.11</v>
          </cell>
          <cell r="T417">
            <v>39.028461170491212</v>
          </cell>
          <cell r="U417">
            <v>0</v>
          </cell>
          <cell r="V417">
            <v>25742586</v>
          </cell>
          <cell r="W417">
            <v>39.028461170491212</v>
          </cell>
          <cell r="X417">
            <v>1</v>
          </cell>
          <cell r="Y417">
            <v>0</v>
          </cell>
          <cell r="AA417">
            <v>0</v>
          </cell>
          <cell r="AB417">
            <v>0</v>
          </cell>
          <cell r="AC417">
            <v>0</v>
          </cell>
          <cell r="AD417">
            <v>0</v>
          </cell>
          <cell r="AE417">
            <v>142000</v>
          </cell>
          <cell r="AF417">
            <v>0</v>
          </cell>
          <cell r="AG417">
            <v>25742586</v>
          </cell>
          <cell r="AH417">
            <v>0</v>
          </cell>
          <cell r="AI417">
            <v>25742586</v>
          </cell>
        </row>
        <row r="418">
          <cell r="A418">
            <v>778</v>
          </cell>
          <cell r="B418" t="str">
            <v>Quaboag</v>
          </cell>
          <cell r="C418">
            <v>1</v>
          </cell>
          <cell r="D418">
            <v>13357209</v>
          </cell>
          <cell r="E418">
            <v>8544111</v>
          </cell>
          <cell r="F418">
            <v>13599319</v>
          </cell>
          <cell r="G418">
            <v>5142981</v>
          </cell>
          <cell r="H418">
            <v>8456338</v>
          </cell>
          <cell r="I418">
            <v>0</v>
          </cell>
          <cell r="J418">
            <v>62</v>
          </cell>
          <cell r="K418">
            <v>8431578</v>
          </cell>
          <cell r="L418">
            <v>0</v>
          </cell>
          <cell r="M418">
            <v>0</v>
          </cell>
          <cell r="N418">
            <v>0</v>
          </cell>
          <cell r="O418">
            <v>0</v>
          </cell>
          <cell r="P418">
            <v>0</v>
          </cell>
          <cell r="Q418">
            <v>1277</v>
          </cell>
          <cell r="R418">
            <v>1292</v>
          </cell>
          <cell r="S418">
            <v>62</v>
          </cell>
          <cell r="T418">
            <v>62.827491582482921</v>
          </cell>
          <cell r="U418">
            <v>0</v>
          </cell>
          <cell r="V418">
            <v>8544111</v>
          </cell>
          <cell r="W418">
            <v>62.827491582482914</v>
          </cell>
          <cell r="X418">
            <v>0</v>
          </cell>
          <cell r="Y418">
            <v>0</v>
          </cell>
          <cell r="AA418">
            <v>0</v>
          </cell>
          <cell r="AB418">
            <v>0</v>
          </cell>
          <cell r="AC418">
            <v>0</v>
          </cell>
          <cell r="AD418">
            <v>0</v>
          </cell>
          <cell r="AE418">
            <v>25840</v>
          </cell>
          <cell r="AF418">
            <v>25840</v>
          </cell>
          <cell r="AG418">
            <v>8569951</v>
          </cell>
          <cell r="AH418">
            <v>0</v>
          </cell>
          <cell r="AI418">
            <v>8569951</v>
          </cell>
        </row>
        <row r="419">
          <cell r="A419">
            <v>780</v>
          </cell>
          <cell r="B419" t="str">
            <v xml:space="preserve">Whitman Hanson               </v>
          </cell>
          <cell r="C419">
            <v>1</v>
          </cell>
          <cell r="D419">
            <v>38322360</v>
          </cell>
          <cell r="E419">
            <v>24219585</v>
          </cell>
          <cell r="F419">
            <v>38333512</v>
          </cell>
          <cell r="G419">
            <v>16774824</v>
          </cell>
          <cell r="H419">
            <v>21558688</v>
          </cell>
          <cell r="I419">
            <v>0</v>
          </cell>
          <cell r="J419">
            <v>52.13</v>
          </cell>
          <cell r="K419">
            <v>19983260</v>
          </cell>
          <cell r="L419">
            <v>0</v>
          </cell>
          <cell r="M419">
            <v>0</v>
          </cell>
          <cell r="N419">
            <v>0</v>
          </cell>
          <cell r="O419">
            <v>0</v>
          </cell>
          <cell r="P419">
            <v>0</v>
          </cell>
          <cell r="Q419">
            <v>3964</v>
          </cell>
          <cell r="R419">
            <v>3939</v>
          </cell>
          <cell r="S419">
            <v>52.13</v>
          </cell>
          <cell r="T419">
            <v>63.181231607477031</v>
          </cell>
          <cell r="U419">
            <v>0</v>
          </cell>
          <cell r="V419">
            <v>24219585</v>
          </cell>
          <cell r="W419">
            <v>63.181231607477031</v>
          </cell>
          <cell r="X419">
            <v>0</v>
          </cell>
          <cell r="Y419">
            <v>0</v>
          </cell>
          <cell r="AA419">
            <v>0</v>
          </cell>
          <cell r="AB419">
            <v>0</v>
          </cell>
          <cell r="AC419">
            <v>0</v>
          </cell>
          <cell r="AD419">
            <v>0</v>
          </cell>
          <cell r="AE419">
            <v>78780</v>
          </cell>
          <cell r="AF419">
            <v>78780</v>
          </cell>
          <cell r="AG419">
            <v>24298365</v>
          </cell>
          <cell r="AH419">
            <v>0</v>
          </cell>
          <cell r="AI419">
            <v>24298365</v>
          </cell>
        </row>
        <row r="420">
          <cell r="A420">
            <v>801</v>
          </cell>
          <cell r="B420" t="str">
            <v xml:space="preserve">Assabet Valley               </v>
          </cell>
          <cell r="C420">
            <v>1</v>
          </cell>
          <cell r="D420">
            <v>12473207</v>
          </cell>
          <cell r="E420">
            <v>4402149</v>
          </cell>
          <cell r="F420">
            <v>12802558</v>
          </cell>
          <cell r="G420">
            <v>8177908</v>
          </cell>
          <cell r="H420">
            <v>4624650</v>
          </cell>
          <cell r="I420">
            <v>222501</v>
          </cell>
          <cell r="J420">
            <v>37.03</v>
          </cell>
          <cell r="K420">
            <v>4740787</v>
          </cell>
          <cell r="L420">
            <v>0</v>
          </cell>
          <cell r="M420">
            <v>0</v>
          </cell>
          <cell r="N420">
            <v>0</v>
          </cell>
          <cell r="O420">
            <v>0</v>
          </cell>
          <cell r="P420">
            <v>0</v>
          </cell>
          <cell r="Q420">
            <v>743</v>
          </cell>
          <cell r="R420">
            <v>759</v>
          </cell>
          <cell r="S420">
            <v>37.03</v>
          </cell>
          <cell r="T420">
            <v>36.122859197357279</v>
          </cell>
          <cell r="U420">
            <v>0</v>
          </cell>
          <cell r="V420">
            <v>4624650</v>
          </cell>
          <cell r="W420">
            <v>36.122859197357279</v>
          </cell>
          <cell r="X420">
            <v>1</v>
          </cell>
          <cell r="Y420">
            <v>0</v>
          </cell>
          <cell r="AA420">
            <v>0</v>
          </cell>
          <cell r="AB420">
            <v>0</v>
          </cell>
          <cell r="AC420">
            <v>0</v>
          </cell>
          <cell r="AD420">
            <v>0</v>
          </cell>
          <cell r="AE420">
            <v>15180</v>
          </cell>
          <cell r="AF420">
            <v>0</v>
          </cell>
          <cell r="AG420">
            <v>4624650</v>
          </cell>
          <cell r="AH420">
            <v>0</v>
          </cell>
          <cell r="AI420">
            <v>4624650</v>
          </cell>
        </row>
        <row r="421">
          <cell r="A421">
            <v>805</v>
          </cell>
          <cell r="B421" t="str">
            <v xml:space="preserve">Blackstone Valley            </v>
          </cell>
          <cell r="C421">
            <v>1</v>
          </cell>
          <cell r="D421">
            <v>18218330</v>
          </cell>
          <cell r="E421">
            <v>8086169</v>
          </cell>
          <cell r="F421">
            <v>18149119</v>
          </cell>
          <cell r="G421">
            <v>10498763</v>
          </cell>
          <cell r="H421">
            <v>7650356</v>
          </cell>
          <cell r="I421">
            <v>0</v>
          </cell>
          <cell r="J421">
            <v>41.91</v>
          </cell>
          <cell r="K421">
            <v>7606296</v>
          </cell>
          <cell r="L421">
            <v>0</v>
          </cell>
          <cell r="M421">
            <v>0</v>
          </cell>
          <cell r="N421">
            <v>0</v>
          </cell>
          <cell r="O421">
            <v>0</v>
          </cell>
          <cell r="P421">
            <v>0</v>
          </cell>
          <cell r="Q421">
            <v>1204</v>
          </cell>
          <cell r="R421">
            <v>1221</v>
          </cell>
          <cell r="S421">
            <v>41.91</v>
          </cell>
          <cell r="T421">
            <v>44.55405796832342</v>
          </cell>
          <cell r="U421">
            <v>0</v>
          </cell>
          <cell r="V421">
            <v>8086169</v>
          </cell>
          <cell r="W421">
            <v>44.55405796832342</v>
          </cell>
          <cell r="X421">
            <v>0</v>
          </cell>
          <cell r="Y421">
            <v>0</v>
          </cell>
          <cell r="AA421">
            <v>0</v>
          </cell>
          <cell r="AB421">
            <v>0</v>
          </cell>
          <cell r="AC421">
            <v>0</v>
          </cell>
          <cell r="AD421">
            <v>0</v>
          </cell>
          <cell r="AE421">
            <v>24420</v>
          </cell>
          <cell r="AF421">
            <v>24420</v>
          </cell>
          <cell r="AG421">
            <v>8110589</v>
          </cell>
          <cell r="AH421">
            <v>0</v>
          </cell>
          <cell r="AI421">
            <v>8110589</v>
          </cell>
        </row>
        <row r="422">
          <cell r="A422">
            <v>806</v>
          </cell>
          <cell r="B422" t="str">
            <v xml:space="preserve">Blue Hills                   </v>
          </cell>
          <cell r="C422">
            <v>1</v>
          </cell>
          <cell r="D422">
            <v>14060446</v>
          </cell>
          <cell r="E422">
            <v>4237127</v>
          </cell>
          <cell r="F422">
            <v>14501647</v>
          </cell>
          <cell r="G422">
            <v>9927931</v>
          </cell>
          <cell r="H422">
            <v>4573716</v>
          </cell>
          <cell r="I422">
            <v>336589</v>
          </cell>
          <cell r="J422">
            <v>33.07</v>
          </cell>
          <cell r="K422">
            <v>4795695</v>
          </cell>
          <cell r="L422">
            <v>0</v>
          </cell>
          <cell r="M422">
            <v>0</v>
          </cell>
          <cell r="N422">
            <v>0</v>
          </cell>
          <cell r="O422">
            <v>0</v>
          </cell>
          <cell r="P422">
            <v>0</v>
          </cell>
          <cell r="Q422">
            <v>870</v>
          </cell>
          <cell r="R422">
            <v>896</v>
          </cell>
          <cell r="S422">
            <v>33.07</v>
          </cell>
          <cell r="T422">
            <v>31.539286537591209</v>
          </cell>
          <cell r="U422">
            <v>0</v>
          </cell>
          <cell r="V422">
            <v>4573716</v>
          </cell>
          <cell r="W422">
            <v>31.539286537591213</v>
          </cell>
          <cell r="X422">
            <v>1</v>
          </cell>
          <cell r="Y422">
            <v>0</v>
          </cell>
          <cell r="AA422">
            <v>0</v>
          </cell>
          <cell r="AB422">
            <v>0</v>
          </cell>
          <cell r="AC422">
            <v>0</v>
          </cell>
          <cell r="AD422">
            <v>0</v>
          </cell>
          <cell r="AE422">
            <v>17920</v>
          </cell>
          <cell r="AF422">
            <v>0</v>
          </cell>
          <cell r="AG422">
            <v>4573716</v>
          </cell>
          <cell r="AH422">
            <v>0</v>
          </cell>
          <cell r="AI422">
            <v>4573716</v>
          </cell>
        </row>
        <row r="423">
          <cell r="A423">
            <v>810</v>
          </cell>
          <cell r="B423" t="str">
            <v xml:space="preserve">Bristol Plymouth             </v>
          </cell>
          <cell r="C423">
            <v>1</v>
          </cell>
          <cell r="D423">
            <v>20776046</v>
          </cell>
          <cell r="E423">
            <v>10774199</v>
          </cell>
          <cell r="F423">
            <v>20622505</v>
          </cell>
          <cell r="G423">
            <v>10062438</v>
          </cell>
          <cell r="H423">
            <v>10560067</v>
          </cell>
          <cell r="I423">
            <v>0</v>
          </cell>
          <cell r="J423">
            <v>51.91</v>
          </cell>
          <cell r="K423">
            <v>10705142</v>
          </cell>
          <cell r="L423">
            <v>0</v>
          </cell>
          <cell r="M423">
            <v>0</v>
          </cell>
          <cell r="N423">
            <v>0</v>
          </cell>
          <cell r="O423">
            <v>0</v>
          </cell>
          <cell r="P423">
            <v>0</v>
          </cell>
          <cell r="Q423">
            <v>1346</v>
          </cell>
          <cell r="R423">
            <v>1335</v>
          </cell>
          <cell r="S423">
            <v>51.91</v>
          </cell>
          <cell r="T423">
            <v>52.244860651021781</v>
          </cell>
          <cell r="U423">
            <v>0</v>
          </cell>
          <cell r="V423">
            <v>10774199</v>
          </cell>
          <cell r="W423">
            <v>52.244860651021781</v>
          </cell>
          <cell r="X423">
            <v>0</v>
          </cell>
          <cell r="Y423">
            <v>0</v>
          </cell>
          <cell r="AA423">
            <v>0</v>
          </cell>
          <cell r="AB423">
            <v>0</v>
          </cell>
          <cell r="AC423">
            <v>0</v>
          </cell>
          <cell r="AD423">
            <v>0</v>
          </cell>
          <cell r="AE423">
            <v>26700</v>
          </cell>
          <cell r="AF423">
            <v>26700</v>
          </cell>
          <cell r="AG423">
            <v>10800899</v>
          </cell>
          <cell r="AH423">
            <v>0</v>
          </cell>
          <cell r="AI423">
            <v>10800899</v>
          </cell>
        </row>
        <row r="424">
          <cell r="A424">
            <v>815</v>
          </cell>
          <cell r="B424" t="str">
            <v xml:space="preserve">Cape Cod                     </v>
          </cell>
          <cell r="C424">
            <v>1</v>
          </cell>
          <cell r="D424">
            <v>10180996</v>
          </cell>
          <cell r="E424">
            <v>2096487</v>
          </cell>
          <cell r="F424">
            <v>9867056</v>
          </cell>
          <cell r="G424">
            <v>8251075</v>
          </cell>
          <cell r="H424">
            <v>1615981</v>
          </cell>
          <cell r="I424">
            <v>0</v>
          </cell>
          <cell r="J424">
            <v>17.5</v>
          </cell>
          <cell r="K424">
            <v>1726735</v>
          </cell>
          <cell r="L424">
            <v>0</v>
          </cell>
          <cell r="M424">
            <v>0</v>
          </cell>
          <cell r="N424">
            <v>0</v>
          </cell>
          <cell r="O424">
            <v>0</v>
          </cell>
          <cell r="P424">
            <v>0</v>
          </cell>
          <cell r="Q424">
            <v>652</v>
          </cell>
          <cell r="R424">
            <v>618</v>
          </cell>
          <cell r="S424">
            <v>17.5</v>
          </cell>
          <cell r="T424">
            <v>21.247340645477234</v>
          </cell>
          <cell r="U424">
            <v>0</v>
          </cell>
          <cell r="V424">
            <v>2096487</v>
          </cell>
          <cell r="W424">
            <v>21.247340645477234</v>
          </cell>
          <cell r="X424">
            <v>0</v>
          </cell>
          <cell r="Y424">
            <v>0</v>
          </cell>
          <cell r="AA424">
            <v>0</v>
          </cell>
          <cell r="AB424">
            <v>0</v>
          </cell>
          <cell r="AC424">
            <v>0</v>
          </cell>
          <cell r="AD424">
            <v>0</v>
          </cell>
          <cell r="AE424">
            <v>12360</v>
          </cell>
          <cell r="AF424">
            <v>12360</v>
          </cell>
          <cell r="AG424">
            <v>2108847</v>
          </cell>
          <cell r="AH424">
            <v>0</v>
          </cell>
          <cell r="AI424">
            <v>2108847</v>
          </cell>
        </row>
        <row r="425">
          <cell r="A425">
            <v>817</v>
          </cell>
          <cell r="B425" t="str">
            <v>Essex North Shore</v>
          </cell>
          <cell r="C425">
            <v>1</v>
          </cell>
          <cell r="D425">
            <v>12253746</v>
          </cell>
          <cell r="E425">
            <v>3080269.19536875</v>
          </cell>
          <cell r="F425">
            <v>14380155</v>
          </cell>
          <cell r="G425">
            <v>11024800</v>
          </cell>
          <cell r="H425">
            <v>3355355</v>
          </cell>
          <cell r="I425">
            <v>275085.80463124998</v>
          </cell>
          <cell r="J425">
            <v>24.7</v>
          </cell>
          <cell r="K425">
            <v>3551898</v>
          </cell>
          <cell r="L425">
            <v>0</v>
          </cell>
          <cell r="M425">
            <v>0</v>
          </cell>
          <cell r="N425">
            <v>0</v>
          </cell>
          <cell r="O425">
            <v>0</v>
          </cell>
          <cell r="P425">
            <v>0</v>
          </cell>
          <cell r="Q425">
            <v>789</v>
          </cell>
          <cell r="R425">
            <v>912</v>
          </cell>
          <cell r="S425">
            <v>24.7</v>
          </cell>
          <cell r="T425">
            <v>23.333232499927853</v>
          </cell>
          <cell r="U425">
            <v>0</v>
          </cell>
          <cell r="V425">
            <v>3355355</v>
          </cell>
          <cell r="W425">
            <v>23.333232499927853</v>
          </cell>
          <cell r="X425">
            <v>1</v>
          </cell>
          <cell r="Y425">
            <v>0</v>
          </cell>
          <cell r="AA425">
            <v>0</v>
          </cell>
          <cell r="AB425">
            <v>0</v>
          </cell>
          <cell r="AC425">
            <v>0</v>
          </cell>
          <cell r="AD425">
            <v>0</v>
          </cell>
          <cell r="AE425">
            <v>18240</v>
          </cell>
          <cell r="AF425">
            <v>0</v>
          </cell>
          <cell r="AG425">
            <v>3355355</v>
          </cell>
          <cell r="AH425">
            <v>0</v>
          </cell>
          <cell r="AI425">
            <v>3355355</v>
          </cell>
        </row>
        <row r="426">
          <cell r="A426">
            <v>818</v>
          </cell>
          <cell r="B426" t="str">
            <v xml:space="preserve">Franklin County              </v>
          </cell>
          <cell r="C426">
            <v>1</v>
          </cell>
          <cell r="D426">
            <v>7597275</v>
          </cell>
          <cell r="E426">
            <v>3449560.8843999999</v>
          </cell>
          <cell r="F426">
            <v>7510077</v>
          </cell>
          <cell r="G426">
            <v>4161411</v>
          </cell>
          <cell r="H426">
            <v>3348666</v>
          </cell>
          <cell r="I426">
            <v>0</v>
          </cell>
          <cell r="J426">
            <v>45.66</v>
          </cell>
          <cell r="K426">
            <v>3429101</v>
          </cell>
          <cell r="L426">
            <v>0</v>
          </cell>
          <cell r="M426">
            <v>0</v>
          </cell>
          <cell r="N426">
            <v>0</v>
          </cell>
          <cell r="O426">
            <v>0</v>
          </cell>
          <cell r="P426">
            <v>0</v>
          </cell>
          <cell r="Q426">
            <v>478</v>
          </cell>
          <cell r="R426">
            <v>463</v>
          </cell>
          <cell r="S426">
            <v>45.66</v>
          </cell>
          <cell r="T426">
            <v>45.932430311966172</v>
          </cell>
          <cell r="U426">
            <v>0</v>
          </cell>
          <cell r="V426">
            <v>3449560.8843999999</v>
          </cell>
          <cell r="W426">
            <v>45.932430311966172</v>
          </cell>
          <cell r="X426">
            <v>0</v>
          </cell>
          <cell r="Y426">
            <v>0</v>
          </cell>
          <cell r="AA426">
            <v>0</v>
          </cell>
          <cell r="AB426">
            <v>0</v>
          </cell>
          <cell r="AC426">
            <v>0</v>
          </cell>
          <cell r="AD426">
            <v>0</v>
          </cell>
          <cell r="AE426">
            <v>9260</v>
          </cell>
          <cell r="AF426">
            <v>9260</v>
          </cell>
          <cell r="AG426">
            <v>3458820.8843999999</v>
          </cell>
          <cell r="AH426">
            <v>0</v>
          </cell>
          <cell r="AI426">
            <v>3458820.8843999999</v>
          </cell>
        </row>
        <row r="427">
          <cell r="A427">
            <v>821</v>
          </cell>
          <cell r="B427" t="str">
            <v xml:space="preserve">Greater Fall River           </v>
          </cell>
          <cell r="C427">
            <v>1</v>
          </cell>
          <cell r="D427">
            <v>23275199</v>
          </cell>
          <cell r="E427">
            <v>15695770</v>
          </cell>
          <cell r="F427">
            <v>23332972</v>
          </cell>
          <cell r="G427">
            <v>7488029</v>
          </cell>
          <cell r="H427">
            <v>15844943</v>
          </cell>
          <cell r="I427">
            <v>149173</v>
          </cell>
          <cell r="J427">
            <v>63.11</v>
          </cell>
          <cell r="K427">
            <v>14725439</v>
          </cell>
          <cell r="L427">
            <v>0</v>
          </cell>
          <cell r="M427">
            <v>0</v>
          </cell>
          <cell r="N427">
            <v>0</v>
          </cell>
          <cell r="O427">
            <v>0</v>
          </cell>
          <cell r="P427">
            <v>0</v>
          </cell>
          <cell r="Q427">
            <v>1474</v>
          </cell>
          <cell r="R427">
            <v>1480</v>
          </cell>
          <cell r="S427">
            <v>63.11</v>
          </cell>
          <cell r="T427">
            <v>67.907950174542705</v>
          </cell>
          <cell r="U427">
            <v>0</v>
          </cell>
          <cell r="V427">
            <v>15844943</v>
          </cell>
          <cell r="W427">
            <v>67.907950174542705</v>
          </cell>
          <cell r="X427">
            <v>1</v>
          </cell>
          <cell r="Y427">
            <v>0</v>
          </cell>
          <cell r="AA427">
            <v>0</v>
          </cell>
          <cell r="AB427">
            <v>0</v>
          </cell>
          <cell r="AC427">
            <v>0</v>
          </cell>
          <cell r="AD427">
            <v>0</v>
          </cell>
          <cell r="AE427">
            <v>29600</v>
          </cell>
          <cell r="AF427">
            <v>0</v>
          </cell>
          <cell r="AG427">
            <v>15844943</v>
          </cell>
          <cell r="AH427">
            <v>0</v>
          </cell>
          <cell r="AI427">
            <v>15844943</v>
          </cell>
        </row>
        <row r="428">
          <cell r="A428">
            <v>823</v>
          </cell>
          <cell r="B428" t="str">
            <v xml:space="preserve">Greater Lawrence             </v>
          </cell>
          <cell r="C428">
            <v>1</v>
          </cell>
          <cell r="D428">
            <v>25953903</v>
          </cell>
          <cell r="E428">
            <v>21439728</v>
          </cell>
          <cell r="F428">
            <v>27130809</v>
          </cell>
          <cell r="G428">
            <v>4641488</v>
          </cell>
          <cell r="H428">
            <v>22489321</v>
          </cell>
          <cell r="I428">
            <v>1049593</v>
          </cell>
          <cell r="J428">
            <v>77.09</v>
          </cell>
          <cell r="K428">
            <v>20915141</v>
          </cell>
          <cell r="L428">
            <v>0</v>
          </cell>
          <cell r="M428">
            <v>0</v>
          </cell>
          <cell r="N428">
            <v>0</v>
          </cell>
          <cell r="O428">
            <v>0</v>
          </cell>
          <cell r="P428">
            <v>0</v>
          </cell>
          <cell r="Q428">
            <v>1490</v>
          </cell>
          <cell r="R428">
            <v>1518</v>
          </cell>
          <cell r="S428">
            <v>77.09</v>
          </cell>
          <cell r="T428">
            <v>82.892187254718436</v>
          </cell>
          <cell r="U428">
            <v>0</v>
          </cell>
          <cell r="V428">
            <v>22489321</v>
          </cell>
          <cell r="W428">
            <v>82.892187254718422</v>
          </cell>
          <cell r="X428">
            <v>1</v>
          </cell>
          <cell r="Y428">
            <v>0</v>
          </cell>
          <cell r="AA428">
            <v>0</v>
          </cell>
          <cell r="AB428">
            <v>0</v>
          </cell>
          <cell r="AC428">
            <v>0</v>
          </cell>
          <cell r="AD428">
            <v>0</v>
          </cell>
          <cell r="AE428">
            <v>30360</v>
          </cell>
          <cell r="AF428">
            <v>0</v>
          </cell>
          <cell r="AG428">
            <v>22489321</v>
          </cell>
          <cell r="AH428">
            <v>0</v>
          </cell>
          <cell r="AI428">
            <v>22489321</v>
          </cell>
        </row>
        <row r="429">
          <cell r="A429">
            <v>825</v>
          </cell>
          <cell r="B429" t="str">
            <v xml:space="preserve">Greater New Bedford          </v>
          </cell>
          <cell r="C429">
            <v>1</v>
          </cell>
          <cell r="D429">
            <v>34323634</v>
          </cell>
          <cell r="E429">
            <v>24469332</v>
          </cell>
          <cell r="F429">
            <v>34911179</v>
          </cell>
          <cell r="G429">
            <v>10139994</v>
          </cell>
          <cell r="H429">
            <v>24771185</v>
          </cell>
          <cell r="I429">
            <v>301853</v>
          </cell>
          <cell r="J429">
            <v>66.069999999999993</v>
          </cell>
          <cell r="K429">
            <v>23065816</v>
          </cell>
          <cell r="L429">
            <v>0</v>
          </cell>
          <cell r="M429">
            <v>0</v>
          </cell>
          <cell r="N429">
            <v>0</v>
          </cell>
          <cell r="O429">
            <v>0</v>
          </cell>
          <cell r="P429">
            <v>0</v>
          </cell>
          <cell r="Q429">
            <v>2143</v>
          </cell>
          <cell r="R429">
            <v>2175</v>
          </cell>
          <cell r="S429">
            <v>66.069999999999993</v>
          </cell>
          <cell r="T429">
            <v>70.954879524406778</v>
          </cell>
          <cell r="U429">
            <v>0</v>
          </cell>
          <cell r="V429">
            <v>24771185</v>
          </cell>
          <cell r="W429">
            <v>70.954879524406778</v>
          </cell>
          <cell r="X429">
            <v>1</v>
          </cell>
          <cell r="Y429">
            <v>0</v>
          </cell>
          <cell r="AA429">
            <v>0</v>
          </cell>
          <cell r="AB429">
            <v>0</v>
          </cell>
          <cell r="AC429">
            <v>0</v>
          </cell>
          <cell r="AD429">
            <v>0</v>
          </cell>
          <cell r="AE429">
            <v>43500</v>
          </cell>
          <cell r="AF429">
            <v>0</v>
          </cell>
          <cell r="AG429">
            <v>24771185</v>
          </cell>
          <cell r="AH429">
            <v>0</v>
          </cell>
          <cell r="AI429">
            <v>24771185</v>
          </cell>
        </row>
        <row r="430">
          <cell r="A430">
            <v>828</v>
          </cell>
          <cell r="B430" t="str">
            <v xml:space="preserve">Greater Lowell               </v>
          </cell>
          <cell r="C430">
            <v>1</v>
          </cell>
          <cell r="D430">
            <v>34992565</v>
          </cell>
          <cell r="E430">
            <v>23740502</v>
          </cell>
          <cell r="F430">
            <v>35531900</v>
          </cell>
          <cell r="G430">
            <v>11901516</v>
          </cell>
          <cell r="H430">
            <v>23630384</v>
          </cell>
          <cell r="I430">
            <v>0</v>
          </cell>
          <cell r="J430">
            <v>65.150000000000006</v>
          </cell>
          <cell r="K430">
            <v>23149033</v>
          </cell>
          <cell r="L430">
            <v>0</v>
          </cell>
          <cell r="M430">
            <v>0</v>
          </cell>
          <cell r="N430">
            <v>0</v>
          </cell>
          <cell r="O430">
            <v>0</v>
          </cell>
          <cell r="P430">
            <v>0</v>
          </cell>
          <cell r="Q430">
            <v>2195</v>
          </cell>
          <cell r="R430">
            <v>2187</v>
          </cell>
          <cell r="S430">
            <v>65.150000000000006</v>
          </cell>
          <cell r="T430">
            <v>66.814614473191696</v>
          </cell>
          <cell r="U430">
            <v>0</v>
          </cell>
          <cell r="V430">
            <v>23740502</v>
          </cell>
          <cell r="W430">
            <v>66.814614473191696</v>
          </cell>
          <cell r="X430">
            <v>0</v>
          </cell>
          <cell r="Y430">
            <v>0</v>
          </cell>
          <cell r="AA430">
            <v>0</v>
          </cell>
          <cell r="AB430">
            <v>0</v>
          </cell>
          <cell r="AC430">
            <v>0</v>
          </cell>
          <cell r="AD430">
            <v>0</v>
          </cell>
          <cell r="AE430">
            <v>43740</v>
          </cell>
          <cell r="AF430">
            <v>43740</v>
          </cell>
          <cell r="AG430">
            <v>23784242</v>
          </cell>
          <cell r="AH430">
            <v>0</v>
          </cell>
          <cell r="AI430">
            <v>23784242</v>
          </cell>
        </row>
        <row r="431">
          <cell r="A431">
            <v>829</v>
          </cell>
          <cell r="B431" t="str">
            <v xml:space="preserve">South Middlesex              </v>
          </cell>
          <cell r="C431">
            <v>1</v>
          </cell>
          <cell r="D431">
            <v>11914131</v>
          </cell>
          <cell r="E431">
            <v>4090859</v>
          </cell>
          <cell r="F431">
            <v>11942604</v>
          </cell>
          <cell r="G431">
            <v>7660222</v>
          </cell>
          <cell r="H431">
            <v>4282382</v>
          </cell>
          <cell r="I431">
            <v>191523</v>
          </cell>
          <cell r="J431">
            <v>37</v>
          </cell>
          <cell r="K431">
            <v>4418763</v>
          </cell>
          <cell r="L431">
            <v>0</v>
          </cell>
          <cell r="M431">
            <v>0</v>
          </cell>
          <cell r="N431">
            <v>0</v>
          </cell>
          <cell r="O431">
            <v>0</v>
          </cell>
          <cell r="P431">
            <v>0</v>
          </cell>
          <cell r="Q431">
            <v>705</v>
          </cell>
          <cell r="R431">
            <v>707</v>
          </cell>
          <cell r="S431">
            <v>37</v>
          </cell>
          <cell r="T431">
            <v>35.858025603126421</v>
          </cell>
          <cell r="U431">
            <v>0</v>
          </cell>
          <cell r="V431">
            <v>4282382</v>
          </cell>
          <cell r="W431">
            <v>35.858025603126421</v>
          </cell>
          <cell r="X431">
            <v>1</v>
          </cell>
          <cell r="Y431">
            <v>0</v>
          </cell>
          <cell r="AA431">
            <v>0</v>
          </cell>
          <cell r="AB431">
            <v>0</v>
          </cell>
          <cell r="AC431">
            <v>0</v>
          </cell>
          <cell r="AD431">
            <v>0</v>
          </cell>
          <cell r="AE431">
            <v>14140</v>
          </cell>
          <cell r="AF431">
            <v>0</v>
          </cell>
          <cell r="AG431">
            <v>4282382</v>
          </cell>
          <cell r="AH431">
            <v>0</v>
          </cell>
          <cell r="AI431">
            <v>4282382</v>
          </cell>
        </row>
        <row r="432">
          <cell r="A432">
            <v>830</v>
          </cell>
          <cell r="B432" t="str">
            <v xml:space="preserve">Minuteman                    </v>
          </cell>
          <cell r="C432">
            <v>1</v>
          </cell>
          <cell r="D432">
            <v>7012158</v>
          </cell>
          <cell r="E432">
            <v>2177027</v>
          </cell>
          <cell r="F432">
            <v>6744963</v>
          </cell>
          <cell r="G432">
            <v>5470766</v>
          </cell>
          <cell r="H432">
            <v>1274197</v>
          </cell>
          <cell r="I432">
            <v>0</v>
          </cell>
          <cell r="J432">
            <v>19.649999999999999</v>
          </cell>
          <cell r="K432">
            <v>1325385</v>
          </cell>
          <cell r="L432">
            <v>0</v>
          </cell>
          <cell r="M432">
            <v>0</v>
          </cell>
          <cell r="N432">
            <v>0</v>
          </cell>
          <cell r="O432">
            <v>0</v>
          </cell>
          <cell r="P432">
            <v>0</v>
          </cell>
          <cell r="Q432">
            <v>414</v>
          </cell>
          <cell r="R432">
            <v>386</v>
          </cell>
          <cell r="S432">
            <v>19.649999999999999</v>
          </cell>
          <cell r="T432">
            <v>32.27633717190146</v>
          </cell>
          <cell r="U432">
            <v>0</v>
          </cell>
          <cell r="V432">
            <v>2177027</v>
          </cell>
          <cell r="W432">
            <v>32.27633717190146</v>
          </cell>
          <cell r="X432">
            <v>0</v>
          </cell>
          <cell r="Y432">
            <v>0</v>
          </cell>
          <cell r="AA432">
            <v>0</v>
          </cell>
          <cell r="AB432">
            <v>0</v>
          </cell>
          <cell r="AC432">
            <v>0</v>
          </cell>
          <cell r="AD432">
            <v>0</v>
          </cell>
          <cell r="AE432">
            <v>7720</v>
          </cell>
          <cell r="AF432">
            <v>7720</v>
          </cell>
          <cell r="AG432">
            <v>2184747</v>
          </cell>
          <cell r="AH432">
            <v>0</v>
          </cell>
          <cell r="AI432">
            <v>2184747</v>
          </cell>
        </row>
        <row r="433">
          <cell r="A433">
            <v>832</v>
          </cell>
          <cell r="B433" t="str">
            <v xml:space="preserve">Montachusett                 </v>
          </cell>
          <cell r="C433">
            <v>1</v>
          </cell>
          <cell r="D433">
            <v>22705864</v>
          </cell>
          <cell r="E433">
            <v>13837825</v>
          </cell>
          <cell r="F433">
            <v>22983366</v>
          </cell>
          <cell r="G433">
            <v>9130620</v>
          </cell>
          <cell r="H433">
            <v>13852746</v>
          </cell>
          <cell r="I433">
            <v>14921</v>
          </cell>
          <cell r="J433">
            <v>59.09</v>
          </cell>
          <cell r="K433">
            <v>13580871</v>
          </cell>
          <cell r="L433">
            <v>0</v>
          </cell>
          <cell r="M433">
            <v>0</v>
          </cell>
          <cell r="N433">
            <v>0</v>
          </cell>
          <cell r="O433">
            <v>0</v>
          </cell>
          <cell r="P433">
            <v>0</v>
          </cell>
          <cell r="Q433">
            <v>1486</v>
          </cell>
          <cell r="R433">
            <v>1500</v>
          </cell>
          <cell r="S433">
            <v>59.09</v>
          </cell>
          <cell r="T433">
            <v>60.272920859372817</v>
          </cell>
          <cell r="U433">
            <v>0</v>
          </cell>
          <cell r="V433">
            <v>13852746</v>
          </cell>
          <cell r="W433">
            <v>60.272920859372817</v>
          </cell>
          <cell r="X433">
            <v>1</v>
          </cell>
          <cell r="Y433">
            <v>0</v>
          </cell>
          <cell r="AA433">
            <v>0</v>
          </cell>
          <cell r="AB433">
            <v>0</v>
          </cell>
          <cell r="AC433">
            <v>0</v>
          </cell>
          <cell r="AD433">
            <v>0</v>
          </cell>
          <cell r="AE433">
            <v>30000</v>
          </cell>
          <cell r="AF433">
            <v>15079</v>
          </cell>
          <cell r="AG433">
            <v>13867825</v>
          </cell>
          <cell r="AH433">
            <v>0</v>
          </cell>
          <cell r="AI433">
            <v>13867825</v>
          </cell>
        </row>
        <row r="434">
          <cell r="A434">
            <v>851</v>
          </cell>
          <cell r="B434" t="str">
            <v xml:space="preserve">Northern Berkshire           </v>
          </cell>
          <cell r="C434">
            <v>1</v>
          </cell>
          <cell r="D434">
            <v>7377904</v>
          </cell>
          <cell r="E434">
            <v>4641116</v>
          </cell>
          <cell r="F434">
            <v>7221555</v>
          </cell>
          <cell r="G434">
            <v>2778317</v>
          </cell>
          <cell r="H434">
            <v>4443238</v>
          </cell>
          <cell r="I434">
            <v>0</v>
          </cell>
          <cell r="J434">
            <v>60.96</v>
          </cell>
          <cell r="K434">
            <v>4402260</v>
          </cell>
          <cell r="L434">
            <v>0</v>
          </cell>
          <cell r="M434">
            <v>0</v>
          </cell>
          <cell r="N434">
            <v>0</v>
          </cell>
          <cell r="O434">
            <v>0</v>
          </cell>
          <cell r="P434">
            <v>0</v>
          </cell>
          <cell r="Q434">
            <v>475</v>
          </cell>
          <cell r="R434">
            <v>456</v>
          </cell>
          <cell r="S434">
            <v>60.96</v>
          </cell>
          <cell r="T434">
            <v>64.267543486132837</v>
          </cell>
          <cell r="U434">
            <v>0</v>
          </cell>
          <cell r="V434">
            <v>4641116</v>
          </cell>
          <cell r="W434">
            <v>64.267543486132837</v>
          </cell>
          <cell r="X434">
            <v>0</v>
          </cell>
          <cell r="Y434">
            <v>0</v>
          </cell>
          <cell r="AA434">
            <v>0</v>
          </cell>
          <cell r="AB434">
            <v>0</v>
          </cell>
          <cell r="AC434">
            <v>0</v>
          </cell>
          <cell r="AD434">
            <v>0</v>
          </cell>
          <cell r="AE434">
            <v>9120</v>
          </cell>
          <cell r="AF434">
            <v>9120</v>
          </cell>
          <cell r="AG434">
            <v>4650236</v>
          </cell>
          <cell r="AH434">
            <v>0</v>
          </cell>
          <cell r="AI434">
            <v>4650236</v>
          </cell>
        </row>
        <row r="435">
          <cell r="A435">
            <v>852</v>
          </cell>
          <cell r="B435" t="str">
            <v xml:space="preserve">Nashoba Valley               </v>
          </cell>
          <cell r="C435">
            <v>1</v>
          </cell>
          <cell r="D435">
            <v>10872297</v>
          </cell>
          <cell r="E435">
            <v>3620453.8408499998</v>
          </cell>
          <cell r="F435">
            <v>10716963</v>
          </cell>
          <cell r="G435">
            <v>7258575</v>
          </cell>
          <cell r="H435">
            <v>3458388</v>
          </cell>
          <cell r="I435">
            <v>0</v>
          </cell>
          <cell r="J435">
            <v>33.590000000000003</v>
          </cell>
          <cell r="K435">
            <v>3599828</v>
          </cell>
          <cell r="L435">
            <v>0</v>
          </cell>
          <cell r="M435">
            <v>0</v>
          </cell>
          <cell r="N435">
            <v>0</v>
          </cell>
          <cell r="O435">
            <v>0</v>
          </cell>
          <cell r="P435">
            <v>0</v>
          </cell>
          <cell r="Q435">
            <v>704</v>
          </cell>
          <cell r="R435">
            <v>686</v>
          </cell>
          <cell r="S435">
            <v>33.590000000000003</v>
          </cell>
          <cell r="T435">
            <v>33.782460953257001</v>
          </cell>
          <cell r="U435">
            <v>0</v>
          </cell>
          <cell r="V435">
            <v>3620453.8408499998</v>
          </cell>
          <cell r="W435">
            <v>33.782460953257001</v>
          </cell>
          <cell r="X435">
            <v>0</v>
          </cell>
          <cell r="Y435">
            <v>0</v>
          </cell>
          <cell r="AA435">
            <v>0</v>
          </cell>
          <cell r="AB435">
            <v>0</v>
          </cell>
          <cell r="AC435">
            <v>0</v>
          </cell>
          <cell r="AD435">
            <v>0</v>
          </cell>
          <cell r="AE435">
            <v>13720</v>
          </cell>
          <cell r="AF435">
            <v>13720</v>
          </cell>
          <cell r="AG435">
            <v>3634173.8408499998</v>
          </cell>
          <cell r="AH435">
            <v>0</v>
          </cell>
          <cell r="AI435">
            <v>3634173.8408499998</v>
          </cell>
        </row>
        <row r="436">
          <cell r="A436">
            <v>853</v>
          </cell>
          <cell r="B436" t="str">
            <v xml:space="preserve">Northeast Metropolitan       </v>
          </cell>
          <cell r="C436">
            <v>1</v>
          </cell>
          <cell r="D436">
            <v>20386925</v>
          </cell>
          <cell r="E436">
            <v>8640688</v>
          </cell>
          <cell r="F436">
            <v>20458840</v>
          </cell>
          <cell r="G436">
            <v>11750955</v>
          </cell>
          <cell r="H436">
            <v>8707885</v>
          </cell>
          <cell r="I436">
            <v>67197</v>
          </cell>
          <cell r="J436">
            <v>42.83</v>
          </cell>
          <cell r="K436">
            <v>8762521</v>
          </cell>
          <cell r="L436">
            <v>0</v>
          </cell>
          <cell r="M436">
            <v>0</v>
          </cell>
          <cell r="N436">
            <v>0</v>
          </cell>
          <cell r="O436">
            <v>0</v>
          </cell>
          <cell r="P436">
            <v>0</v>
          </cell>
          <cell r="Q436">
            <v>1233</v>
          </cell>
          <cell r="R436">
            <v>1231</v>
          </cell>
          <cell r="S436">
            <v>42.83</v>
          </cell>
          <cell r="T436">
            <v>42.562945895270701</v>
          </cell>
          <cell r="U436">
            <v>0</v>
          </cell>
          <cell r="V436">
            <v>8707885</v>
          </cell>
          <cell r="W436">
            <v>42.562945895270701</v>
          </cell>
          <cell r="X436">
            <v>1</v>
          </cell>
          <cell r="Y436">
            <v>0</v>
          </cell>
          <cell r="AA436">
            <v>0</v>
          </cell>
          <cell r="AB436">
            <v>0</v>
          </cell>
          <cell r="AC436">
            <v>0</v>
          </cell>
          <cell r="AD436">
            <v>0</v>
          </cell>
          <cell r="AE436">
            <v>24620</v>
          </cell>
          <cell r="AF436">
            <v>0</v>
          </cell>
          <cell r="AG436">
            <v>8707885</v>
          </cell>
          <cell r="AH436">
            <v>0</v>
          </cell>
          <cell r="AI436">
            <v>8707885</v>
          </cell>
        </row>
        <row r="437">
          <cell r="A437">
            <v>855</v>
          </cell>
          <cell r="B437" t="str">
            <v xml:space="preserve">Old Colony                   </v>
          </cell>
          <cell r="C437">
            <v>1</v>
          </cell>
          <cell r="D437">
            <v>7329579</v>
          </cell>
          <cell r="E437">
            <v>3215679</v>
          </cell>
          <cell r="F437">
            <v>7070588</v>
          </cell>
          <cell r="G437">
            <v>4352068</v>
          </cell>
          <cell r="H437">
            <v>2718520</v>
          </cell>
          <cell r="I437">
            <v>0</v>
          </cell>
          <cell r="J437">
            <v>39.340000000000003</v>
          </cell>
          <cell r="K437">
            <v>2781569</v>
          </cell>
          <cell r="L437">
            <v>0</v>
          </cell>
          <cell r="M437">
            <v>0</v>
          </cell>
          <cell r="N437">
            <v>0</v>
          </cell>
          <cell r="O437">
            <v>0</v>
          </cell>
          <cell r="P437">
            <v>0</v>
          </cell>
          <cell r="Q437">
            <v>479</v>
          </cell>
          <cell r="R437">
            <v>459</v>
          </cell>
          <cell r="S437">
            <v>39.340000000000003</v>
          </cell>
          <cell r="T437">
            <v>45.479654591669039</v>
          </cell>
          <cell r="U437">
            <v>0</v>
          </cell>
          <cell r="V437">
            <v>3215679</v>
          </cell>
          <cell r="W437">
            <v>45.479654591669039</v>
          </cell>
          <cell r="X437">
            <v>0</v>
          </cell>
          <cell r="Y437">
            <v>0</v>
          </cell>
          <cell r="AA437">
            <v>0</v>
          </cell>
          <cell r="AB437">
            <v>0</v>
          </cell>
          <cell r="AC437">
            <v>0</v>
          </cell>
          <cell r="AD437">
            <v>0</v>
          </cell>
          <cell r="AE437">
            <v>9180</v>
          </cell>
          <cell r="AF437">
            <v>9180</v>
          </cell>
          <cell r="AG437">
            <v>3224859</v>
          </cell>
          <cell r="AH437">
            <v>0</v>
          </cell>
          <cell r="AI437">
            <v>3224859</v>
          </cell>
        </row>
        <row r="438">
          <cell r="A438">
            <v>860</v>
          </cell>
          <cell r="B438" t="str">
            <v xml:space="preserve">Pathfinder                   </v>
          </cell>
          <cell r="C438">
            <v>1</v>
          </cell>
          <cell r="D438">
            <v>9330426</v>
          </cell>
          <cell r="E438">
            <v>5391009.7480999995</v>
          </cell>
          <cell r="F438">
            <v>9305841</v>
          </cell>
          <cell r="G438">
            <v>4172892</v>
          </cell>
          <cell r="H438">
            <v>5132949</v>
          </cell>
          <cell r="I438">
            <v>0</v>
          </cell>
          <cell r="J438">
            <v>55.93</v>
          </cell>
          <cell r="K438">
            <v>5204757</v>
          </cell>
          <cell r="L438">
            <v>0</v>
          </cell>
          <cell r="M438">
            <v>0</v>
          </cell>
          <cell r="N438">
            <v>0</v>
          </cell>
          <cell r="O438">
            <v>0</v>
          </cell>
          <cell r="P438">
            <v>0</v>
          </cell>
          <cell r="Q438">
            <v>588</v>
          </cell>
          <cell r="R438">
            <v>577</v>
          </cell>
          <cell r="S438">
            <v>55.93</v>
          </cell>
          <cell r="T438">
            <v>57.93146205807728</v>
          </cell>
          <cell r="U438">
            <v>0</v>
          </cell>
          <cell r="V438">
            <v>5391009.7480999995</v>
          </cell>
          <cell r="W438">
            <v>57.93146205807728</v>
          </cell>
          <cell r="X438">
            <v>0</v>
          </cell>
          <cell r="Y438">
            <v>0</v>
          </cell>
          <cell r="AA438">
            <v>0</v>
          </cell>
          <cell r="AB438">
            <v>0</v>
          </cell>
          <cell r="AC438">
            <v>0</v>
          </cell>
          <cell r="AD438">
            <v>0</v>
          </cell>
          <cell r="AE438">
            <v>11540</v>
          </cell>
          <cell r="AF438">
            <v>11540</v>
          </cell>
          <cell r="AG438">
            <v>5402549.7480999995</v>
          </cell>
          <cell r="AH438">
            <v>0</v>
          </cell>
          <cell r="AI438">
            <v>5402549.7480999995</v>
          </cell>
        </row>
        <row r="439">
          <cell r="A439">
            <v>871</v>
          </cell>
          <cell r="B439" t="str">
            <v xml:space="preserve">Shawsheen Valley             </v>
          </cell>
          <cell r="C439">
            <v>1</v>
          </cell>
          <cell r="D439">
            <v>20905729</v>
          </cell>
          <cell r="E439">
            <v>6275835.7275124993</v>
          </cell>
          <cell r="F439">
            <v>20610764</v>
          </cell>
          <cell r="G439">
            <v>15573160</v>
          </cell>
          <cell r="H439">
            <v>5037604</v>
          </cell>
          <cell r="I439">
            <v>0</v>
          </cell>
          <cell r="J439">
            <v>26.03</v>
          </cell>
          <cell r="K439">
            <v>5364982</v>
          </cell>
          <cell r="L439">
            <v>0</v>
          </cell>
          <cell r="M439">
            <v>0</v>
          </cell>
          <cell r="N439">
            <v>0</v>
          </cell>
          <cell r="O439">
            <v>0</v>
          </cell>
          <cell r="P439">
            <v>0</v>
          </cell>
          <cell r="Q439">
            <v>1389</v>
          </cell>
          <cell r="R439">
            <v>1361</v>
          </cell>
          <cell r="S439">
            <v>26.03</v>
          </cell>
          <cell r="T439">
            <v>30.44931147390994</v>
          </cell>
          <cell r="U439">
            <v>0</v>
          </cell>
          <cell r="V439">
            <v>6275835.7275124993</v>
          </cell>
          <cell r="W439">
            <v>30.44931147390994</v>
          </cell>
          <cell r="X439">
            <v>0</v>
          </cell>
          <cell r="Y439">
            <v>0</v>
          </cell>
          <cell r="AA439">
            <v>0</v>
          </cell>
          <cell r="AB439">
            <v>0</v>
          </cell>
          <cell r="AC439">
            <v>0</v>
          </cell>
          <cell r="AD439">
            <v>0</v>
          </cell>
          <cell r="AE439">
            <v>27220</v>
          </cell>
          <cell r="AF439">
            <v>27220</v>
          </cell>
          <cell r="AG439">
            <v>6303055.7275124993</v>
          </cell>
          <cell r="AH439">
            <v>0</v>
          </cell>
          <cell r="AI439">
            <v>6303055.7275124993</v>
          </cell>
        </row>
        <row r="440">
          <cell r="A440">
            <v>872</v>
          </cell>
          <cell r="B440" t="str">
            <v xml:space="preserve">Southeastern                 </v>
          </cell>
          <cell r="C440">
            <v>1</v>
          </cell>
          <cell r="D440">
            <v>22565360</v>
          </cell>
          <cell r="E440">
            <v>14281764</v>
          </cell>
          <cell r="F440">
            <v>23532615</v>
          </cell>
          <cell r="G440">
            <v>8637830</v>
          </cell>
          <cell r="H440">
            <v>14894785</v>
          </cell>
          <cell r="I440">
            <v>613021</v>
          </cell>
          <cell r="J440">
            <v>62.49</v>
          </cell>
          <cell r="K440">
            <v>14705531</v>
          </cell>
          <cell r="L440">
            <v>0</v>
          </cell>
          <cell r="M440">
            <v>0</v>
          </cell>
          <cell r="N440">
            <v>0</v>
          </cell>
          <cell r="O440">
            <v>0</v>
          </cell>
          <cell r="P440">
            <v>0</v>
          </cell>
          <cell r="Q440">
            <v>1416</v>
          </cell>
          <cell r="R440">
            <v>1468</v>
          </cell>
          <cell r="S440">
            <v>62.49</v>
          </cell>
          <cell r="T440">
            <v>63.294219533188297</v>
          </cell>
          <cell r="U440">
            <v>0</v>
          </cell>
          <cell r="V440">
            <v>14894785</v>
          </cell>
          <cell r="W440">
            <v>63.294219533188297</v>
          </cell>
          <cell r="X440">
            <v>1</v>
          </cell>
          <cell r="Y440">
            <v>0</v>
          </cell>
          <cell r="AA440">
            <v>0</v>
          </cell>
          <cell r="AB440">
            <v>0</v>
          </cell>
          <cell r="AC440">
            <v>0</v>
          </cell>
          <cell r="AD440">
            <v>0</v>
          </cell>
          <cell r="AE440">
            <v>29360</v>
          </cell>
          <cell r="AF440">
            <v>0</v>
          </cell>
          <cell r="AG440">
            <v>14894785</v>
          </cell>
          <cell r="AH440">
            <v>0</v>
          </cell>
          <cell r="AI440">
            <v>14894785</v>
          </cell>
        </row>
        <row r="441">
          <cell r="A441">
            <v>873</v>
          </cell>
          <cell r="B441" t="str">
            <v xml:space="preserve">South Shore                  </v>
          </cell>
          <cell r="C441">
            <v>1</v>
          </cell>
          <cell r="D441">
            <v>9246000</v>
          </cell>
          <cell r="E441">
            <v>3981405</v>
          </cell>
          <cell r="F441">
            <v>9836290</v>
          </cell>
          <cell r="G441">
            <v>5588730</v>
          </cell>
          <cell r="H441">
            <v>4247560</v>
          </cell>
          <cell r="I441">
            <v>266155</v>
          </cell>
          <cell r="J441">
            <v>42.67</v>
          </cell>
          <cell r="K441">
            <v>4197145</v>
          </cell>
          <cell r="L441">
            <v>0</v>
          </cell>
          <cell r="M441">
            <v>0</v>
          </cell>
          <cell r="N441">
            <v>0</v>
          </cell>
          <cell r="O441">
            <v>0</v>
          </cell>
          <cell r="P441">
            <v>0</v>
          </cell>
          <cell r="Q441">
            <v>588</v>
          </cell>
          <cell r="R441">
            <v>622</v>
          </cell>
          <cell r="S441">
            <v>42.67</v>
          </cell>
          <cell r="T441">
            <v>43.182541385014069</v>
          </cell>
          <cell r="U441">
            <v>0</v>
          </cell>
          <cell r="V441">
            <v>4247560</v>
          </cell>
          <cell r="W441">
            <v>43.182541385014062</v>
          </cell>
          <cell r="X441">
            <v>1</v>
          </cell>
          <cell r="Y441">
            <v>0</v>
          </cell>
          <cell r="AA441">
            <v>0</v>
          </cell>
          <cell r="AB441">
            <v>0</v>
          </cell>
          <cell r="AC441">
            <v>0</v>
          </cell>
          <cell r="AD441">
            <v>0</v>
          </cell>
          <cell r="AE441">
            <v>12440</v>
          </cell>
          <cell r="AF441">
            <v>0</v>
          </cell>
          <cell r="AG441">
            <v>4247560</v>
          </cell>
          <cell r="AH441">
            <v>0</v>
          </cell>
          <cell r="AI441">
            <v>4247560</v>
          </cell>
        </row>
        <row r="442">
          <cell r="A442">
            <v>876</v>
          </cell>
          <cell r="B442" t="str">
            <v xml:space="preserve">Southern Worcester           </v>
          </cell>
          <cell r="C442">
            <v>1</v>
          </cell>
          <cell r="D442">
            <v>17642332</v>
          </cell>
          <cell r="E442">
            <v>10084562</v>
          </cell>
          <cell r="F442">
            <v>17712277</v>
          </cell>
          <cell r="G442">
            <v>7701847</v>
          </cell>
          <cell r="H442">
            <v>10010430</v>
          </cell>
          <cell r="I442">
            <v>0</v>
          </cell>
          <cell r="J442">
            <v>55.55</v>
          </cell>
          <cell r="K442">
            <v>9839170</v>
          </cell>
          <cell r="L442">
            <v>0</v>
          </cell>
          <cell r="M442">
            <v>0</v>
          </cell>
          <cell r="N442">
            <v>0</v>
          </cell>
          <cell r="O442">
            <v>0</v>
          </cell>
          <cell r="P442">
            <v>0</v>
          </cell>
          <cell r="Q442">
            <v>1148</v>
          </cell>
          <cell r="R442">
            <v>1136</v>
          </cell>
          <cell r="S442">
            <v>55.55</v>
          </cell>
          <cell r="T442">
            <v>56.935435235119684</v>
          </cell>
          <cell r="U442">
            <v>0</v>
          </cell>
          <cell r="V442">
            <v>10084562</v>
          </cell>
          <cell r="W442">
            <v>56.935435235119684</v>
          </cell>
          <cell r="X442">
            <v>0</v>
          </cell>
          <cell r="Y442">
            <v>0</v>
          </cell>
          <cell r="AA442">
            <v>0</v>
          </cell>
          <cell r="AB442">
            <v>0</v>
          </cell>
          <cell r="AC442">
            <v>0</v>
          </cell>
          <cell r="AD442">
            <v>0</v>
          </cell>
          <cell r="AE442">
            <v>22720</v>
          </cell>
          <cell r="AF442">
            <v>22720</v>
          </cell>
          <cell r="AG442">
            <v>10107282</v>
          </cell>
          <cell r="AH442">
            <v>0</v>
          </cell>
          <cell r="AI442">
            <v>10107282</v>
          </cell>
        </row>
        <row r="443">
          <cell r="A443">
            <v>878</v>
          </cell>
          <cell r="B443" t="str">
            <v xml:space="preserve">Tri County                   </v>
          </cell>
          <cell r="C443">
            <v>1</v>
          </cell>
          <cell r="D443">
            <v>15108183</v>
          </cell>
          <cell r="E443">
            <v>5577743</v>
          </cell>
          <cell r="F443">
            <v>15221337</v>
          </cell>
          <cell r="G443">
            <v>10246929</v>
          </cell>
          <cell r="H443">
            <v>4974408</v>
          </cell>
          <cell r="I443">
            <v>0</v>
          </cell>
          <cell r="J443">
            <v>33.17</v>
          </cell>
          <cell r="K443">
            <v>5048917</v>
          </cell>
          <cell r="L443">
            <v>0</v>
          </cell>
          <cell r="M443">
            <v>0</v>
          </cell>
          <cell r="N443">
            <v>0</v>
          </cell>
          <cell r="O443">
            <v>0</v>
          </cell>
          <cell r="P443">
            <v>0</v>
          </cell>
          <cell r="Q443">
            <v>954</v>
          </cell>
          <cell r="R443">
            <v>957</v>
          </cell>
          <cell r="S443">
            <v>33.17</v>
          </cell>
          <cell r="T443">
            <v>36.644238282090463</v>
          </cell>
          <cell r="U443">
            <v>0</v>
          </cell>
          <cell r="V443">
            <v>5577743</v>
          </cell>
          <cell r="W443">
            <v>36.644238282090463</v>
          </cell>
          <cell r="X443">
            <v>0</v>
          </cell>
          <cell r="Y443">
            <v>0</v>
          </cell>
          <cell r="AA443">
            <v>0</v>
          </cell>
          <cell r="AB443">
            <v>0</v>
          </cell>
          <cell r="AC443">
            <v>0</v>
          </cell>
          <cell r="AD443">
            <v>0</v>
          </cell>
          <cell r="AE443">
            <v>19140</v>
          </cell>
          <cell r="AF443">
            <v>19140</v>
          </cell>
          <cell r="AG443">
            <v>5596883</v>
          </cell>
          <cell r="AH443">
            <v>0</v>
          </cell>
          <cell r="AI443">
            <v>5596883</v>
          </cell>
        </row>
        <row r="444">
          <cell r="A444">
            <v>879</v>
          </cell>
          <cell r="B444" t="str">
            <v xml:space="preserve">Upper Cape Cod               </v>
          </cell>
          <cell r="C444">
            <v>1</v>
          </cell>
          <cell r="D444">
            <v>11054587</v>
          </cell>
          <cell r="E444">
            <v>2927510</v>
          </cell>
          <cell r="F444">
            <v>11535664</v>
          </cell>
          <cell r="G444">
            <v>8748683</v>
          </cell>
          <cell r="H444">
            <v>2786981</v>
          </cell>
          <cell r="I444">
            <v>0</v>
          </cell>
          <cell r="J444">
            <v>26.07</v>
          </cell>
          <cell r="K444">
            <v>3007348</v>
          </cell>
          <cell r="L444">
            <v>0</v>
          </cell>
          <cell r="M444">
            <v>0</v>
          </cell>
          <cell r="N444">
            <v>0</v>
          </cell>
          <cell r="O444">
            <v>0</v>
          </cell>
          <cell r="P444">
            <v>0</v>
          </cell>
          <cell r="Q444">
            <v>722</v>
          </cell>
          <cell r="R444">
            <v>741</v>
          </cell>
          <cell r="S444">
            <v>26.07</v>
          </cell>
          <cell r="T444">
            <v>25.37790629130668</v>
          </cell>
          <cell r="U444">
            <v>0</v>
          </cell>
          <cell r="V444">
            <v>2927510</v>
          </cell>
          <cell r="W444">
            <v>25.377906291306683</v>
          </cell>
          <cell r="X444">
            <v>0</v>
          </cell>
          <cell r="Y444">
            <v>0</v>
          </cell>
          <cell r="AA444">
            <v>0</v>
          </cell>
          <cell r="AB444">
            <v>0</v>
          </cell>
          <cell r="AC444">
            <v>0</v>
          </cell>
          <cell r="AD444">
            <v>0</v>
          </cell>
          <cell r="AE444">
            <v>14820</v>
          </cell>
          <cell r="AF444">
            <v>14820</v>
          </cell>
          <cell r="AG444">
            <v>2942330</v>
          </cell>
          <cell r="AH444">
            <v>0</v>
          </cell>
          <cell r="AI444">
            <v>2942330</v>
          </cell>
        </row>
        <row r="445">
          <cell r="A445">
            <v>885</v>
          </cell>
          <cell r="B445" t="str">
            <v xml:space="preserve">Whittier                     </v>
          </cell>
          <cell r="C445">
            <v>1</v>
          </cell>
          <cell r="D445">
            <v>18310028</v>
          </cell>
          <cell r="E445">
            <v>8281994</v>
          </cell>
          <cell r="F445">
            <v>19322789</v>
          </cell>
          <cell r="G445">
            <v>10481582</v>
          </cell>
          <cell r="H445">
            <v>8841207</v>
          </cell>
          <cell r="I445">
            <v>559213</v>
          </cell>
          <cell r="J445">
            <v>46.75</v>
          </cell>
          <cell r="K445">
            <v>9033404</v>
          </cell>
          <cell r="L445">
            <v>0</v>
          </cell>
          <cell r="M445">
            <v>0</v>
          </cell>
          <cell r="N445">
            <v>0</v>
          </cell>
          <cell r="O445">
            <v>0</v>
          </cell>
          <cell r="P445">
            <v>0</v>
          </cell>
          <cell r="Q445">
            <v>1169</v>
          </cell>
          <cell r="R445">
            <v>1224</v>
          </cell>
          <cell r="S445">
            <v>46.75</v>
          </cell>
          <cell r="T445">
            <v>45.755335836871168</v>
          </cell>
          <cell r="U445">
            <v>0</v>
          </cell>
          <cell r="V445">
            <v>8841207</v>
          </cell>
          <cell r="W445">
            <v>45.755335836871168</v>
          </cell>
          <cell r="X445">
            <v>1</v>
          </cell>
          <cell r="Y445">
            <v>0</v>
          </cell>
          <cell r="AA445">
            <v>0</v>
          </cell>
          <cell r="AB445">
            <v>0</v>
          </cell>
          <cell r="AC445">
            <v>0</v>
          </cell>
          <cell r="AD445">
            <v>0</v>
          </cell>
          <cell r="AE445">
            <v>24480</v>
          </cell>
          <cell r="AF445">
            <v>0</v>
          </cell>
          <cell r="AG445">
            <v>8841207</v>
          </cell>
          <cell r="AH445">
            <v>0</v>
          </cell>
          <cell r="AI445">
            <v>8841207</v>
          </cell>
        </row>
        <row r="446">
          <cell r="A446">
            <v>910</v>
          </cell>
          <cell r="B446" t="str">
            <v xml:space="preserve">Bristol County               </v>
          </cell>
          <cell r="C446">
            <v>1</v>
          </cell>
          <cell r="D446">
            <v>5839373</v>
          </cell>
          <cell r="E446">
            <v>2992952</v>
          </cell>
          <cell r="F446">
            <v>6281807</v>
          </cell>
          <cell r="G446">
            <v>3365744</v>
          </cell>
          <cell r="H446">
            <v>2916063</v>
          </cell>
          <cell r="I446">
            <v>0</v>
          </cell>
          <cell r="J446">
            <v>46.17</v>
          </cell>
          <cell r="K446">
            <v>2900310</v>
          </cell>
          <cell r="L446">
            <v>0</v>
          </cell>
          <cell r="M446">
            <v>0</v>
          </cell>
          <cell r="N446">
            <v>0</v>
          </cell>
          <cell r="O446">
            <v>0</v>
          </cell>
          <cell r="P446">
            <v>0</v>
          </cell>
          <cell r="Q446">
            <v>384</v>
          </cell>
          <cell r="R446">
            <v>410</v>
          </cell>
          <cell r="S446">
            <v>46.17</v>
          </cell>
          <cell r="T446">
            <v>47.644762088360878</v>
          </cell>
          <cell r="U446">
            <v>0</v>
          </cell>
          <cell r="V446">
            <v>2992952</v>
          </cell>
          <cell r="W446">
            <v>47.644762088360878</v>
          </cell>
          <cell r="X446">
            <v>0</v>
          </cell>
          <cell r="Y446">
            <v>0</v>
          </cell>
          <cell r="AA446">
            <v>0</v>
          </cell>
          <cell r="AB446">
            <v>0</v>
          </cell>
          <cell r="AC446">
            <v>0</v>
          </cell>
          <cell r="AD446">
            <v>0</v>
          </cell>
          <cell r="AE446">
            <v>8200</v>
          </cell>
          <cell r="AF446">
            <v>8200</v>
          </cell>
          <cell r="AG446">
            <v>3001152</v>
          </cell>
          <cell r="AH446">
            <v>0</v>
          </cell>
          <cell r="AI446">
            <v>3001152</v>
          </cell>
        </row>
        <row r="447">
          <cell r="A447">
            <v>915</v>
          </cell>
          <cell r="B447" t="str">
            <v xml:space="preserve">Norfolk County               </v>
          </cell>
          <cell r="C447">
            <v>1</v>
          </cell>
          <cell r="D447">
            <v>4240624</v>
          </cell>
          <cell r="E447">
            <v>1126275.7805750002</v>
          </cell>
          <cell r="F447">
            <v>4615273</v>
          </cell>
          <cell r="G447">
            <v>3429419</v>
          </cell>
          <cell r="H447">
            <v>1185854</v>
          </cell>
          <cell r="I447">
            <v>59578.219424999785</v>
          </cell>
          <cell r="J447">
            <v>27</v>
          </cell>
          <cell r="K447">
            <v>1246124</v>
          </cell>
          <cell r="L447">
            <v>0</v>
          </cell>
          <cell r="M447">
            <v>0</v>
          </cell>
          <cell r="N447">
            <v>0</v>
          </cell>
          <cell r="O447">
            <v>0</v>
          </cell>
          <cell r="P447">
            <v>0</v>
          </cell>
          <cell r="Q447">
            <v>271</v>
          </cell>
          <cell r="R447">
            <v>286</v>
          </cell>
          <cell r="S447">
            <v>27</v>
          </cell>
          <cell r="T447">
            <v>25.694124702915733</v>
          </cell>
          <cell r="U447">
            <v>0</v>
          </cell>
          <cell r="V447">
            <v>1185854</v>
          </cell>
          <cell r="W447">
            <v>25.694124702915733</v>
          </cell>
          <cell r="X447">
            <v>1</v>
          </cell>
          <cell r="Y447">
            <v>0</v>
          </cell>
          <cell r="AA447">
            <v>0</v>
          </cell>
          <cell r="AB447">
            <v>0</v>
          </cell>
          <cell r="AC447">
            <v>0</v>
          </cell>
          <cell r="AD447">
            <v>0</v>
          </cell>
          <cell r="AE447">
            <v>5720</v>
          </cell>
          <cell r="AF447">
            <v>0</v>
          </cell>
          <cell r="AG447">
            <v>1185854</v>
          </cell>
          <cell r="AH447">
            <v>0</v>
          </cell>
          <cell r="AI447">
            <v>1185854</v>
          </cell>
        </row>
        <row r="448">
          <cell r="A448">
            <v>999</v>
          </cell>
          <cell r="B448" t="str">
            <v>State Total</v>
          </cell>
          <cell r="C448">
            <v>1</v>
          </cell>
          <cell r="D448">
            <v>10090177272.100754</v>
          </cell>
          <cell r="E448">
            <v>4511521973.6381674</v>
          </cell>
          <cell r="F448">
            <v>10128238382.975546</v>
          </cell>
          <cell r="G448">
            <v>5971160064</v>
          </cell>
          <cell r="H448">
            <v>4157078320</v>
          </cell>
          <cell r="I448">
            <v>59443588.369774848</v>
          </cell>
          <cell r="J448">
            <v>41</v>
          </cell>
          <cell r="K448">
            <v>4152581877</v>
          </cell>
          <cell r="L448">
            <v>0</v>
          </cell>
          <cell r="M448">
            <v>0</v>
          </cell>
          <cell r="N448">
            <v>0</v>
          </cell>
          <cell r="O448">
            <v>0</v>
          </cell>
          <cell r="P448">
            <v>0</v>
          </cell>
          <cell r="Q448">
            <v>942120</v>
          </cell>
          <cell r="R448">
            <v>940103</v>
          </cell>
          <cell r="S448">
            <v>0</v>
          </cell>
          <cell r="T448">
            <v>0</v>
          </cell>
          <cell r="U448">
            <v>0</v>
          </cell>
          <cell r="V448">
            <v>4570965562.0079422</v>
          </cell>
          <cell r="W448">
            <v>45.130904202365855</v>
          </cell>
          <cell r="X448">
            <v>78</v>
          </cell>
          <cell r="Y448">
            <v>0</v>
          </cell>
          <cell r="AA448">
            <v>0</v>
          </cell>
          <cell r="AB448">
            <v>0</v>
          </cell>
          <cell r="AC448">
            <v>0</v>
          </cell>
          <cell r="AD448">
            <v>0</v>
          </cell>
          <cell r="AE448">
            <v>18791580</v>
          </cell>
          <cell r="AF448">
            <v>12850497.36702894</v>
          </cell>
          <cell r="AG448">
            <v>4583816059.3749714</v>
          </cell>
          <cell r="AH448">
            <v>115656.47999999998</v>
          </cell>
          <cell r="AI448">
            <v>4583700402.8949718</v>
          </cell>
        </row>
      </sheetData>
      <sheetData sheetId="15"/>
      <sheetData sheetId="16">
        <row r="10">
          <cell r="A10">
            <v>1</v>
          </cell>
          <cell r="B10" t="str">
            <v xml:space="preserve">Abington                     </v>
          </cell>
          <cell r="C10">
            <v>33.51</v>
          </cell>
          <cell r="D10">
            <v>16523760</v>
          </cell>
          <cell r="E10">
            <v>10191983</v>
          </cell>
          <cell r="F10">
            <v>6869653</v>
          </cell>
          <cell r="G10">
            <v>17243088.48</v>
          </cell>
          <cell r="H10">
            <v>10835090</v>
          </cell>
          <cell r="I10">
            <v>7152781</v>
          </cell>
          <cell r="J10">
            <v>18063555.577898104</v>
          </cell>
          <cell r="K10">
            <v>11492886</v>
          </cell>
          <cell r="L10">
            <v>7448806</v>
          </cell>
          <cell r="M10">
            <v>19020902.029999997</v>
          </cell>
          <cell r="N10">
            <v>11903143</v>
          </cell>
          <cell r="O10">
            <v>6987394</v>
          </cell>
          <cell r="P10">
            <v>821183</v>
          </cell>
          <cell r="Q10">
            <v>19474318.639892824</v>
          </cell>
          <cell r="R10">
            <v>12084604</v>
          </cell>
          <cell r="S10">
            <v>7652405</v>
          </cell>
          <cell r="T10">
            <v>0</v>
          </cell>
          <cell r="U10">
            <v>18226050.298500001</v>
          </cell>
          <cell r="V10">
            <v>11741657</v>
          </cell>
          <cell r="W10">
            <v>7205352</v>
          </cell>
          <cell r="X10">
            <v>38682</v>
          </cell>
          <cell r="Y10">
            <v>462271</v>
          </cell>
          <cell r="Z10">
            <v>17359608.879999999</v>
          </cell>
          <cell r="AA10">
            <v>12056554</v>
          </cell>
          <cell r="AB10">
            <v>7244034</v>
          </cell>
          <cell r="AC10">
            <v>18273059.900000002</v>
          </cell>
          <cell r="AD10">
            <v>12498017</v>
          </cell>
          <cell r="AE10">
            <v>7324394</v>
          </cell>
          <cell r="AF10">
            <v>18967492.810000002</v>
          </cell>
          <cell r="AG10">
            <v>13020494</v>
          </cell>
          <cell r="AH10">
            <v>7374594</v>
          </cell>
          <cell r="AI10">
            <v>18287521.510000002</v>
          </cell>
          <cell r="AJ10">
            <v>12943494</v>
          </cell>
          <cell r="AK10">
            <v>7423394</v>
          </cell>
          <cell r="AL10">
            <v>18870910.490000002</v>
          </cell>
          <cell r="AM10">
            <v>13029356</v>
          </cell>
          <cell r="AN10">
            <v>7472269</v>
          </cell>
        </row>
        <row r="11">
          <cell r="A11">
            <v>2</v>
          </cell>
          <cell r="B11" t="str">
            <v xml:space="preserve">Acton                        </v>
          </cell>
          <cell r="C11">
            <v>22.66</v>
          </cell>
          <cell r="D11">
            <v>16798342</v>
          </cell>
          <cell r="E11">
            <v>14323943</v>
          </cell>
          <cell r="F11">
            <v>2723714</v>
          </cell>
          <cell r="G11">
            <v>17472326.599199999</v>
          </cell>
          <cell r="H11">
            <v>14258025</v>
          </cell>
          <cell r="I11">
            <v>3214302</v>
          </cell>
          <cell r="J11">
            <v>18387597.604836155</v>
          </cell>
          <cell r="K11">
            <v>14103803</v>
          </cell>
          <cell r="L11">
            <v>4283795</v>
          </cell>
          <cell r="M11">
            <v>19355313.269600004</v>
          </cell>
          <cell r="N11">
            <v>14127172</v>
          </cell>
          <cell r="O11">
            <v>4678327</v>
          </cell>
          <cell r="P11">
            <v>549814</v>
          </cell>
          <cell r="Q11">
            <v>19717633.622768261</v>
          </cell>
          <cell r="R11">
            <v>14236925</v>
          </cell>
          <cell r="S11">
            <v>5123578</v>
          </cell>
          <cell r="T11">
            <v>357131</v>
          </cell>
          <cell r="U11">
            <v>19649104.540190399</v>
          </cell>
          <cell r="V11">
            <v>14516319</v>
          </cell>
          <cell r="W11">
            <v>5160527</v>
          </cell>
          <cell r="X11">
            <v>27704</v>
          </cell>
          <cell r="Y11">
            <v>353078</v>
          </cell>
          <cell r="Z11">
            <v>19614092.674799997</v>
          </cell>
          <cell r="AA11">
            <v>14543128</v>
          </cell>
          <cell r="AB11">
            <v>5188231</v>
          </cell>
          <cell r="AC11">
            <v>20151482.417030003</v>
          </cell>
          <cell r="AD11">
            <v>14761130</v>
          </cell>
          <cell r="AE11">
            <v>5537500.2082832009</v>
          </cell>
          <cell r="AF11">
            <v>13308</v>
          </cell>
          <cell r="AG11">
            <v>9807</v>
          </cell>
          <cell r="AH11">
            <v>1699</v>
          </cell>
          <cell r="AI11">
            <v>0</v>
          </cell>
          <cell r="AJ11">
            <v>0</v>
          </cell>
          <cell r="AK11">
            <v>0</v>
          </cell>
          <cell r="AL11">
            <v>0</v>
          </cell>
          <cell r="AM11">
            <v>0</v>
          </cell>
          <cell r="AN11">
            <v>0</v>
          </cell>
        </row>
        <row r="12">
          <cell r="A12">
            <v>3</v>
          </cell>
          <cell r="B12" t="str">
            <v xml:space="preserve">Acushnet                     </v>
          </cell>
          <cell r="C12">
            <v>42.66</v>
          </cell>
          <cell r="D12">
            <v>10752617</v>
          </cell>
          <cell r="E12">
            <v>4702995</v>
          </cell>
          <cell r="F12">
            <v>6049622</v>
          </cell>
          <cell r="G12">
            <v>10925643.810000001</v>
          </cell>
          <cell r="H12">
            <v>5021780</v>
          </cell>
          <cell r="I12">
            <v>6138021</v>
          </cell>
          <cell r="J12">
            <v>10761756.058842914</v>
          </cell>
          <cell r="K12">
            <v>5158813</v>
          </cell>
          <cell r="L12">
            <v>6206921</v>
          </cell>
          <cell r="M12">
            <v>11395406.830000002</v>
          </cell>
          <cell r="N12">
            <v>5414309</v>
          </cell>
          <cell r="O12">
            <v>5825831</v>
          </cell>
          <cell r="P12">
            <v>684672</v>
          </cell>
          <cell r="Q12">
            <v>11223341.565244021</v>
          </cell>
          <cell r="R12">
            <v>5326164</v>
          </cell>
          <cell r="S12">
            <v>6380293</v>
          </cell>
          <cell r="T12">
            <v>0</v>
          </cell>
          <cell r="U12">
            <v>10323398.130179999</v>
          </cell>
          <cell r="V12">
            <v>5401579</v>
          </cell>
          <cell r="W12">
            <v>6007556</v>
          </cell>
          <cell r="X12">
            <v>32251</v>
          </cell>
          <cell r="Y12">
            <v>371236</v>
          </cell>
          <cell r="Z12">
            <v>10560494.92</v>
          </cell>
          <cell r="AA12">
            <v>5591539</v>
          </cell>
          <cell r="AB12">
            <v>6039807</v>
          </cell>
          <cell r="AC12">
            <v>10945583.299999999</v>
          </cell>
          <cell r="AD12">
            <v>5840331</v>
          </cell>
          <cell r="AE12">
            <v>6088327</v>
          </cell>
          <cell r="AF12">
            <v>11227244.859999999</v>
          </cell>
          <cell r="AG12">
            <v>6098928</v>
          </cell>
          <cell r="AH12">
            <v>6118877</v>
          </cell>
          <cell r="AI12">
            <v>11538501.129999999</v>
          </cell>
          <cell r="AJ12">
            <v>6393318</v>
          </cell>
          <cell r="AK12">
            <v>6150152</v>
          </cell>
          <cell r="AL12">
            <v>11701370.220000003</v>
          </cell>
          <cell r="AM12">
            <v>6720092</v>
          </cell>
          <cell r="AN12">
            <v>6181252</v>
          </cell>
        </row>
        <row r="13">
          <cell r="A13">
            <v>4</v>
          </cell>
          <cell r="B13" t="str">
            <v xml:space="preserve">Adams                        </v>
          </cell>
          <cell r="C13">
            <v>66.37</v>
          </cell>
          <cell r="D13">
            <v>0</v>
          </cell>
          <cell r="E13">
            <v>0</v>
          </cell>
          <cell r="F13">
            <v>0</v>
          </cell>
          <cell r="G13">
            <v>0</v>
          </cell>
          <cell r="H13">
            <v>0</v>
          </cell>
          <cell r="I13">
            <v>0</v>
          </cell>
          <cell r="J13">
            <v>0</v>
          </cell>
          <cell r="K13">
            <v>0</v>
          </cell>
          <cell r="L13">
            <v>0</v>
          </cell>
          <cell r="M13">
            <v>11943.49</v>
          </cell>
          <cell r="N13">
            <v>2802</v>
          </cell>
          <cell r="O13">
            <v>9141</v>
          </cell>
          <cell r="P13">
            <v>0</v>
          </cell>
          <cell r="Q13">
            <v>12306.57500478469</v>
          </cell>
          <cell r="R13">
            <v>3310</v>
          </cell>
          <cell r="S13">
            <v>8958</v>
          </cell>
          <cell r="T13">
            <v>39</v>
          </cell>
          <cell r="U13">
            <v>0</v>
          </cell>
          <cell r="V13">
            <v>0</v>
          </cell>
          <cell r="W13">
            <v>0</v>
          </cell>
          <cell r="X13">
            <v>0</v>
          </cell>
          <cell r="Y13">
            <v>0</v>
          </cell>
          <cell r="Z13">
            <v>0</v>
          </cell>
          <cell r="AA13">
            <v>0</v>
          </cell>
          <cell r="AB13">
            <v>0</v>
          </cell>
          <cell r="AC13">
            <v>12697.210000000001</v>
          </cell>
          <cell r="AD13">
            <v>3609</v>
          </cell>
          <cell r="AE13">
            <v>9088</v>
          </cell>
          <cell r="AF13">
            <v>0</v>
          </cell>
          <cell r="AG13">
            <v>0</v>
          </cell>
          <cell r="AH13">
            <v>0</v>
          </cell>
          <cell r="AI13">
            <v>0</v>
          </cell>
          <cell r="AJ13">
            <v>0</v>
          </cell>
          <cell r="AK13">
            <v>0</v>
          </cell>
          <cell r="AL13">
            <v>0</v>
          </cell>
          <cell r="AM13">
            <v>0</v>
          </cell>
          <cell r="AN13">
            <v>0</v>
          </cell>
        </row>
        <row r="14">
          <cell r="A14">
            <v>5</v>
          </cell>
          <cell r="B14" t="str">
            <v xml:space="preserve">Agawam                       </v>
          </cell>
          <cell r="C14">
            <v>45.51</v>
          </cell>
          <cell r="D14">
            <v>32319935</v>
          </cell>
          <cell r="E14">
            <v>21493837</v>
          </cell>
          <cell r="F14">
            <v>10826098</v>
          </cell>
          <cell r="G14">
            <v>34566078.779999994</v>
          </cell>
          <cell r="H14">
            <v>22041666</v>
          </cell>
          <cell r="I14">
            <v>12524413</v>
          </cell>
          <cell r="J14">
            <v>35551345.780867614</v>
          </cell>
          <cell r="K14">
            <v>21602566</v>
          </cell>
          <cell r="L14">
            <v>14029399</v>
          </cell>
          <cell r="M14">
            <v>37698376.909999989</v>
          </cell>
          <cell r="N14">
            <v>21211830</v>
          </cell>
          <cell r="O14">
            <v>14752751</v>
          </cell>
          <cell r="P14">
            <v>1733796</v>
          </cell>
          <cell r="Q14">
            <v>38739894.035965554</v>
          </cell>
          <cell r="R14">
            <v>21200429</v>
          </cell>
          <cell r="S14">
            <v>16156816</v>
          </cell>
          <cell r="T14">
            <v>1382649</v>
          </cell>
          <cell r="U14">
            <v>37851740.416679993</v>
          </cell>
          <cell r="V14">
            <v>20906343</v>
          </cell>
          <cell r="W14">
            <v>16620258</v>
          </cell>
          <cell r="X14">
            <v>89225</v>
          </cell>
          <cell r="Y14">
            <v>936907</v>
          </cell>
          <cell r="Z14">
            <v>38691315.740000002</v>
          </cell>
          <cell r="AA14">
            <v>21196318</v>
          </cell>
          <cell r="AB14">
            <v>17494998</v>
          </cell>
          <cell r="AC14">
            <v>40065479.369999997</v>
          </cell>
          <cell r="AD14">
            <v>21799451</v>
          </cell>
          <cell r="AE14">
            <v>18531417.812022001</v>
          </cell>
          <cell r="AF14">
            <v>39705689.879999995</v>
          </cell>
          <cell r="AG14">
            <v>22317126</v>
          </cell>
          <cell r="AH14">
            <v>18633592.812022001</v>
          </cell>
          <cell r="AI14">
            <v>40513463.040000007</v>
          </cell>
          <cell r="AJ14">
            <v>22228633</v>
          </cell>
          <cell r="AK14">
            <v>18827346.812022001</v>
          </cell>
          <cell r="AL14">
            <v>40806967.850000001</v>
          </cell>
          <cell r="AM14">
            <v>22728531</v>
          </cell>
          <cell r="AN14">
            <v>18927671.812022001</v>
          </cell>
        </row>
        <row r="15">
          <cell r="A15">
            <v>6</v>
          </cell>
          <cell r="B15" t="str">
            <v xml:space="preserve">Alford                       </v>
          </cell>
          <cell r="C15">
            <v>17.5</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row>
        <row r="16">
          <cell r="A16">
            <v>7</v>
          </cell>
          <cell r="B16" t="str">
            <v xml:space="preserve">Amesbury                     </v>
          </cell>
          <cell r="C16">
            <v>39</v>
          </cell>
          <cell r="D16">
            <v>19460597</v>
          </cell>
          <cell r="E16">
            <v>12406221</v>
          </cell>
          <cell r="F16">
            <v>8455877</v>
          </cell>
          <cell r="G16">
            <v>19548536.809999999</v>
          </cell>
          <cell r="H16">
            <v>12809091</v>
          </cell>
          <cell r="I16">
            <v>8583727</v>
          </cell>
          <cell r="J16">
            <v>19781530.293151677</v>
          </cell>
          <cell r="K16">
            <v>13167547</v>
          </cell>
          <cell r="L16">
            <v>8706827</v>
          </cell>
          <cell r="M16">
            <v>20756560.399999999</v>
          </cell>
          <cell r="N16">
            <v>13536773</v>
          </cell>
          <cell r="O16">
            <v>8124385</v>
          </cell>
          <cell r="P16">
            <v>954806</v>
          </cell>
          <cell r="Q16">
            <v>21190912.030989472</v>
          </cell>
          <cell r="R16">
            <v>13555005</v>
          </cell>
          <cell r="S16">
            <v>8897607</v>
          </cell>
          <cell r="T16">
            <v>0</v>
          </cell>
          <cell r="U16">
            <v>21216914.582820002</v>
          </cell>
          <cell r="V16">
            <v>13646574</v>
          </cell>
          <cell r="W16">
            <v>8377810</v>
          </cell>
          <cell r="X16">
            <v>44976</v>
          </cell>
          <cell r="Y16">
            <v>535896</v>
          </cell>
          <cell r="Z16">
            <v>21437478.949999999</v>
          </cell>
          <cell r="AA16">
            <v>13871392</v>
          </cell>
          <cell r="AB16">
            <v>8422786</v>
          </cell>
          <cell r="AC16">
            <v>21788085.690000001</v>
          </cell>
          <cell r="AD16">
            <v>14228051</v>
          </cell>
          <cell r="AE16">
            <v>8517266</v>
          </cell>
          <cell r="AF16">
            <v>22520782.300000004</v>
          </cell>
          <cell r="AG16">
            <v>14645774</v>
          </cell>
          <cell r="AH16">
            <v>8661661</v>
          </cell>
          <cell r="AI16">
            <v>23277123.93</v>
          </cell>
          <cell r="AJ16">
            <v>14710835</v>
          </cell>
          <cell r="AK16">
            <v>8807407</v>
          </cell>
          <cell r="AL16">
            <v>23284050.52</v>
          </cell>
          <cell r="AM16">
            <v>14749359</v>
          </cell>
          <cell r="AN16">
            <v>8867257</v>
          </cell>
        </row>
        <row r="17">
          <cell r="A17">
            <v>8</v>
          </cell>
          <cell r="B17" t="str">
            <v xml:space="preserve">Amherst                      </v>
          </cell>
          <cell r="C17">
            <v>26.53</v>
          </cell>
          <cell r="D17">
            <v>11114274</v>
          </cell>
          <cell r="E17">
            <v>5541487</v>
          </cell>
          <cell r="F17">
            <v>5572787</v>
          </cell>
          <cell r="G17">
            <v>11497553.710000001</v>
          </cell>
          <cell r="H17">
            <v>5563556</v>
          </cell>
          <cell r="I17">
            <v>5933998</v>
          </cell>
          <cell r="J17">
            <v>11950170.523914317</v>
          </cell>
          <cell r="K17">
            <v>5791375</v>
          </cell>
          <cell r="L17">
            <v>6158796</v>
          </cell>
          <cell r="M17">
            <v>12240957.26</v>
          </cell>
          <cell r="N17">
            <v>6176229</v>
          </cell>
          <cell r="O17">
            <v>5607673</v>
          </cell>
          <cell r="P17">
            <v>659034</v>
          </cell>
          <cell r="Q17">
            <v>12789869.018824883</v>
          </cell>
          <cell r="R17">
            <v>8287309</v>
          </cell>
          <cell r="S17">
            <v>6141373</v>
          </cell>
          <cell r="T17">
            <v>0</v>
          </cell>
          <cell r="U17">
            <v>12104976.778860003</v>
          </cell>
          <cell r="V17">
            <v>8244892</v>
          </cell>
          <cell r="W17">
            <v>5782594</v>
          </cell>
          <cell r="X17">
            <v>31044</v>
          </cell>
          <cell r="Y17">
            <v>361635</v>
          </cell>
          <cell r="Z17">
            <v>11778216.34</v>
          </cell>
          <cell r="AA17">
            <v>8330699</v>
          </cell>
          <cell r="AB17">
            <v>5813638</v>
          </cell>
          <cell r="AC17">
            <v>12123554.34</v>
          </cell>
          <cell r="AD17">
            <v>8560597</v>
          </cell>
          <cell r="AE17">
            <v>5864398</v>
          </cell>
          <cell r="AF17">
            <v>11999013.530000001</v>
          </cell>
          <cell r="AG17">
            <v>8782052</v>
          </cell>
          <cell r="AH17">
            <v>5895073</v>
          </cell>
          <cell r="AI17">
            <v>11927369.58</v>
          </cell>
          <cell r="AJ17">
            <v>8808278</v>
          </cell>
          <cell r="AK17">
            <v>5925198</v>
          </cell>
          <cell r="AL17">
            <v>12222179.260000002</v>
          </cell>
          <cell r="AM17">
            <v>9033626</v>
          </cell>
          <cell r="AN17">
            <v>5954998</v>
          </cell>
        </row>
        <row r="18">
          <cell r="A18">
            <v>9</v>
          </cell>
          <cell r="B18" t="str">
            <v xml:space="preserve">Andover                      </v>
          </cell>
          <cell r="C18">
            <v>17.5</v>
          </cell>
          <cell r="D18">
            <v>40445552</v>
          </cell>
          <cell r="E18">
            <v>43398252</v>
          </cell>
          <cell r="F18">
            <v>5235106</v>
          </cell>
          <cell r="G18">
            <v>45421092.757479988</v>
          </cell>
          <cell r="H18">
            <v>43984801</v>
          </cell>
          <cell r="I18">
            <v>6105826</v>
          </cell>
          <cell r="J18">
            <v>47430802.160358295</v>
          </cell>
          <cell r="K18">
            <v>44443293</v>
          </cell>
          <cell r="L18">
            <v>6764195</v>
          </cell>
          <cell r="M18">
            <v>50839207.830960013</v>
          </cell>
          <cell r="N18">
            <v>44963510</v>
          </cell>
          <cell r="O18">
            <v>6682611</v>
          </cell>
          <cell r="P18">
            <v>785364</v>
          </cell>
          <cell r="Q18">
            <v>52920927.943806164</v>
          </cell>
          <cell r="R18">
            <v>46055668</v>
          </cell>
          <cell r="S18">
            <v>7318616</v>
          </cell>
          <cell r="T18">
            <v>0</v>
          </cell>
          <cell r="U18">
            <v>52465302.435107633</v>
          </cell>
          <cell r="V18">
            <v>46239193</v>
          </cell>
          <cell r="W18">
            <v>6891063</v>
          </cell>
          <cell r="X18">
            <v>36994</v>
          </cell>
          <cell r="Y18">
            <v>541909</v>
          </cell>
          <cell r="Z18">
            <v>53641152.655579992</v>
          </cell>
          <cell r="AA18">
            <v>47162432</v>
          </cell>
          <cell r="AB18">
            <v>6928057</v>
          </cell>
          <cell r="AC18">
            <v>55867173.864680015</v>
          </cell>
          <cell r="AD18">
            <v>48525635</v>
          </cell>
          <cell r="AE18">
            <v>7950343.1065797508</v>
          </cell>
          <cell r="AF18">
            <v>57208567.533579998</v>
          </cell>
          <cell r="AG18">
            <v>49906105</v>
          </cell>
          <cell r="AH18">
            <v>8549852.1595289409</v>
          </cell>
          <cell r="AI18">
            <v>56905481.147259988</v>
          </cell>
          <cell r="AJ18">
            <v>49453903</v>
          </cell>
          <cell r="AK18">
            <v>9042864.1595289409</v>
          </cell>
          <cell r="AL18">
            <v>57593754.781260006</v>
          </cell>
          <cell r="AM18">
            <v>49454967</v>
          </cell>
          <cell r="AN18">
            <v>9191614.1595289409</v>
          </cell>
        </row>
        <row r="19">
          <cell r="A19">
            <v>10</v>
          </cell>
          <cell r="B19" t="str">
            <v xml:space="preserve">Arlington                    </v>
          </cell>
          <cell r="C19">
            <v>17.5</v>
          </cell>
          <cell r="D19">
            <v>31514908</v>
          </cell>
          <cell r="E19">
            <v>29608395</v>
          </cell>
          <cell r="F19">
            <v>5019276.8</v>
          </cell>
          <cell r="G19">
            <v>34791436.82971999</v>
          </cell>
          <cell r="H19">
            <v>30151702</v>
          </cell>
          <cell r="I19">
            <v>5592669.7999999998</v>
          </cell>
          <cell r="J19">
            <v>35888202.793767765</v>
          </cell>
          <cell r="K19">
            <v>30613441</v>
          </cell>
          <cell r="L19">
            <v>5814119.7999999998</v>
          </cell>
          <cell r="M19">
            <v>38070505.063400008</v>
          </cell>
          <cell r="N19">
            <v>31841211</v>
          </cell>
          <cell r="O19">
            <v>5574195</v>
          </cell>
          <cell r="P19">
            <v>655099</v>
          </cell>
          <cell r="Q19">
            <v>40248798.10830944</v>
          </cell>
          <cell r="R19">
            <v>33205258</v>
          </cell>
          <cell r="S19">
            <v>6104708</v>
          </cell>
          <cell r="T19">
            <v>938832</v>
          </cell>
          <cell r="U19">
            <v>39642105.945616916</v>
          </cell>
          <cell r="V19">
            <v>33491571</v>
          </cell>
          <cell r="W19">
            <v>6632057</v>
          </cell>
          <cell r="X19">
            <v>35604</v>
          </cell>
          <cell r="Y19">
            <v>490929</v>
          </cell>
          <cell r="Z19">
            <v>41361535.892299995</v>
          </cell>
          <cell r="AA19">
            <v>34480956</v>
          </cell>
          <cell r="AB19">
            <v>6880580</v>
          </cell>
          <cell r="AC19">
            <v>43488849.24750001</v>
          </cell>
          <cell r="AD19">
            <v>35379353</v>
          </cell>
          <cell r="AE19">
            <v>8109496</v>
          </cell>
          <cell r="AF19">
            <v>46406615.112400003</v>
          </cell>
          <cell r="AG19">
            <v>36357635</v>
          </cell>
          <cell r="AH19">
            <v>10048980</v>
          </cell>
          <cell r="AI19">
            <v>47819420.315520003</v>
          </cell>
          <cell r="AJ19">
            <v>37584838</v>
          </cell>
          <cell r="AK19">
            <v>10234582</v>
          </cell>
          <cell r="AL19">
            <v>50290292.382299997</v>
          </cell>
          <cell r="AM19">
            <v>39574733</v>
          </cell>
          <cell r="AN19">
            <v>10715559</v>
          </cell>
        </row>
        <row r="20">
          <cell r="A20">
            <v>11</v>
          </cell>
          <cell r="B20" t="str">
            <v xml:space="preserve">Ashburnham                   </v>
          </cell>
          <cell r="C20">
            <v>55.82</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12035.81568</v>
          </cell>
          <cell r="V20">
            <v>5767</v>
          </cell>
          <cell r="W20">
            <v>6269</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row>
        <row r="21">
          <cell r="A21">
            <v>12</v>
          </cell>
          <cell r="B21" t="str">
            <v xml:space="preserve">Ashby                        </v>
          </cell>
          <cell r="C21">
            <v>47.77</v>
          </cell>
          <cell r="D21">
            <v>0</v>
          </cell>
          <cell r="E21">
            <v>0</v>
          </cell>
          <cell r="F21">
            <v>0</v>
          </cell>
          <cell r="G21">
            <v>10849.66</v>
          </cell>
          <cell r="H21">
            <v>3784</v>
          </cell>
          <cell r="I21">
            <v>7066</v>
          </cell>
          <cell r="J21">
            <v>0</v>
          </cell>
          <cell r="K21">
            <v>0</v>
          </cell>
          <cell r="L21">
            <v>0</v>
          </cell>
          <cell r="M21">
            <v>0</v>
          </cell>
          <cell r="N21">
            <v>0</v>
          </cell>
          <cell r="O21">
            <v>0</v>
          </cell>
          <cell r="P21">
            <v>0</v>
          </cell>
          <cell r="Q21">
            <v>0</v>
          </cell>
          <cell r="R21">
            <v>0</v>
          </cell>
          <cell r="S21">
            <v>0</v>
          </cell>
          <cell r="T21">
            <v>0</v>
          </cell>
          <cell r="U21">
            <v>36107.447039999999</v>
          </cell>
          <cell r="V21">
            <v>17602</v>
          </cell>
          <cell r="W21">
            <v>18505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row>
        <row r="22">
          <cell r="A22">
            <v>13</v>
          </cell>
          <cell r="B22" t="str">
            <v xml:space="preserve">Ashfield                     </v>
          </cell>
          <cell r="C22">
            <v>17.8</v>
          </cell>
          <cell r="D22">
            <v>88168</v>
          </cell>
          <cell r="E22">
            <v>48246</v>
          </cell>
          <cell r="F22">
            <v>66553</v>
          </cell>
          <cell r="G22">
            <v>97646.94</v>
          </cell>
          <cell r="H22">
            <v>58472</v>
          </cell>
          <cell r="I22">
            <v>71328</v>
          </cell>
          <cell r="J22">
            <v>158055.47</v>
          </cell>
          <cell r="K22">
            <v>93913</v>
          </cell>
          <cell r="L22">
            <v>98741</v>
          </cell>
          <cell r="M22">
            <v>154299.47</v>
          </cell>
          <cell r="N22">
            <v>98640</v>
          </cell>
          <cell r="O22">
            <v>99291</v>
          </cell>
          <cell r="P22">
            <v>0</v>
          </cell>
          <cell r="Q22">
            <v>171296.79213014356</v>
          </cell>
          <cell r="R22">
            <v>113319</v>
          </cell>
          <cell r="S22">
            <v>97305</v>
          </cell>
          <cell r="T22">
            <v>0</v>
          </cell>
          <cell r="U22">
            <v>227707.1532</v>
          </cell>
          <cell r="V22">
            <v>147698</v>
          </cell>
          <cell r="W22">
            <v>93413</v>
          </cell>
          <cell r="X22">
            <v>0</v>
          </cell>
          <cell r="Y22">
            <v>0</v>
          </cell>
          <cell r="Z22">
            <v>244010.68</v>
          </cell>
          <cell r="AA22">
            <v>163790</v>
          </cell>
          <cell r="AB22">
            <v>93413</v>
          </cell>
          <cell r="AC22">
            <v>265614.51000000007</v>
          </cell>
          <cell r="AD22">
            <v>185836</v>
          </cell>
          <cell r="AE22">
            <v>93413</v>
          </cell>
          <cell r="AF22">
            <v>205261.50999999998</v>
          </cell>
          <cell r="AG22">
            <v>160515</v>
          </cell>
          <cell r="AH22">
            <v>93413</v>
          </cell>
          <cell r="AI22">
            <v>207026.65000000002</v>
          </cell>
          <cell r="AJ22">
            <v>168768</v>
          </cell>
          <cell r="AK22">
            <v>93413</v>
          </cell>
          <cell r="AL22">
            <v>276131.65999999997</v>
          </cell>
          <cell r="AM22">
            <v>227950</v>
          </cell>
          <cell r="AN22">
            <v>93413</v>
          </cell>
        </row>
        <row r="23">
          <cell r="A23">
            <v>14</v>
          </cell>
          <cell r="B23" t="str">
            <v xml:space="preserve">Ashland                      </v>
          </cell>
          <cell r="C23">
            <v>22.67</v>
          </cell>
          <cell r="D23">
            <v>17600708</v>
          </cell>
          <cell r="E23">
            <v>15268810</v>
          </cell>
          <cell r="F23">
            <v>2710446</v>
          </cell>
          <cell r="G23">
            <v>19209670.376520004</v>
          </cell>
          <cell r="H23">
            <v>15739323</v>
          </cell>
          <cell r="I23">
            <v>3470347</v>
          </cell>
          <cell r="J23">
            <v>20160314.837740563</v>
          </cell>
          <cell r="K23">
            <v>16316673</v>
          </cell>
          <cell r="L23">
            <v>3843642</v>
          </cell>
          <cell r="M23">
            <v>21548050.5513</v>
          </cell>
          <cell r="N23">
            <v>16954069</v>
          </cell>
          <cell r="O23">
            <v>4110859</v>
          </cell>
          <cell r="P23">
            <v>483123</v>
          </cell>
          <cell r="Q23">
            <v>21943205.255612019</v>
          </cell>
          <cell r="R23">
            <v>17161770</v>
          </cell>
          <cell r="S23">
            <v>4502102</v>
          </cell>
          <cell r="T23">
            <v>279333</v>
          </cell>
          <cell r="U23">
            <v>21499028.046113763</v>
          </cell>
          <cell r="V23">
            <v>17147082</v>
          </cell>
          <cell r="W23">
            <v>4502104</v>
          </cell>
          <cell r="X23">
            <v>24169</v>
          </cell>
          <cell r="Y23">
            <v>317887</v>
          </cell>
          <cell r="Z23">
            <v>22018866.611560002</v>
          </cell>
          <cell r="AA23">
            <v>17141832</v>
          </cell>
          <cell r="AB23">
            <v>4877035</v>
          </cell>
          <cell r="AC23">
            <v>22827562.789220002</v>
          </cell>
          <cell r="AD23">
            <v>17549961</v>
          </cell>
          <cell r="AE23">
            <v>5393484.5103722075</v>
          </cell>
          <cell r="AF23">
            <v>23024892.666360006</v>
          </cell>
          <cell r="AG23">
            <v>17849470</v>
          </cell>
          <cell r="AH23">
            <v>5455184.5103722075</v>
          </cell>
          <cell r="AI23">
            <v>23394153.285179999</v>
          </cell>
          <cell r="AJ23">
            <v>18210677</v>
          </cell>
          <cell r="AK23">
            <v>5517159.5103722075</v>
          </cell>
          <cell r="AL23">
            <v>23999962.492609996</v>
          </cell>
          <cell r="AM23">
            <v>18808879</v>
          </cell>
          <cell r="AN23">
            <v>5579509.5103722075</v>
          </cell>
        </row>
        <row r="24">
          <cell r="A24">
            <v>15</v>
          </cell>
          <cell r="B24" t="str">
            <v xml:space="preserve">Athol                        </v>
          </cell>
          <cell r="C24">
            <v>70.02</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row>
        <row r="25">
          <cell r="A25">
            <v>16</v>
          </cell>
          <cell r="B25" t="str">
            <v xml:space="preserve">Attleboro                    </v>
          </cell>
          <cell r="C25">
            <v>52.72</v>
          </cell>
          <cell r="D25">
            <v>49581258</v>
          </cell>
          <cell r="E25">
            <v>24133853</v>
          </cell>
          <cell r="F25">
            <v>26883243.999999996</v>
          </cell>
          <cell r="G25">
            <v>51622674.860000007</v>
          </cell>
          <cell r="H25">
            <v>26137000</v>
          </cell>
          <cell r="I25">
            <v>27866185.999999996</v>
          </cell>
          <cell r="J25">
            <v>53454656.395922035</v>
          </cell>
          <cell r="K25">
            <v>27572010</v>
          </cell>
          <cell r="L25">
            <v>28728682.999999996</v>
          </cell>
          <cell r="M25">
            <v>56616897.470000006</v>
          </cell>
          <cell r="N25">
            <v>28727620</v>
          </cell>
          <cell r="O25">
            <v>27069945.999999996</v>
          </cell>
          <cell r="P25">
            <v>3181356</v>
          </cell>
          <cell r="Q25">
            <v>58918761.277305275</v>
          </cell>
          <cell r="R25">
            <v>28533080</v>
          </cell>
          <cell r="S25">
            <v>29646276</v>
          </cell>
          <cell r="T25">
            <v>739405</v>
          </cell>
          <cell r="U25">
            <v>57958272.469619997</v>
          </cell>
          <cell r="V25">
            <v>29329457</v>
          </cell>
          <cell r="W25">
            <v>28610552</v>
          </cell>
          <cell r="X25">
            <v>153594</v>
          </cell>
          <cell r="Y25">
            <v>1774285</v>
          </cell>
          <cell r="Z25">
            <v>59072872.719999991</v>
          </cell>
          <cell r="AA25">
            <v>30079922</v>
          </cell>
          <cell r="AB25">
            <v>28992951</v>
          </cell>
          <cell r="AC25">
            <v>63511315.789999999</v>
          </cell>
          <cell r="AD25">
            <v>31014381</v>
          </cell>
          <cell r="AE25">
            <v>32496935</v>
          </cell>
          <cell r="AF25">
            <v>65997192.829999998</v>
          </cell>
          <cell r="AG25">
            <v>31917394</v>
          </cell>
          <cell r="AH25">
            <v>34079799</v>
          </cell>
          <cell r="AI25">
            <v>66876305.419999994</v>
          </cell>
          <cell r="AJ25">
            <v>32678917</v>
          </cell>
          <cell r="AK25">
            <v>34235474</v>
          </cell>
          <cell r="AL25">
            <v>68325590.250000015</v>
          </cell>
          <cell r="AM25">
            <v>33083184</v>
          </cell>
          <cell r="AN25">
            <v>35242406</v>
          </cell>
        </row>
        <row r="26">
          <cell r="A26">
            <v>17</v>
          </cell>
          <cell r="B26" t="str">
            <v xml:space="preserve">Auburn                       </v>
          </cell>
          <cell r="C26">
            <v>39.17</v>
          </cell>
          <cell r="D26">
            <v>16499311</v>
          </cell>
          <cell r="E26">
            <v>14372371</v>
          </cell>
          <cell r="F26">
            <v>3851160.4</v>
          </cell>
          <cell r="G26">
            <v>17023458.98</v>
          </cell>
          <cell r="H26">
            <v>14092633</v>
          </cell>
          <cell r="I26">
            <v>4305255.4000000004</v>
          </cell>
          <cell r="J26">
            <v>18480214.973095328</v>
          </cell>
          <cell r="K26">
            <v>14055240</v>
          </cell>
          <cell r="L26">
            <v>5071081.4000000004</v>
          </cell>
          <cell r="M26">
            <v>19659678.48</v>
          </cell>
          <cell r="N26">
            <v>13968259</v>
          </cell>
          <cell r="O26">
            <v>5197030.4000000004</v>
          </cell>
          <cell r="P26">
            <v>610773</v>
          </cell>
          <cell r="Q26">
            <v>20439500.344528228</v>
          </cell>
          <cell r="R26">
            <v>14187753</v>
          </cell>
          <cell r="S26">
            <v>5691647</v>
          </cell>
          <cell r="T26">
            <v>560100</v>
          </cell>
          <cell r="U26">
            <v>20652528.680219997</v>
          </cell>
          <cell r="V26">
            <v>14065172</v>
          </cell>
          <cell r="W26">
            <v>6460963</v>
          </cell>
          <cell r="X26">
            <v>34685</v>
          </cell>
          <cell r="Y26">
            <v>91709</v>
          </cell>
          <cell r="Z26">
            <v>20662647.859999999</v>
          </cell>
          <cell r="AA26">
            <v>14287674</v>
          </cell>
          <cell r="AB26">
            <v>6495648</v>
          </cell>
          <cell r="AC26">
            <v>22131023.739999998</v>
          </cell>
          <cell r="AD26">
            <v>14570334</v>
          </cell>
          <cell r="AE26">
            <v>7942820.3625045</v>
          </cell>
          <cell r="AF26">
            <v>22143759.650000002</v>
          </cell>
          <cell r="AG26">
            <v>14877912</v>
          </cell>
          <cell r="AH26">
            <v>8141597.1613508752</v>
          </cell>
          <cell r="AI26">
            <v>22469656.549999997</v>
          </cell>
          <cell r="AJ26">
            <v>14563293</v>
          </cell>
          <cell r="AK26">
            <v>8389817.1613508761</v>
          </cell>
          <cell r="AL26">
            <v>22643826.370000001</v>
          </cell>
          <cell r="AM26">
            <v>14394734</v>
          </cell>
          <cell r="AN26">
            <v>8448392.1613508761</v>
          </cell>
        </row>
        <row r="27">
          <cell r="A27">
            <v>18</v>
          </cell>
          <cell r="B27" t="str">
            <v xml:space="preserve">Avon                         </v>
          </cell>
          <cell r="C27">
            <v>25.11</v>
          </cell>
          <cell r="D27">
            <v>4314744</v>
          </cell>
          <cell r="E27">
            <v>5219399</v>
          </cell>
          <cell r="F27">
            <v>598615.19999999995</v>
          </cell>
          <cell r="G27">
            <v>4744879.2</v>
          </cell>
          <cell r="H27">
            <v>5087039</v>
          </cell>
          <cell r="I27">
            <v>689890.2</v>
          </cell>
          <cell r="J27">
            <v>4908325.580745657</v>
          </cell>
          <cell r="K27">
            <v>4879669</v>
          </cell>
          <cell r="L27">
            <v>821450.2</v>
          </cell>
          <cell r="M27">
            <v>4880185.91</v>
          </cell>
          <cell r="N27">
            <v>4634153</v>
          </cell>
          <cell r="O27">
            <v>787773.2</v>
          </cell>
          <cell r="P27">
            <v>92582</v>
          </cell>
          <cell r="Q27">
            <v>5079184.7577110045</v>
          </cell>
          <cell r="R27">
            <v>4655392</v>
          </cell>
          <cell r="S27">
            <v>862748</v>
          </cell>
          <cell r="T27">
            <v>0</v>
          </cell>
          <cell r="U27">
            <v>5003299.8623400005</v>
          </cell>
          <cell r="V27">
            <v>4683156</v>
          </cell>
          <cell r="W27">
            <v>812346</v>
          </cell>
          <cell r="X27">
            <v>4361</v>
          </cell>
          <cell r="Y27">
            <v>59766</v>
          </cell>
          <cell r="Z27">
            <v>5311469.62</v>
          </cell>
          <cell r="AA27">
            <v>4662241</v>
          </cell>
          <cell r="AB27">
            <v>816707</v>
          </cell>
          <cell r="AC27">
            <v>5330691.71</v>
          </cell>
          <cell r="AD27">
            <v>4889789</v>
          </cell>
          <cell r="AE27">
            <v>874133.94566824997</v>
          </cell>
          <cell r="AF27">
            <v>5277960.9499999993</v>
          </cell>
          <cell r="AG27">
            <v>4882181</v>
          </cell>
          <cell r="AH27">
            <v>902872.92975868739</v>
          </cell>
          <cell r="AI27">
            <v>5301350.57</v>
          </cell>
          <cell r="AJ27">
            <v>4680844</v>
          </cell>
          <cell r="AK27">
            <v>946828.92975868739</v>
          </cell>
          <cell r="AL27">
            <v>5497208.8500000006</v>
          </cell>
          <cell r="AM27">
            <v>4485828</v>
          </cell>
          <cell r="AN27">
            <v>1011381</v>
          </cell>
        </row>
        <row r="28">
          <cell r="A28">
            <v>19</v>
          </cell>
          <cell r="B28" t="str">
            <v xml:space="preserve">Ayer                         </v>
          </cell>
          <cell r="C28">
            <v>36.729999999999997</v>
          </cell>
          <cell r="D28">
            <v>8246427</v>
          </cell>
          <cell r="E28">
            <v>6215760</v>
          </cell>
          <cell r="F28">
            <v>3640814</v>
          </cell>
          <cell r="G28">
            <v>8871545.0322399996</v>
          </cell>
          <cell r="H28">
            <v>6363490</v>
          </cell>
          <cell r="I28">
            <v>3883672</v>
          </cell>
          <cell r="J28">
            <v>9386273.5519316979</v>
          </cell>
          <cell r="K28">
            <v>6352709</v>
          </cell>
          <cell r="L28">
            <v>4095225</v>
          </cell>
          <cell r="M28">
            <v>9764441.5805200022</v>
          </cell>
          <cell r="N28">
            <v>6347229</v>
          </cell>
          <cell r="O28">
            <v>3805903</v>
          </cell>
          <cell r="P28">
            <v>447283</v>
          </cell>
          <cell r="Q28">
            <v>10086779.713210486</v>
          </cell>
          <cell r="R28">
            <v>6445455</v>
          </cell>
          <cell r="S28">
            <v>4168122</v>
          </cell>
          <cell r="T28">
            <v>0</v>
          </cell>
          <cell r="U28">
            <v>643993</v>
          </cell>
          <cell r="V28">
            <v>415421.3758135406</v>
          </cell>
          <cell r="W28">
            <v>253793</v>
          </cell>
          <cell r="X28">
            <v>1362</v>
          </cell>
          <cell r="Y28">
            <v>16107</v>
          </cell>
          <cell r="Z28">
            <v>769483.96129999985</v>
          </cell>
          <cell r="AA28">
            <v>504740</v>
          </cell>
          <cell r="AB28">
            <v>264744</v>
          </cell>
          <cell r="AC28">
            <v>104146</v>
          </cell>
          <cell r="AD28">
            <v>557301</v>
          </cell>
          <cell r="AE28">
            <v>38995</v>
          </cell>
          <cell r="AF28">
            <v>0</v>
          </cell>
          <cell r="AG28">
            <v>0</v>
          </cell>
          <cell r="AH28">
            <v>0</v>
          </cell>
          <cell r="AI28">
            <v>0</v>
          </cell>
          <cell r="AJ28">
            <v>0</v>
          </cell>
          <cell r="AK28">
            <v>0</v>
          </cell>
          <cell r="AL28">
            <v>0</v>
          </cell>
          <cell r="AM28">
            <v>0</v>
          </cell>
          <cell r="AN28">
            <v>0</v>
          </cell>
        </row>
        <row r="29">
          <cell r="A29">
            <v>20</v>
          </cell>
          <cell r="B29" t="str">
            <v xml:space="preserve">Barnstable                   </v>
          </cell>
          <cell r="C29">
            <v>17.5</v>
          </cell>
          <cell r="D29">
            <v>47026157</v>
          </cell>
          <cell r="E29">
            <v>46712289</v>
          </cell>
          <cell r="F29">
            <v>6420888</v>
          </cell>
          <cell r="G29">
            <v>47204345.670000002</v>
          </cell>
          <cell r="H29">
            <v>46877880</v>
          </cell>
          <cell r="I29">
            <v>6788862</v>
          </cell>
          <cell r="J29">
            <v>48539833.542866066</v>
          </cell>
          <cell r="K29">
            <v>45893085</v>
          </cell>
          <cell r="L29">
            <v>7300545</v>
          </cell>
          <cell r="M29">
            <v>49407513.479999997</v>
          </cell>
          <cell r="N29">
            <v>45447325</v>
          </cell>
          <cell r="O29">
            <v>6930189</v>
          </cell>
          <cell r="P29">
            <v>814460</v>
          </cell>
          <cell r="Q29">
            <v>50897964.509274639</v>
          </cell>
          <cell r="R29">
            <v>45599938</v>
          </cell>
          <cell r="S29">
            <v>7589756</v>
          </cell>
          <cell r="T29">
            <v>0</v>
          </cell>
          <cell r="U29">
            <v>49664767.726020001</v>
          </cell>
          <cell r="V29">
            <v>44936193</v>
          </cell>
          <cell r="W29">
            <v>7146363</v>
          </cell>
          <cell r="X29">
            <v>38365</v>
          </cell>
          <cell r="Y29">
            <v>542328</v>
          </cell>
          <cell r="Z29">
            <v>49571418</v>
          </cell>
          <cell r="AA29">
            <v>44732590</v>
          </cell>
          <cell r="AB29">
            <v>7184728</v>
          </cell>
          <cell r="AC29">
            <v>52647431.899999999</v>
          </cell>
          <cell r="AD29">
            <v>46300239</v>
          </cell>
          <cell r="AE29">
            <v>7401888</v>
          </cell>
          <cell r="AF29">
            <v>53905631.089999996</v>
          </cell>
          <cell r="AG29">
            <v>47284048</v>
          </cell>
          <cell r="AH29">
            <v>7909787.3601874998</v>
          </cell>
          <cell r="AI29">
            <v>53870372.68999999</v>
          </cell>
          <cell r="AJ29">
            <v>46207751</v>
          </cell>
          <cell r="AK29">
            <v>8440922.3601875007</v>
          </cell>
          <cell r="AL29">
            <v>55521659.879999995</v>
          </cell>
          <cell r="AM29">
            <v>46784953</v>
          </cell>
          <cell r="AN29">
            <v>8736707</v>
          </cell>
        </row>
        <row r="30">
          <cell r="A30">
            <v>21</v>
          </cell>
          <cell r="B30" t="str">
            <v xml:space="preserve">Barre                        </v>
          </cell>
          <cell r="C30">
            <v>60.87</v>
          </cell>
          <cell r="D30">
            <v>19593</v>
          </cell>
          <cell r="E30">
            <v>9834</v>
          </cell>
          <cell r="F30">
            <v>15043</v>
          </cell>
          <cell r="G30">
            <v>21699.32</v>
          </cell>
          <cell r="H30">
            <v>7253</v>
          </cell>
          <cell r="I30">
            <v>16444</v>
          </cell>
          <cell r="J30">
            <v>22710.54</v>
          </cell>
          <cell r="K30">
            <v>6521</v>
          </cell>
          <cell r="L30">
            <v>17100</v>
          </cell>
          <cell r="M30">
            <v>23886.98</v>
          </cell>
          <cell r="N30">
            <v>7013</v>
          </cell>
          <cell r="O30">
            <v>17858</v>
          </cell>
          <cell r="P30">
            <v>0</v>
          </cell>
          <cell r="Q30">
            <v>61532.87502392345</v>
          </cell>
          <cell r="R30">
            <v>22041</v>
          </cell>
          <cell r="S30">
            <v>17501</v>
          </cell>
          <cell r="T30">
            <v>21991</v>
          </cell>
          <cell r="U30">
            <v>0</v>
          </cell>
          <cell r="V30">
            <v>0</v>
          </cell>
          <cell r="W30">
            <v>0</v>
          </cell>
          <cell r="X30">
            <v>0</v>
          </cell>
          <cell r="Y30">
            <v>0</v>
          </cell>
          <cell r="Z30">
            <v>12250.07</v>
          </cell>
          <cell r="AA30">
            <v>4767</v>
          </cell>
          <cell r="AB30">
            <v>7483</v>
          </cell>
          <cell r="AC30">
            <v>25394.420000000002</v>
          </cell>
          <cell r="AD30">
            <v>10406</v>
          </cell>
          <cell r="AE30">
            <v>14988</v>
          </cell>
          <cell r="AF30">
            <v>12894.02</v>
          </cell>
          <cell r="AG30">
            <v>5544</v>
          </cell>
          <cell r="AH30">
            <v>12894.02</v>
          </cell>
          <cell r="AI30">
            <v>0</v>
          </cell>
          <cell r="AJ30">
            <v>0</v>
          </cell>
          <cell r="AK30">
            <v>0</v>
          </cell>
          <cell r="AL30">
            <v>0</v>
          </cell>
          <cell r="AM30">
            <v>0</v>
          </cell>
          <cell r="AN30">
            <v>0</v>
          </cell>
        </row>
        <row r="31">
          <cell r="A31">
            <v>22</v>
          </cell>
          <cell r="B31" t="str">
            <v xml:space="preserve">Becket                       </v>
          </cell>
          <cell r="C31">
            <v>17.5</v>
          </cell>
          <cell r="D31">
            <v>48982</v>
          </cell>
          <cell r="E31">
            <v>54219</v>
          </cell>
          <cell r="F31">
            <v>48982</v>
          </cell>
          <cell r="G31">
            <v>140168.19</v>
          </cell>
          <cell r="H31">
            <v>87604</v>
          </cell>
          <cell r="I31">
            <v>79274</v>
          </cell>
          <cell r="J31">
            <v>146700.20000000001</v>
          </cell>
          <cell r="K31">
            <v>105888</v>
          </cell>
          <cell r="L31">
            <v>80981</v>
          </cell>
          <cell r="M31">
            <v>95547.92</v>
          </cell>
          <cell r="N31">
            <v>70485</v>
          </cell>
          <cell r="O31">
            <v>81381</v>
          </cell>
          <cell r="P31">
            <v>0</v>
          </cell>
          <cell r="Q31">
            <v>86146.025033492828</v>
          </cell>
          <cell r="R31">
            <v>68508</v>
          </cell>
          <cell r="S31">
            <v>79753</v>
          </cell>
          <cell r="T31">
            <v>0</v>
          </cell>
          <cell r="U31">
            <v>155492.25912</v>
          </cell>
          <cell r="V31">
            <v>142385</v>
          </cell>
          <cell r="W31">
            <v>76563</v>
          </cell>
          <cell r="X31">
            <v>0</v>
          </cell>
          <cell r="Y31">
            <v>0</v>
          </cell>
          <cell r="Z31">
            <v>170510.26</v>
          </cell>
          <cell r="AA31">
            <v>161768</v>
          </cell>
          <cell r="AB31">
            <v>76563</v>
          </cell>
          <cell r="AC31">
            <v>227522.88</v>
          </cell>
          <cell r="AD31">
            <v>221631</v>
          </cell>
          <cell r="AE31">
            <v>76563</v>
          </cell>
          <cell r="AF31">
            <v>218155.53</v>
          </cell>
          <cell r="AG31">
            <v>210026</v>
          </cell>
          <cell r="AH31">
            <v>76563</v>
          </cell>
          <cell r="AI31">
            <v>246041.35</v>
          </cell>
          <cell r="AJ31">
            <v>221437</v>
          </cell>
          <cell r="AK31">
            <v>76563</v>
          </cell>
          <cell r="AL31">
            <v>118799.64000000001</v>
          </cell>
          <cell r="AM31">
            <v>103997</v>
          </cell>
          <cell r="AN31">
            <v>76563</v>
          </cell>
        </row>
        <row r="32">
          <cell r="A32">
            <v>23</v>
          </cell>
          <cell r="B32" t="str">
            <v xml:space="preserve">Bedford                      </v>
          </cell>
          <cell r="C32">
            <v>17.5</v>
          </cell>
          <cell r="D32">
            <v>17469341</v>
          </cell>
          <cell r="E32">
            <v>19992834</v>
          </cell>
          <cell r="F32">
            <v>2053688</v>
          </cell>
          <cell r="G32">
            <v>18847501.762400001</v>
          </cell>
          <cell r="H32">
            <v>20198035</v>
          </cell>
          <cell r="I32">
            <v>2302613</v>
          </cell>
          <cell r="J32">
            <v>19936512.315641664</v>
          </cell>
          <cell r="K32">
            <v>20143875</v>
          </cell>
          <cell r="L32">
            <v>2658496</v>
          </cell>
          <cell r="M32">
            <v>21540315.715160001</v>
          </cell>
          <cell r="N32">
            <v>20229106</v>
          </cell>
          <cell r="O32">
            <v>2707008</v>
          </cell>
          <cell r="P32">
            <v>318137</v>
          </cell>
          <cell r="Q32">
            <v>22837847.15390702</v>
          </cell>
          <cell r="R32">
            <v>20263035</v>
          </cell>
          <cell r="S32">
            <v>2964642</v>
          </cell>
          <cell r="T32">
            <v>0</v>
          </cell>
          <cell r="U32">
            <v>22281982.144923359</v>
          </cell>
          <cell r="V32">
            <v>20213672</v>
          </cell>
          <cell r="W32">
            <v>2791448</v>
          </cell>
          <cell r="X32">
            <v>14986</v>
          </cell>
          <cell r="Y32">
            <v>220883</v>
          </cell>
          <cell r="Z32">
            <v>22574959.842000004</v>
          </cell>
          <cell r="AA32">
            <v>20395123</v>
          </cell>
          <cell r="AB32">
            <v>2806434</v>
          </cell>
          <cell r="AC32">
            <v>24305160.20324</v>
          </cell>
          <cell r="AD32">
            <v>20957504</v>
          </cell>
          <cell r="AE32">
            <v>3729645.7841924857</v>
          </cell>
          <cell r="AF32">
            <v>25381920.618640006</v>
          </cell>
          <cell r="AG32">
            <v>21670472</v>
          </cell>
          <cell r="AH32">
            <v>3924537.3652098598</v>
          </cell>
          <cell r="AI32">
            <v>25862895.333689999</v>
          </cell>
          <cell r="AJ32">
            <v>21890571</v>
          </cell>
          <cell r="AK32">
            <v>4145009.3652098598</v>
          </cell>
          <cell r="AL32">
            <v>26053076.229189999</v>
          </cell>
          <cell r="AM32">
            <v>22187734</v>
          </cell>
          <cell r="AN32">
            <v>4209634.3652098598</v>
          </cell>
        </row>
        <row r="33">
          <cell r="A33">
            <v>24</v>
          </cell>
          <cell r="B33" t="str">
            <v xml:space="preserve">Belchertown                  </v>
          </cell>
          <cell r="C33">
            <v>51.25</v>
          </cell>
          <cell r="D33">
            <v>18090392</v>
          </cell>
          <cell r="E33">
            <v>8585608</v>
          </cell>
          <cell r="F33">
            <v>9504784</v>
          </cell>
          <cell r="G33">
            <v>19713838.600000001</v>
          </cell>
          <cell r="H33">
            <v>9148930</v>
          </cell>
          <cell r="I33">
            <v>10564909</v>
          </cell>
          <cell r="J33">
            <v>20636641.406207636</v>
          </cell>
          <cell r="K33">
            <v>9371626</v>
          </cell>
          <cell r="L33">
            <v>11265015</v>
          </cell>
          <cell r="M33">
            <v>22678130.579999998</v>
          </cell>
          <cell r="N33">
            <v>9514031</v>
          </cell>
          <cell r="O33">
            <v>11779707</v>
          </cell>
          <cell r="P33">
            <v>1384393</v>
          </cell>
          <cell r="Q33">
            <v>23575322.127127279</v>
          </cell>
          <cell r="R33">
            <v>9788345</v>
          </cell>
          <cell r="S33">
            <v>12900818</v>
          </cell>
          <cell r="T33">
            <v>886159</v>
          </cell>
          <cell r="U33">
            <v>22816367.782979999</v>
          </cell>
          <cell r="V33">
            <v>9964385</v>
          </cell>
          <cell r="W33">
            <v>12981543</v>
          </cell>
          <cell r="X33">
            <v>69691</v>
          </cell>
          <cell r="Y33">
            <v>802818</v>
          </cell>
          <cell r="Z33">
            <v>23483392.580000002</v>
          </cell>
          <cell r="AA33">
            <v>10232132</v>
          </cell>
          <cell r="AB33">
            <v>13251261</v>
          </cell>
          <cell r="AC33">
            <v>23567308.230000004</v>
          </cell>
          <cell r="AD33">
            <v>10469424</v>
          </cell>
          <cell r="AE33">
            <v>13355141</v>
          </cell>
          <cell r="AF33">
            <v>23833924.679999996</v>
          </cell>
          <cell r="AG33">
            <v>10829462</v>
          </cell>
          <cell r="AH33">
            <v>13419341</v>
          </cell>
          <cell r="AI33">
            <v>23327151.939999998</v>
          </cell>
          <cell r="AJ33">
            <v>11128856</v>
          </cell>
          <cell r="AK33">
            <v>13481666</v>
          </cell>
          <cell r="AL33">
            <v>22973661.619999997</v>
          </cell>
          <cell r="AM33">
            <v>11383708</v>
          </cell>
          <cell r="AN33">
            <v>13541691</v>
          </cell>
        </row>
        <row r="34">
          <cell r="A34">
            <v>25</v>
          </cell>
          <cell r="B34" t="str">
            <v xml:space="preserve">Bellingham                   </v>
          </cell>
          <cell r="C34">
            <v>36.36</v>
          </cell>
          <cell r="D34">
            <v>19213556</v>
          </cell>
          <cell r="E34">
            <v>11849997</v>
          </cell>
          <cell r="F34">
            <v>7674956.0000000019</v>
          </cell>
          <cell r="G34">
            <v>19765781.870000005</v>
          </cell>
          <cell r="H34">
            <v>12301746</v>
          </cell>
          <cell r="I34">
            <v>7877733.0000000019</v>
          </cell>
          <cell r="J34">
            <v>20737641.341686606</v>
          </cell>
          <cell r="K34">
            <v>12839032</v>
          </cell>
          <cell r="L34">
            <v>8236349</v>
          </cell>
          <cell r="M34">
            <v>21635191.629999999</v>
          </cell>
          <cell r="N34">
            <v>13286678</v>
          </cell>
          <cell r="O34">
            <v>7660683</v>
          </cell>
          <cell r="P34">
            <v>900310</v>
          </cell>
          <cell r="Q34">
            <v>22336539.266939711</v>
          </cell>
          <cell r="R34">
            <v>13855656</v>
          </cell>
          <cell r="S34">
            <v>8389773</v>
          </cell>
          <cell r="T34">
            <v>91110</v>
          </cell>
          <cell r="U34">
            <v>21918230.382779997</v>
          </cell>
          <cell r="V34">
            <v>14070986</v>
          </cell>
          <cell r="W34">
            <v>7985431</v>
          </cell>
          <cell r="X34">
            <v>42869</v>
          </cell>
          <cell r="Y34">
            <v>516233</v>
          </cell>
          <cell r="Z34">
            <v>22005905.830000002</v>
          </cell>
          <cell r="AA34">
            <v>14331642</v>
          </cell>
          <cell r="AB34">
            <v>8028300</v>
          </cell>
          <cell r="AC34">
            <v>21897110.52</v>
          </cell>
          <cell r="AD34">
            <v>14719762</v>
          </cell>
          <cell r="AE34">
            <v>8123660</v>
          </cell>
          <cell r="AF34">
            <v>22859867.109999999</v>
          </cell>
          <cell r="AG34">
            <v>15024829</v>
          </cell>
          <cell r="AH34">
            <v>8184635</v>
          </cell>
          <cell r="AI34">
            <v>22925709.119999997</v>
          </cell>
          <cell r="AJ34">
            <v>15265577</v>
          </cell>
          <cell r="AK34">
            <v>8245235</v>
          </cell>
          <cell r="AL34">
            <v>23462633.450000003</v>
          </cell>
          <cell r="AM34">
            <v>15314220</v>
          </cell>
          <cell r="AN34">
            <v>8305835</v>
          </cell>
        </row>
        <row r="35">
          <cell r="A35">
            <v>26</v>
          </cell>
          <cell r="B35" t="str">
            <v xml:space="preserve">Belmont                      </v>
          </cell>
          <cell r="C35">
            <v>17.5</v>
          </cell>
          <cell r="D35">
            <v>25508704</v>
          </cell>
          <cell r="E35">
            <v>25370522</v>
          </cell>
          <cell r="F35">
            <v>3002919.2</v>
          </cell>
          <cell r="G35">
            <v>26906930.229400001</v>
          </cell>
          <cell r="H35">
            <v>25515369</v>
          </cell>
          <cell r="I35">
            <v>3344078.2</v>
          </cell>
          <cell r="J35">
            <v>28888243.350710981</v>
          </cell>
          <cell r="K35">
            <v>25916568</v>
          </cell>
          <cell r="L35">
            <v>3857487.2</v>
          </cell>
          <cell r="M35">
            <v>31086767.443360008</v>
          </cell>
          <cell r="N35">
            <v>26482952</v>
          </cell>
          <cell r="O35">
            <v>4119658</v>
          </cell>
          <cell r="P35">
            <v>484157</v>
          </cell>
          <cell r="Q35">
            <v>33630843.731472418</v>
          </cell>
          <cell r="R35">
            <v>27745446</v>
          </cell>
          <cell r="S35">
            <v>4511739</v>
          </cell>
          <cell r="T35">
            <v>1373659</v>
          </cell>
          <cell r="U35">
            <v>32919934.323621243</v>
          </cell>
          <cell r="V35">
            <v>28127012</v>
          </cell>
          <cell r="W35">
            <v>5541573</v>
          </cell>
          <cell r="X35">
            <v>29750</v>
          </cell>
          <cell r="Y35">
            <v>410300</v>
          </cell>
          <cell r="Z35">
            <v>33178102.924880005</v>
          </cell>
          <cell r="AA35">
            <v>28699894</v>
          </cell>
          <cell r="AB35">
            <v>5571323</v>
          </cell>
          <cell r="AC35">
            <v>34247348.968879998</v>
          </cell>
          <cell r="AD35">
            <v>29351497</v>
          </cell>
          <cell r="AE35">
            <v>5724243</v>
          </cell>
          <cell r="AF35">
            <v>35925169.712800004</v>
          </cell>
          <cell r="AG35">
            <v>30375090</v>
          </cell>
          <cell r="AH35">
            <v>5864908.424935</v>
          </cell>
          <cell r="AI35">
            <v>37689370.076880001</v>
          </cell>
          <cell r="AJ35">
            <v>31269266</v>
          </cell>
          <cell r="AK35">
            <v>6420104</v>
          </cell>
          <cell r="AL35">
            <v>39180121.943280004</v>
          </cell>
          <cell r="AM35">
            <v>32414023</v>
          </cell>
          <cell r="AN35">
            <v>6766099</v>
          </cell>
        </row>
        <row r="36">
          <cell r="A36">
            <v>27</v>
          </cell>
          <cell r="B36" t="str">
            <v xml:space="preserve">Berkley                      </v>
          </cell>
          <cell r="C36">
            <v>45.69</v>
          </cell>
          <cell r="D36">
            <v>7643922</v>
          </cell>
          <cell r="E36">
            <v>2828497</v>
          </cell>
          <cell r="F36">
            <v>4920431</v>
          </cell>
          <cell r="G36">
            <v>8272940.120000001</v>
          </cell>
          <cell r="H36">
            <v>3113070</v>
          </cell>
          <cell r="I36">
            <v>5258969</v>
          </cell>
          <cell r="J36">
            <v>8560781.2362940945</v>
          </cell>
          <cell r="K36">
            <v>3328896</v>
          </cell>
          <cell r="L36">
            <v>5405595</v>
          </cell>
          <cell r="M36">
            <v>8827170.8099999987</v>
          </cell>
          <cell r="N36">
            <v>3585871</v>
          </cell>
          <cell r="O36">
            <v>4954853</v>
          </cell>
          <cell r="P36">
            <v>582312</v>
          </cell>
          <cell r="Q36">
            <v>9064946.7510200962</v>
          </cell>
          <cell r="R36">
            <v>3849845</v>
          </cell>
          <cell r="S36">
            <v>5426422</v>
          </cell>
          <cell r="T36">
            <v>0</v>
          </cell>
          <cell r="U36">
            <v>6358267</v>
          </cell>
          <cell r="V36">
            <v>2943167.6275719707</v>
          </cell>
          <cell r="W36">
            <v>3785929</v>
          </cell>
          <cell r="X36">
            <v>19984</v>
          </cell>
          <cell r="Y36">
            <v>230000</v>
          </cell>
          <cell r="Z36">
            <v>6692981.5599999996</v>
          </cell>
          <cell r="AA36">
            <v>3181543</v>
          </cell>
          <cell r="AB36">
            <v>3805913</v>
          </cell>
          <cell r="AC36">
            <v>6718784.6800000006</v>
          </cell>
          <cell r="AD36">
            <v>3109727</v>
          </cell>
          <cell r="AE36">
            <v>3837513</v>
          </cell>
          <cell r="AF36">
            <v>6637699.4999999991</v>
          </cell>
          <cell r="AG36">
            <v>3087420</v>
          </cell>
          <cell r="AH36">
            <v>3856463</v>
          </cell>
          <cell r="AI36">
            <v>6578224.6799999988</v>
          </cell>
          <cell r="AJ36">
            <v>3202757</v>
          </cell>
          <cell r="AK36">
            <v>3875013</v>
          </cell>
          <cell r="AL36">
            <v>6569709.3200000003</v>
          </cell>
          <cell r="AM36">
            <v>3390355</v>
          </cell>
          <cell r="AN36">
            <v>3893088</v>
          </cell>
        </row>
        <row r="37">
          <cell r="A37">
            <v>28</v>
          </cell>
          <cell r="B37" t="str">
            <v xml:space="preserve">Berlin                       </v>
          </cell>
          <cell r="C37">
            <v>17.5</v>
          </cell>
          <cell r="D37">
            <v>1495721</v>
          </cell>
          <cell r="E37">
            <v>1260426</v>
          </cell>
          <cell r="F37">
            <v>505156.8</v>
          </cell>
          <cell r="G37">
            <v>1574409.8655099997</v>
          </cell>
          <cell r="H37">
            <v>1380034</v>
          </cell>
          <cell r="I37">
            <v>518927.8</v>
          </cell>
          <cell r="J37">
            <v>1531631.5569803971</v>
          </cell>
          <cell r="K37">
            <v>1426621</v>
          </cell>
          <cell r="L37">
            <v>529127.80000000005</v>
          </cell>
          <cell r="M37">
            <v>1559344.8398399998</v>
          </cell>
          <cell r="N37">
            <v>1379744</v>
          </cell>
          <cell r="O37">
            <v>482385.8</v>
          </cell>
          <cell r="P37">
            <v>56692</v>
          </cell>
          <cell r="Q37">
            <v>1739191.978516578</v>
          </cell>
          <cell r="R37">
            <v>1464517</v>
          </cell>
          <cell r="S37">
            <v>528296</v>
          </cell>
          <cell r="T37">
            <v>0</v>
          </cell>
          <cell r="U37">
            <v>1521295.9949798398</v>
          </cell>
          <cell r="V37">
            <v>1367714</v>
          </cell>
          <cell r="W37">
            <v>497433</v>
          </cell>
          <cell r="X37">
            <v>2670</v>
          </cell>
          <cell r="Y37">
            <v>32943</v>
          </cell>
          <cell r="Z37">
            <v>1493144.841</v>
          </cell>
          <cell r="AA37">
            <v>1321677</v>
          </cell>
          <cell r="AB37">
            <v>500103</v>
          </cell>
          <cell r="AC37">
            <v>1366340</v>
          </cell>
          <cell r="AD37">
            <v>1379734</v>
          </cell>
          <cell r="AE37">
            <v>428980</v>
          </cell>
          <cell r="AF37">
            <v>1449658.5541600001</v>
          </cell>
          <cell r="AG37">
            <v>1228268</v>
          </cell>
          <cell r="AH37">
            <v>433030</v>
          </cell>
          <cell r="AI37">
            <v>1474055.7653800002</v>
          </cell>
          <cell r="AJ37">
            <v>1240618</v>
          </cell>
          <cell r="AK37">
            <v>437180</v>
          </cell>
          <cell r="AL37">
            <v>1394075.23704</v>
          </cell>
          <cell r="AM37">
            <v>1182830</v>
          </cell>
          <cell r="AN37">
            <v>440980</v>
          </cell>
        </row>
        <row r="38">
          <cell r="A38">
            <v>29</v>
          </cell>
          <cell r="B38" t="str">
            <v xml:space="preserve">Bernardston                  </v>
          </cell>
          <cell r="C38">
            <v>44.03</v>
          </cell>
          <cell r="D38">
            <v>0</v>
          </cell>
          <cell r="E38">
            <v>0</v>
          </cell>
          <cell r="F38">
            <v>0</v>
          </cell>
          <cell r="G38">
            <v>0</v>
          </cell>
          <cell r="H38">
            <v>0</v>
          </cell>
          <cell r="I38">
            <v>0</v>
          </cell>
          <cell r="J38">
            <v>0</v>
          </cell>
          <cell r="K38">
            <v>0</v>
          </cell>
          <cell r="L38">
            <v>0</v>
          </cell>
          <cell r="M38">
            <v>0</v>
          </cell>
          <cell r="N38">
            <v>0</v>
          </cell>
          <cell r="O38">
            <v>0</v>
          </cell>
          <cell r="P38">
            <v>0</v>
          </cell>
          <cell r="Q38">
            <v>24613.150009569381</v>
          </cell>
          <cell r="R38">
            <v>12834</v>
          </cell>
          <cell r="S38">
            <v>0</v>
          </cell>
          <cell r="T38">
            <v>11779</v>
          </cell>
          <cell r="U38">
            <v>24071.631359999999</v>
          </cell>
          <cell r="V38">
            <v>12891</v>
          </cell>
          <cell r="W38">
            <v>11308</v>
          </cell>
          <cell r="X38">
            <v>0</v>
          </cell>
          <cell r="Y38">
            <v>0</v>
          </cell>
          <cell r="Z38">
            <v>12250.07</v>
          </cell>
          <cell r="AA38">
            <v>6787</v>
          </cell>
          <cell r="AB38">
            <v>11308</v>
          </cell>
          <cell r="AC38">
            <v>12697.210000000001</v>
          </cell>
          <cell r="AD38">
            <v>6666</v>
          </cell>
          <cell r="AE38">
            <v>11308</v>
          </cell>
          <cell r="AF38">
            <v>0</v>
          </cell>
          <cell r="AG38">
            <v>0</v>
          </cell>
          <cell r="AH38">
            <v>0</v>
          </cell>
          <cell r="AI38">
            <v>0</v>
          </cell>
          <cell r="AJ38">
            <v>0</v>
          </cell>
          <cell r="AK38">
            <v>0</v>
          </cell>
          <cell r="AL38">
            <v>0</v>
          </cell>
          <cell r="AM38">
            <v>0</v>
          </cell>
          <cell r="AN38">
            <v>0</v>
          </cell>
        </row>
        <row r="39">
          <cell r="A39">
            <v>30</v>
          </cell>
          <cell r="B39" t="str">
            <v xml:space="preserve">Beverly                      </v>
          </cell>
          <cell r="C39">
            <v>17.5</v>
          </cell>
          <cell r="D39">
            <v>34118143</v>
          </cell>
          <cell r="E39">
            <v>32135174</v>
          </cell>
          <cell r="F39">
            <v>6332869.2000000002</v>
          </cell>
          <cell r="G39">
            <v>35715876.831259988</v>
          </cell>
          <cell r="H39">
            <v>32889802</v>
          </cell>
          <cell r="I39">
            <v>6612472.2000000002</v>
          </cell>
          <cell r="J39">
            <v>37367798.212748706</v>
          </cell>
          <cell r="K39">
            <v>33478649</v>
          </cell>
          <cell r="L39">
            <v>6901558.2000000002</v>
          </cell>
          <cell r="M39">
            <v>39386154.621250004</v>
          </cell>
          <cell r="N39">
            <v>34043028</v>
          </cell>
          <cell r="O39">
            <v>6491827.2000000002</v>
          </cell>
          <cell r="P39">
            <v>762943</v>
          </cell>
          <cell r="Q39">
            <v>39194005.831609689</v>
          </cell>
          <cell r="R39">
            <v>34064888</v>
          </cell>
          <cell r="S39">
            <v>7109675</v>
          </cell>
          <cell r="T39">
            <v>0</v>
          </cell>
          <cell r="U39">
            <v>38562013.260270961</v>
          </cell>
          <cell r="V39">
            <v>34027524</v>
          </cell>
          <cell r="W39">
            <v>6694328</v>
          </cell>
          <cell r="X39">
            <v>35938</v>
          </cell>
          <cell r="Y39">
            <v>485209</v>
          </cell>
          <cell r="Z39">
            <v>39163824.46955999</v>
          </cell>
          <cell r="AA39">
            <v>34390816</v>
          </cell>
          <cell r="AB39">
            <v>6730266</v>
          </cell>
          <cell r="AC39">
            <v>41449624.288350001</v>
          </cell>
          <cell r="AD39">
            <v>35366026</v>
          </cell>
          <cell r="AE39">
            <v>6901866</v>
          </cell>
          <cell r="AF39">
            <v>42458330.514560007</v>
          </cell>
          <cell r="AG39">
            <v>36512325</v>
          </cell>
          <cell r="AH39">
            <v>7227658.4600120001</v>
          </cell>
          <cell r="AI39">
            <v>43026226.781149998</v>
          </cell>
          <cell r="AJ39">
            <v>36875947</v>
          </cell>
          <cell r="AK39">
            <v>7336283.4600120001</v>
          </cell>
          <cell r="AL39">
            <v>44949344.692879997</v>
          </cell>
          <cell r="AM39">
            <v>37443198</v>
          </cell>
          <cell r="AN39">
            <v>7506147</v>
          </cell>
        </row>
        <row r="40">
          <cell r="A40">
            <v>31</v>
          </cell>
          <cell r="B40" t="str">
            <v xml:space="preserve">Billerica                    </v>
          </cell>
          <cell r="C40">
            <v>33.130000000000003</v>
          </cell>
          <cell r="D40">
            <v>44723745</v>
          </cell>
          <cell r="E40">
            <v>33169789</v>
          </cell>
          <cell r="F40">
            <v>13000488.000000002</v>
          </cell>
          <cell r="G40">
            <v>47634963.546500005</v>
          </cell>
          <cell r="H40">
            <v>33645086</v>
          </cell>
          <cell r="I40">
            <v>14140521.000000002</v>
          </cell>
          <cell r="J40">
            <v>48947057.0166407</v>
          </cell>
          <cell r="K40">
            <v>33836479</v>
          </cell>
          <cell r="L40">
            <v>15747049.000000002</v>
          </cell>
          <cell r="M40">
            <v>51035401.591280006</v>
          </cell>
          <cell r="N40">
            <v>33569444</v>
          </cell>
          <cell r="O40">
            <v>15629163</v>
          </cell>
          <cell r="P40">
            <v>1836795</v>
          </cell>
          <cell r="Q40">
            <v>52105541.174899884</v>
          </cell>
          <cell r="R40">
            <v>33750443</v>
          </cell>
          <cell r="S40">
            <v>17116639</v>
          </cell>
          <cell r="T40">
            <v>1238459</v>
          </cell>
          <cell r="U40">
            <v>48993356.292637311</v>
          </cell>
          <cell r="V40">
            <v>33261644</v>
          </cell>
          <cell r="W40">
            <v>17282794</v>
          </cell>
          <cell r="X40">
            <v>92782</v>
          </cell>
          <cell r="Y40">
            <v>1127922</v>
          </cell>
          <cell r="Z40">
            <v>50875415.991750009</v>
          </cell>
          <cell r="AA40">
            <v>33909226</v>
          </cell>
          <cell r="AB40">
            <v>17375576</v>
          </cell>
          <cell r="AC40">
            <v>52527991.367600001</v>
          </cell>
          <cell r="AD40">
            <v>34773532</v>
          </cell>
          <cell r="AE40">
            <v>18204887.04653937</v>
          </cell>
          <cell r="AF40">
            <v>51957284.506579995</v>
          </cell>
          <cell r="AG40">
            <v>35443588</v>
          </cell>
          <cell r="AH40">
            <v>18351984.0465394</v>
          </cell>
          <cell r="AI40">
            <v>50581059.937599994</v>
          </cell>
          <cell r="AJ40">
            <v>35165450</v>
          </cell>
          <cell r="AK40">
            <v>18486609.0465394</v>
          </cell>
          <cell r="AL40">
            <v>51437518.584149994</v>
          </cell>
          <cell r="AM40">
            <v>35483899</v>
          </cell>
          <cell r="AN40">
            <v>18620584.0465394</v>
          </cell>
        </row>
        <row r="41">
          <cell r="A41">
            <v>32</v>
          </cell>
          <cell r="B41" t="str">
            <v xml:space="preserve">Blackstone                   </v>
          </cell>
          <cell r="C41">
            <v>51.61</v>
          </cell>
          <cell r="D41">
            <v>78960</v>
          </cell>
          <cell r="E41">
            <v>54427</v>
          </cell>
          <cell r="F41">
            <v>38854</v>
          </cell>
          <cell r="G41">
            <v>194416.49</v>
          </cell>
          <cell r="H41">
            <v>79381</v>
          </cell>
          <cell r="I41">
            <v>115035</v>
          </cell>
          <cell r="J41">
            <v>192121.28</v>
          </cell>
          <cell r="K41">
            <v>87676</v>
          </cell>
          <cell r="L41">
            <v>115785</v>
          </cell>
          <cell r="M41">
            <v>214016.92</v>
          </cell>
          <cell r="N41">
            <v>93849</v>
          </cell>
          <cell r="O41">
            <v>127344</v>
          </cell>
          <cell r="P41">
            <v>0</v>
          </cell>
          <cell r="Q41">
            <v>208216.51714449763</v>
          </cell>
          <cell r="R41">
            <v>92534</v>
          </cell>
          <cell r="S41">
            <v>124797</v>
          </cell>
          <cell r="T41">
            <v>0</v>
          </cell>
          <cell r="U41">
            <v>84250.709759999998</v>
          </cell>
          <cell r="V41">
            <v>38469</v>
          </cell>
          <cell r="W41">
            <v>84250.709759999998</v>
          </cell>
          <cell r="X41">
            <v>0</v>
          </cell>
          <cell r="Y41">
            <v>0</v>
          </cell>
          <cell r="Z41">
            <v>85750.49</v>
          </cell>
          <cell r="AA41">
            <v>40589</v>
          </cell>
          <cell r="AB41">
            <v>84251</v>
          </cell>
          <cell r="AC41">
            <v>88880.470000000016</v>
          </cell>
          <cell r="AD41">
            <v>43338</v>
          </cell>
          <cell r="AE41">
            <v>84251</v>
          </cell>
          <cell r="AF41">
            <v>116046.18</v>
          </cell>
          <cell r="AG41">
            <v>57626</v>
          </cell>
          <cell r="AH41">
            <v>84251</v>
          </cell>
          <cell r="AI41">
            <v>181016.85000000003</v>
          </cell>
          <cell r="AJ41">
            <v>89793</v>
          </cell>
          <cell r="AK41">
            <v>91224</v>
          </cell>
          <cell r="AL41">
            <v>223331.82000000004</v>
          </cell>
          <cell r="AM41">
            <v>112108</v>
          </cell>
          <cell r="AN41">
            <v>111224</v>
          </cell>
        </row>
        <row r="42">
          <cell r="A42">
            <v>33</v>
          </cell>
          <cell r="B42" t="str">
            <v xml:space="preserve">Blandford                    </v>
          </cell>
          <cell r="C42">
            <v>17.5</v>
          </cell>
          <cell r="D42">
            <v>48982</v>
          </cell>
          <cell r="E42">
            <v>35517</v>
          </cell>
          <cell r="F42">
            <v>34879</v>
          </cell>
          <cell r="G42">
            <v>65097.96</v>
          </cell>
          <cell r="H42">
            <v>37532</v>
          </cell>
          <cell r="I42">
            <v>43027</v>
          </cell>
          <cell r="J42">
            <v>34065.81</v>
          </cell>
          <cell r="K42">
            <v>19175</v>
          </cell>
          <cell r="L42">
            <v>34065.81</v>
          </cell>
          <cell r="M42">
            <v>59717.45</v>
          </cell>
          <cell r="N42">
            <v>34567</v>
          </cell>
          <cell r="O42">
            <v>45413.81</v>
          </cell>
          <cell r="P42">
            <v>0</v>
          </cell>
          <cell r="Q42">
            <v>73839.450028708146</v>
          </cell>
          <cell r="R42">
            <v>45404</v>
          </cell>
          <cell r="S42">
            <v>44506</v>
          </cell>
          <cell r="T42">
            <v>0</v>
          </cell>
          <cell r="U42">
            <v>84250.709759999998</v>
          </cell>
          <cell r="V42">
            <v>55481</v>
          </cell>
          <cell r="W42">
            <v>42726</v>
          </cell>
          <cell r="X42">
            <v>0</v>
          </cell>
          <cell r="Y42">
            <v>0</v>
          </cell>
          <cell r="Z42">
            <v>122500.7</v>
          </cell>
          <cell r="AA42">
            <v>81440</v>
          </cell>
          <cell r="AB42">
            <v>42726</v>
          </cell>
          <cell r="AC42">
            <v>88880.470000000016</v>
          </cell>
          <cell r="AD42">
            <v>61527</v>
          </cell>
          <cell r="AE42">
            <v>42726</v>
          </cell>
          <cell r="AF42">
            <v>128940.2</v>
          </cell>
          <cell r="AG42">
            <v>98474</v>
          </cell>
          <cell r="AH42">
            <v>42726</v>
          </cell>
          <cell r="AI42">
            <v>181016.85000000003</v>
          </cell>
          <cell r="AJ42">
            <v>141333</v>
          </cell>
          <cell r="AK42">
            <v>43655</v>
          </cell>
          <cell r="AL42">
            <v>92399.719999999987</v>
          </cell>
          <cell r="AM42">
            <v>77583</v>
          </cell>
          <cell r="AN42">
            <v>43655</v>
          </cell>
        </row>
        <row r="43">
          <cell r="A43">
            <v>34</v>
          </cell>
          <cell r="B43" t="str">
            <v xml:space="preserve">Bolton                       </v>
          </cell>
          <cell r="C43">
            <v>17.5</v>
          </cell>
          <cell r="D43">
            <v>9973</v>
          </cell>
          <cell r="E43">
            <v>4632</v>
          </cell>
          <cell r="F43">
            <v>5341</v>
          </cell>
          <cell r="G43">
            <v>11170.821760000001</v>
          </cell>
          <cell r="H43">
            <v>8623</v>
          </cell>
          <cell r="I43">
            <v>5551</v>
          </cell>
          <cell r="J43">
            <v>11756.7567</v>
          </cell>
          <cell r="K43">
            <v>9885</v>
          </cell>
          <cell r="L43">
            <v>5654</v>
          </cell>
          <cell r="M43">
            <v>12414.87736</v>
          </cell>
          <cell r="N43">
            <v>10106</v>
          </cell>
          <cell r="O43">
            <v>5769</v>
          </cell>
          <cell r="P43">
            <v>0</v>
          </cell>
          <cell r="Q43">
            <v>0</v>
          </cell>
          <cell r="R43">
            <v>0</v>
          </cell>
          <cell r="S43">
            <v>5654</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13623.25469</v>
          </cell>
          <cell r="AM43">
            <v>11667</v>
          </cell>
          <cell r="AN43">
            <v>1956</v>
          </cell>
        </row>
        <row r="44">
          <cell r="A44">
            <v>35</v>
          </cell>
          <cell r="B44" t="str">
            <v xml:space="preserve">Boston                       </v>
          </cell>
          <cell r="C44">
            <v>17.5</v>
          </cell>
          <cell r="D44">
            <v>586105185</v>
          </cell>
          <cell r="E44">
            <v>399376878</v>
          </cell>
          <cell r="F44">
            <v>203634716.00000003</v>
          </cell>
          <cell r="G44">
            <v>619256557.27349997</v>
          </cell>
          <cell r="H44">
            <v>422061485</v>
          </cell>
          <cell r="I44">
            <v>210540147.00000003</v>
          </cell>
          <cell r="J44">
            <v>645423775.69285941</v>
          </cell>
          <cell r="K44">
            <v>450972697</v>
          </cell>
          <cell r="L44">
            <v>215807608.00000003</v>
          </cell>
          <cell r="M44">
            <v>674654547.49265981</v>
          </cell>
          <cell r="N44">
            <v>485336817</v>
          </cell>
          <cell r="O44">
            <v>198137070.00000003</v>
          </cell>
          <cell r="P44">
            <v>23285769</v>
          </cell>
          <cell r="Q44">
            <v>698913738.66387761</v>
          </cell>
          <cell r="R44">
            <v>510847386</v>
          </cell>
          <cell r="S44">
            <v>216994382</v>
          </cell>
          <cell r="T44">
            <v>0</v>
          </cell>
          <cell r="U44">
            <v>680748415.44375777</v>
          </cell>
          <cell r="V44">
            <v>527398841</v>
          </cell>
          <cell r="W44">
            <v>204317586</v>
          </cell>
          <cell r="X44">
            <v>1096867</v>
          </cell>
          <cell r="Y44">
            <v>13086129</v>
          </cell>
          <cell r="Z44">
            <v>706116381.62752008</v>
          </cell>
          <cell r="AA44">
            <v>551817407</v>
          </cell>
          <cell r="AB44">
            <v>205414453</v>
          </cell>
          <cell r="AC44">
            <v>724294011.71002996</v>
          </cell>
          <cell r="AD44">
            <v>579960095</v>
          </cell>
          <cell r="AE44">
            <v>207858813</v>
          </cell>
          <cell r="AF44">
            <v>750290537.27947998</v>
          </cell>
          <cell r="AG44">
            <v>604305866</v>
          </cell>
          <cell r="AH44">
            <v>209414985</v>
          </cell>
          <cell r="AI44">
            <v>780383012.88296986</v>
          </cell>
          <cell r="AJ44">
            <v>627463814</v>
          </cell>
          <cell r="AK44">
            <v>210991435</v>
          </cell>
          <cell r="AL44">
            <v>805600562.75407994</v>
          </cell>
          <cell r="AM44">
            <v>657393838</v>
          </cell>
          <cell r="AN44">
            <v>212596335</v>
          </cell>
        </row>
        <row r="45">
          <cell r="A45">
            <v>36</v>
          </cell>
          <cell r="B45" t="str">
            <v xml:space="preserve">Bourne                       </v>
          </cell>
          <cell r="C45">
            <v>17.5</v>
          </cell>
          <cell r="D45">
            <v>17925620</v>
          </cell>
          <cell r="E45">
            <v>14175597</v>
          </cell>
          <cell r="F45">
            <v>4520605</v>
          </cell>
          <cell r="G45">
            <v>19096415.879999999</v>
          </cell>
          <cell r="H45">
            <v>14957841</v>
          </cell>
          <cell r="I45">
            <v>4725494</v>
          </cell>
          <cell r="J45">
            <v>19833297.543827865</v>
          </cell>
          <cell r="K45">
            <v>15646627</v>
          </cell>
          <cell r="L45">
            <v>4854448</v>
          </cell>
          <cell r="M45">
            <v>20945577.219999999</v>
          </cell>
          <cell r="N45">
            <v>16223237</v>
          </cell>
          <cell r="O45">
            <v>4518112</v>
          </cell>
          <cell r="P45">
            <v>530985</v>
          </cell>
          <cell r="Q45">
            <v>20772043.229703348</v>
          </cell>
          <cell r="R45">
            <v>16779418</v>
          </cell>
          <cell r="S45">
            <v>4948115</v>
          </cell>
          <cell r="T45">
            <v>0</v>
          </cell>
          <cell r="U45">
            <v>19969976.504640002</v>
          </cell>
          <cell r="V45">
            <v>16817476</v>
          </cell>
          <cell r="W45">
            <v>4659046</v>
          </cell>
          <cell r="X45">
            <v>25012</v>
          </cell>
          <cell r="Y45">
            <v>321732</v>
          </cell>
          <cell r="Z45">
            <v>19955194.440000001</v>
          </cell>
          <cell r="AA45">
            <v>17178276</v>
          </cell>
          <cell r="AB45">
            <v>4684058</v>
          </cell>
          <cell r="AC45">
            <v>20413172.529999997</v>
          </cell>
          <cell r="AD45">
            <v>17508247</v>
          </cell>
          <cell r="AE45">
            <v>4771738</v>
          </cell>
          <cell r="AF45">
            <v>20231816.77</v>
          </cell>
          <cell r="AG45">
            <v>17624172</v>
          </cell>
          <cell r="AH45">
            <v>4825238</v>
          </cell>
          <cell r="AI45">
            <v>19753593.370000005</v>
          </cell>
          <cell r="AJ45">
            <v>16968423</v>
          </cell>
          <cell r="AK45">
            <v>4877338</v>
          </cell>
          <cell r="AL45">
            <v>19473369.859999999</v>
          </cell>
          <cell r="AM45">
            <v>16682400</v>
          </cell>
          <cell r="AN45">
            <v>4927363</v>
          </cell>
        </row>
        <row r="46">
          <cell r="A46">
            <v>37</v>
          </cell>
          <cell r="B46" t="str">
            <v xml:space="preserve">Boxborough                   </v>
          </cell>
          <cell r="C46">
            <v>17.5</v>
          </cell>
          <cell r="D46">
            <v>4097907</v>
          </cell>
          <cell r="E46">
            <v>3155257</v>
          </cell>
          <cell r="F46">
            <v>1318163</v>
          </cell>
          <cell r="G46">
            <v>4120404.6616799999</v>
          </cell>
          <cell r="H46">
            <v>3160718</v>
          </cell>
          <cell r="I46">
            <v>1344663</v>
          </cell>
          <cell r="J46">
            <v>4148265.2990540327</v>
          </cell>
          <cell r="K46">
            <v>3153303</v>
          </cell>
          <cell r="L46">
            <v>1370363</v>
          </cell>
          <cell r="M46">
            <v>4158143.8214699994</v>
          </cell>
          <cell r="N46">
            <v>3122645</v>
          </cell>
          <cell r="O46">
            <v>1248173</v>
          </cell>
          <cell r="P46">
            <v>146690</v>
          </cell>
          <cell r="Q46">
            <v>4221713.9749441538</v>
          </cell>
          <cell r="R46">
            <v>3141987</v>
          </cell>
          <cell r="S46">
            <v>1366966</v>
          </cell>
          <cell r="T46">
            <v>0</v>
          </cell>
          <cell r="U46">
            <v>3719555.6312304004</v>
          </cell>
          <cell r="V46">
            <v>3019563</v>
          </cell>
          <cell r="W46">
            <v>1287108</v>
          </cell>
          <cell r="X46">
            <v>6910</v>
          </cell>
          <cell r="Y46">
            <v>83923</v>
          </cell>
          <cell r="Z46">
            <v>3688231.1508000009</v>
          </cell>
          <cell r="AA46">
            <v>3037911</v>
          </cell>
          <cell r="AB46">
            <v>1294018</v>
          </cell>
          <cell r="AC46">
            <v>3802586.1715900004</v>
          </cell>
          <cell r="AD46">
            <v>3281068</v>
          </cell>
          <cell r="AE46">
            <v>1310578</v>
          </cell>
          <cell r="AF46">
            <v>0</v>
          </cell>
          <cell r="AG46">
            <v>0</v>
          </cell>
          <cell r="AH46">
            <v>0</v>
          </cell>
          <cell r="AI46">
            <v>0</v>
          </cell>
          <cell r="AJ46">
            <v>0</v>
          </cell>
          <cell r="AK46">
            <v>0</v>
          </cell>
          <cell r="AL46">
            <v>0</v>
          </cell>
          <cell r="AM46">
            <v>0</v>
          </cell>
          <cell r="AN46">
            <v>0</v>
          </cell>
        </row>
        <row r="47">
          <cell r="A47">
            <v>38</v>
          </cell>
          <cell r="B47" t="str">
            <v xml:space="preserve">Boxford                      </v>
          </cell>
          <cell r="C47">
            <v>17.5</v>
          </cell>
          <cell r="D47">
            <v>6071885</v>
          </cell>
          <cell r="E47">
            <v>5163711</v>
          </cell>
          <cell r="F47">
            <v>1491956.8</v>
          </cell>
          <cell r="G47">
            <v>6289686.6546200002</v>
          </cell>
          <cell r="H47">
            <v>5060226</v>
          </cell>
          <cell r="I47">
            <v>1536106.8</v>
          </cell>
          <cell r="J47">
            <v>6441226.7548756497</v>
          </cell>
          <cell r="K47">
            <v>5155389</v>
          </cell>
          <cell r="L47">
            <v>1579156.8</v>
          </cell>
          <cell r="M47">
            <v>6868240.9885999989</v>
          </cell>
          <cell r="N47">
            <v>5466446</v>
          </cell>
          <cell r="O47">
            <v>1479954.8</v>
          </cell>
          <cell r="P47">
            <v>173929</v>
          </cell>
          <cell r="Q47">
            <v>6715149.8644612292</v>
          </cell>
          <cell r="R47">
            <v>5538616</v>
          </cell>
          <cell r="S47">
            <v>1620806</v>
          </cell>
          <cell r="T47">
            <v>0</v>
          </cell>
          <cell r="U47">
            <v>6426161.3153402992</v>
          </cell>
          <cell r="V47">
            <v>5556487</v>
          </cell>
          <cell r="W47">
            <v>1526119</v>
          </cell>
          <cell r="X47">
            <v>8193</v>
          </cell>
          <cell r="Y47">
            <v>106694</v>
          </cell>
          <cell r="Z47">
            <v>6278578.7740599988</v>
          </cell>
          <cell r="AA47">
            <v>5546995</v>
          </cell>
          <cell r="AB47">
            <v>1534312</v>
          </cell>
          <cell r="AC47">
            <v>6142159.6714999992</v>
          </cell>
          <cell r="AD47">
            <v>5438279</v>
          </cell>
          <cell r="AE47">
            <v>1563632</v>
          </cell>
          <cell r="AF47">
            <v>6321744.6236000005</v>
          </cell>
          <cell r="AG47">
            <v>5657134</v>
          </cell>
          <cell r="AH47">
            <v>1607498</v>
          </cell>
          <cell r="AI47">
            <v>6315613.1311499998</v>
          </cell>
          <cell r="AJ47">
            <v>5486948</v>
          </cell>
          <cell r="AK47">
            <v>1625748</v>
          </cell>
          <cell r="AL47">
            <v>6380974.8437599996</v>
          </cell>
          <cell r="AM47">
            <v>5508993</v>
          </cell>
          <cell r="AN47">
            <v>1643973</v>
          </cell>
        </row>
        <row r="48">
          <cell r="A48">
            <v>39</v>
          </cell>
          <cell r="B48" t="str">
            <v xml:space="preserve">Boylston                     </v>
          </cell>
          <cell r="C48">
            <v>17.5</v>
          </cell>
          <cell r="D48">
            <v>2456202</v>
          </cell>
          <cell r="E48">
            <v>2401450</v>
          </cell>
          <cell r="F48">
            <v>399441.2</v>
          </cell>
          <cell r="G48">
            <v>2596679.29</v>
          </cell>
          <cell r="H48">
            <v>2468253</v>
          </cell>
          <cell r="I48">
            <v>424025.2</v>
          </cell>
          <cell r="J48">
            <v>2637266.6833377071</v>
          </cell>
          <cell r="K48">
            <v>2412440</v>
          </cell>
          <cell r="L48">
            <v>441425.2</v>
          </cell>
          <cell r="M48">
            <v>2748598.3</v>
          </cell>
          <cell r="N48">
            <v>2379694</v>
          </cell>
          <cell r="O48">
            <v>412437.2</v>
          </cell>
          <cell r="P48">
            <v>48471</v>
          </cell>
          <cell r="Q48">
            <v>2995460.8425033498</v>
          </cell>
          <cell r="R48">
            <v>2540646</v>
          </cell>
          <cell r="S48">
            <v>451690</v>
          </cell>
          <cell r="T48">
            <v>3125</v>
          </cell>
          <cell r="U48">
            <v>2900472.82014</v>
          </cell>
          <cell r="V48">
            <v>2577094</v>
          </cell>
          <cell r="W48">
            <v>428244</v>
          </cell>
          <cell r="X48">
            <v>2299</v>
          </cell>
          <cell r="Y48">
            <v>33097</v>
          </cell>
          <cell r="Z48">
            <v>2809495.56</v>
          </cell>
          <cell r="AA48">
            <v>2592747</v>
          </cell>
          <cell r="AB48">
            <v>430543</v>
          </cell>
          <cell r="AC48">
            <v>2762062</v>
          </cell>
          <cell r="AD48">
            <v>2804850</v>
          </cell>
          <cell r="AE48">
            <v>404281</v>
          </cell>
          <cell r="AF48">
            <v>2837168.6900000004</v>
          </cell>
          <cell r="AG48">
            <v>2524555</v>
          </cell>
          <cell r="AH48">
            <v>427336.88018750004</v>
          </cell>
          <cell r="AI48">
            <v>2701535.6</v>
          </cell>
          <cell r="AJ48">
            <v>2336823</v>
          </cell>
          <cell r="AK48">
            <v>443237.88018750004</v>
          </cell>
          <cell r="AL48">
            <v>2619960.2999999998</v>
          </cell>
          <cell r="AM48">
            <v>2263384</v>
          </cell>
          <cell r="AN48">
            <v>450312.88018750004</v>
          </cell>
        </row>
        <row r="49">
          <cell r="A49">
            <v>40</v>
          </cell>
          <cell r="B49" t="str">
            <v xml:space="preserve">Braintree                    </v>
          </cell>
          <cell r="C49">
            <v>28.62</v>
          </cell>
          <cell r="D49">
            <v>36257909</v>
          </cell>
          <cell r="E49">
            <v>32433077</v>
          </cell>
          <cell r="F49">
            <v>4903921.2</v>
          </cell>
          <cell r="G49">
            <v>39382974.82124</v>
          </cell>
          <cell r="H49">
            <v>33034864</v>
          </cell>
          <cell r="I49">
            <v>6348111</v>
          </cell>
          <cell r="J49">
            <v>41131026.449868038</v>
          </cell>
          <cell r="K49">
            <v>33655897</v>
          </cell>
          <cell r="L49">
            <v>7475129</v>
          </cell>
          <cell r="M49">
            <v>44050195.07244999</v>
          </cell>
          <cell r="N49">
            <v>34532907</v>
          </cell>
          <cell r="O49">
            <v>8516409</v>
          </cell>
          <cell r="P49">
            <v>1000879</v>
          </cell>
          <cell r="Q49">
            <v>46447721.11701142</v>
          </cell>
          <cell r="R49">
            <v>34269687</v>
          </cell>
          <cell r="S49">
            <v>9326942</v>
          </cell>
          <cell r="T49">
            <v>2851092</v>
          </cell>
          <cell r="U49">
            <v>45861987.164652348</v>
          </cell>
          <cell r="V49">
            <v>35115999</v>
          </cell>
          <cell r="W49">
            <v>11466594</v>
          </cell>
          <cell r="X49">
            <v>61558</v>
          </cell>
          <cell r="Y49">
            <v>781482</v>
          </cell>
          <cell r="Z49">
            <v>47773435.682659999</v>
          </cell>
          <cell r="AA49">
            <v>35619436</v>
          </cell>
          <cell r="AB49">
            <v>12154000</v>
          </cell>
          <cell r="AC49">
            <v>49979205.223809995</v>
          </cell>
          <cell r="AD49">
            <v>36669696</v>
          </cell>
          <cell r="AE49">
            <v>13546898.562588248</v>
          </cell>
          <cell r="AF49">
            <v>51154368.228680007</v>
          </cell>
          <cell r="AG49">
            <v>37491319</v>
          </cell>
          <cell r="AH49">
            <v>13863900.583767677</v>
          </cell>
          <cell r="AI49">
            <v>53388255.002250001</v>
          </cell>
          <cell r="AJ49">
            <v>38760993</v>
          </cell>
          <cell r="AK49">
            <v>14627262</v>
          </cell>
          <cell r="AL49">
            <v>55247735.783950001</v>
          </cell>
          <cell r="AM49">
            <v>39956696</v>
          </cell>
          <cell r="AN49">
            <v>15291040</v>
          </cell>
        </row>
        <row r="50">
          <cell r="A50">
            <v>41</v>
          </cell>
          <cell r="B50" t="str">
            <v xml:space="preserve">Brewster                     </v>
          </cell>
          <cell r="C50">
            <v>17.5</v>
          </cell>
          <cell r="D50">
            <v>3745908</v>
          </cell>
          <cell r="E50">
            <v>3609192</v>
          </cell>
          <cell r="F50">
            <v>847877.2</v>
          </cell>
          <cell r="G50">
            <v>3716661.11</v>
          </cell>
          <cell r="H50">
            <v>3503455</v>
          </cell>
          <cell r="I50">
            <v>872877.2</v>
          </cell>
          <cell r="J50">
            <v>3870065.49</v>
          </cell>
          <cell r="K50">
            <v>3592082</v>
          </cell>
          <cell r="L50">
            <v>899723.2</v>
          </cell>
          <cell r="M50">
            <v>4197809.6900000004</v>
          </cell>
          <cell r="N50">
            <v>3789305</v>
          </cell>
          <cell r="O50">
            <v>856428.2</v>
          </cell>
          <cell r="P50">
            <v>100650</v>
          </cell>
          <cell r="Q50">
            <v>4216302.6441186611</v>
          </cell>
          <cell r="R50">
            <v>3870397</v>
          </cell>
          <cell r="S50">
            <v>937937</v>
          </cell>
          <cell r="T50">
            <v>0</v>
          </cell>
          <cell r="U50">
            <v>4075130.8498800001</v>
          </cell>
          <cell r="V50">
            <v>3786992</v>
          </cell>
          <cell r="W50">
            <v>883143</v>
          </cell>
          <cell r="X50">
            <v>4741</v>
          </cell>
          <cell r="Y50">
            <v>62353</v>
          </cell>
          <cell r="Z50">
            <v>4135853.54</v>
          </cell>
          <cell r="AA50">
            <v>3959695</v>
          </cell>
          <cell r="AB50">
            <v>887884</v>
          </cell>
          <cell r="AC50">
            <v>4270180.41</v>
          </cell>
          <cell r="AD50">
            <v>4095847</v>
          </cell>
          <cell r="AE50">
            <v>906844</v>
          </cell>
          <cell r="AF50">
            <v>4270777.8100000005</v>
          </cell>
          <cell r="AG50">
            <v>4059699</v>
          </cell>
          <cell r="AH50">
            <v>918344</v>
          </cell>
          <cell r="AI50">
            <v>4371530.74</v>
          </cell>
          <cell r="AJ50">
            <v>3934378</v>
          </cell>
          <cell r="AK50">
            <v>930169</v>
          </cell>
          <cell r="AL50">
            <v>4481450.93</v>
          </cell>
          <cell r="AM50">
            <v>3903212</v>
          </cell>
          <cell r="AN50">
            <v>942019</v>
          </cell>
        </row>
        <row r="51">
          <cell r="A51">
            <v>42</v>
          </cell>
          <cell r="B51" t="str">
            <v xml:space="preserve">Bridgewater                  </v>
          </cell>
          <cell r="C51">
            <v>39.86</v>
          </cell>
          <cell r="D51">
            <v>88168</v>
          </cell>
          <cell r="E51">
            <v>50372</v>
          </cell>
          <cell r="F51">
            <v>88168</v>
          </cell>
          <cell r="G51">
            <v>97646.94</v>
          </cell>
          <cell r="H51">
            <v>52590</v>
          </cell>
          <cell r="I51">
            <v>91714</v>
          </cell>
          <cell r="J51">
            <v>79486.89</v>
          </cell>
          <cell r="K51">
            <v>42308</v>
          </cell>
          <cell r="L51">
            <v>79486.89</v>
          </cell>
          <cell r="M51">
            <v>95547.92</v>
          </cell>
          <cell r="N51">
            <v>49903</v>
          </cell>
          <cell r="O51">
            <v>85767.89</v>
          </cell>
          <cell r="P51">
            <v>0</v>
          </cell>
          <cell r="Q51">
            <v>110759.17504306222</v>
          </cell>
          <cell r="R51">
            <v>61737</v>
          </cell>
          <cell r="S51">
            <v>84053</v>
          </cell>
          <cell r="T51">
            <v>0</v>
          </cell>
          <cell r="U51">
            <v>36107.447039999999</v>
          </cell>
          <cell r="V51">
            <v>20964</v>
          </cell>
          <cell r="W51">
            <v>36107.447039999999</v>
          </cell>
          <cell r="X51">
            <v>0</v>
          </cell>
          <cell r="Y51">
            <v>0</v>
          </cell>
          <cell r="Z51">
            <v>49000.28</v>
          </cell>
          <cell r="AA51">
            <v>28706</v>
          </cell>
          <cell r="AB51">
            <v>36107</v>
          </cell>
          <cell r="AC51">
            <v>38091.630000000005</v>
          </cell>
          <cell r="AD51">
            <v>22925</v>
          </cell>
          <cell r="AE51">
            <v>36107</v>
          </cell>
          <cell r="AF51">
            <v>51576.08</v>
          </cell>
          <cell r="AG51">
            <v>31717</v>
          </cell>
          <cell r="AH51">
            <v>36107</v>
          </cell>
          <cell r="AI51">
            <v>78029.39999999998</v>
          </cell>
          <cell r="AJ51">
            <v>48603</v>
          </cell>
          <cell r="AK51">
            <v>36107</v>
          </cell>
          <cell r="AL51">
            <v>131999.6</v>
          </cell>
          <cell r="AM51">
            <v>81574</v>
          </cell>
          <cell r="AN51">
            <v>50426</v>
          </cell>
        </row>
        <row r="52">
          <cell r="A52">
            <v>43</v>
          </cell>
          <cell r="B52" t="str">
            <v xml:space="preserve">Brimfield                    </v>
          </cell>
          <cell r="C52">
            <v>43.9</v>
          </cell>
          <cell r="D52">
            <v>2082262</v>
          </cell>
          <cell r="E52">
            <v>1222310</v>
          </cell>
          <cell r="F52">
            <v>892997.6</v>
          </cell>
          <cell r="G52">
            <v>2227974.4500000002</v>
          </cell>
          <cell r="H52">
            <v>1181088</v>
          </cell>
          <cell r="I52">
            <v>1046886</v>
          </cell>
          <cell r="J52">
            <v>2430566.1536758002</v>
          </cell>
          <cell r="K52">
            <v>1254545</v>
          </cell>
          <cell r="L52">
            <v>1176021</v>
          </cell>
          <cell r="M52">
            <v>2380996.33</v>
          </cell>
          <cell r="N52">
            <v>1252428</v>
          </cell>
          <cell r="O52">
            <v>1065723</v>
          </cell>
          <cell r="P52">
            <v>125248</v>
          </cell>
          <cell r="Q52">
            <v>2416094.560888038</v>
          </cell>
          <cell r="R52">
            <v>1320275</v>
          </cell>
          <cell r="S52">
            <v>1167152</v>
          </cell>
          <cell r="T52">
            <v>0</v>
          </cell>
          <cell r="U52">
            <v>2491980.6652200003</v>
          </cell>
          <cell r="V52">
            <v>1418885</v>
          </cell>
          <cell r="W52">
            <v>1098967</v>
          </cell>
          <cell r="X52">
            <v>5900</v>
          </cell>
          <cell r="Y52">
            <v>69910</v>
          </cell>
          <cell r="Z52">
            <v>2587336.7200000002</v>
          </cell>
          <cell r="AA52">
            <v>1412114</v>
          </cell>
          <cell r="AB52">
            <v>1175223</v>
          </cell>
          <cell r="AC52">
            <v>2627653.7399999998</v>
          </cell>
          <cell r="AD52">
            <v>1439707</v>
          </cell>
          <cell r="AE52">
            <v>1187947</v>
          </cell>
          <cell r="AF52">
            <v>2589280.4</v>
          </cell>
          <cell r="AG52">
            <v>1451989</v>
          </cell>
          <cell r="AH52">
            <v>1195297</v>
          </cell>
          <cell r="AI52">
            <v>2557047.06</v>
          </cell>
          <cell r="AJ52">
            <v>1495359</v>
          </cell>
          <cell r="AK52">
            <v>1202422</v>
          </cell>
          <cell r="AL52">
            <v>2535170.4500000002</v>
          </cell>
          <cell r="AM52">
            <v>1464818</v>
          </cell>
          <cell r="AN52">
            <v>1209272</v>
          </cell>
        </row>
        <row r="53">
          <cell r="A53">
            <v>44</v>
          </cell>
          <cell r="B53" t="str">
            <v xml:space="preserve">Brockton                     </v>
          </cell>
          <cell r="C53">
            <v>78.81</v>
          </cell>
          <cell r="D53">
            <v>138977359</v>
          </cell>
          <cell r="E53">
            <v>28667300</v>
          </cell>
          <cell r="F53">
            <v>110310059</v>
          </cell>
          <cell r="G53">
            <v>148050710.59000003</v>
          </cell>
          <cell r="H53">
            <v>30752545</v>
          </cell>
          <cell r="I53">
            <v>117298166</v>
          </cell>
          <cell r="J53">
            <v>154658101.48941717</v>
          </cell>
          <cell r="K53">
            <v>32078890</v>
          </cell>
          <cell r="L53">
            <v>122579211</v>
          </cell>
          <cell r="M53">
            <v>162730674.18000001</v>
          </cell>
          <cell r="N53">
            <v>33821654</v>
          </cell>
          <cell r="O53">
            <v>115352398</v>
          </cell>
          <cell r="P53">
            <v>13556622</v>
          </cell>
          <cell r="Q53">
            <v>165249140.34832537</v>
          </cell>
          <cell r="R53">
            <v>32323782</v>
          </cell>
          <cell r="S53">
            <v>126330840</v>
          </cell>
          <cell r="T53">
            <v>6594518</v>
          </cell>
          <cell r="U53">
            <v>165226027.56366</v>
          </cell>
          <cell r="V53">
            <v>32681998</v>
          </cell>
          <cell r="W53">
            <v>130000851</v>
          </cell>
          <cell r="X53">
            <v>697902</v>
          </cell>
          <cell r="Y53">
            <v>2623405</v>
          </cell>
          <cell r="Z53">
            <v>173663222.44</v>
          </cell>
          <cell r="AA53">
            <v>34080582</v>
          </cell>
          <cell r="AB53">
            <v>139582640</v>
          </cell>
          <cell r="AC53">
            <v>183049366.26000002</v>
          </cell>
          <cell r="AD53">
            <v>34969008</v>
          </cell>
          <cell r="AE53">
            <v>148088586</v>
          </cell>
          <cell r="AF53">
            <v>194125642.31999999</v>
          </cell>
          <cell r="AG53">
            <v>36202770</v>
          </cell>
          <cell r="AH53">
            <v>157922872</v>
          </cell>
          <cell r="AI53">
            <v>202656340.72</v>
          </cell>
          <cell r="AJ53">
            <v>37791281</v>
          </cell>
          <cell r="AK53">
            <v>164865060</v>
          </cell>
          <cell r="AL53">
            <v>209479318.44</v>
          </cell>
          <cell r="AM53">
            <v>39438390</v>
          </cell>
          <cell r="AN53">
            <v>170040928</v>
          </cell>
        </row>
        <row r="54">
          <cell r="A54">
            <v>45</v>
          </cell>
          <cell r="B54" t="str">
            <v xml:space="preserve">Brookfield                   </v>
          </cell>
          <cell r="C54">
            <v>58.45</v>
          </cell>
          <cell r="D54">
            <v>2025359</v>
          </cell>
          <cell r="E54">
            <v>709065</v>
          </cell>
          <cell r="F54">
            <v>1322058.3999999999</v>
          </cell>
          <cell r="G54">
            <v>2063441.72</v>
          </cell>
          <cell r="H54">
            <v>801638</v>
          </cell>
          <cell r="I54">
            <v>1345037.4</v>
          </cell>
          <cell r="J54">
            <v>2050160.4735631028</v>
          </cell>
          <cell r="K54">
            <v>812205</v>
          </cell>
          <cell r="L54">
            <v>1357887.4</v>
          </cell>
          <cell r="M54">
            <v>2003095.25</v>
          </cell>
          <cell r="N54">
            <v>823505</v>
          </cell>
          <cell r="O54">
            <v>1225913.3999999999</v>
          </cell>
          <cell r="P54">
            <v>144074</v>
          </cell>
          <cell r="Q54">
            <v>2262218.9634143542</v>
          </cell>
          <cell r="R54">
            <v>963341</v>
          </cell>
          <cell r="S54">
            <v>1342588</v>
          </cell>
          <cell r="T54">
            <v>0</v>
          </cell>
          <cell r="U54">
            <v>2318727.5348999999</v>
          </cell>
          <cell r="V54">
            <v>997242</v>
          </cell>
          <cell r="W54">
            <v>1296130</v>
          </cell>
          <cell r="X54">
            <v>6958</v>
          </cell>
          <cell r="Y54">
            <v>46050</v>
          </cell>
          <cell r="Z54">
            <v>2344861.94</v>
          </cell>
          <cell r="AA54">
            <v>1042415</v>
          </cell>
          <cell r="AB54">
            <v>1303088</v>
          </cell>
          <cell r="AC54">
            <v>2462784.7700000005</v>
          </cell>
          <cell r="AD54">
            <v>1111388</v>
          </cell>
          <cell r="AE54">
            <v>1354889.719122</v>
          </cell>
          <cell r="AF54">
            <v>2368076.6400000006</v>
          </cell>
          <cell r="AG54">
            <v>1081418</v>
          </cell>
          <cell r="AH54">
            <v>1361089.719122</v>
          </cell>
          <cell r="AI54">
            <v>2293424.8199999998</v>
          </cell>
          <cell r="AJ54">
            <v>1033581</v>
          </cell>
          <cell r="AK54">
            <v>1366889.719122</v>
          </cell>
          <cell r="AL54">
            <v>2475237.4299999997</v>
          </cell>
          <cell r="AM54">
            <v>1069272</v>
          </cell>
          <cell r="AN54">
            <v>1405965</v>
          </cell>
        </row>
        <row r="55">
          <cell r="A55">
            <v>46</v>
          </cell>
          <cell r="B55" t="str">
            <v xml:space="preserve">Brookline                    </v>
          </cell>
          <cell r="C55">
            <v>17.5</v>
          </cell>
          <cell r="D55">
            <v>43182454</v>
          </cell>
          <cell r="E55">
            <v>61282406</v>
          </cell>
          <cell r="F55">
            <v>5214247.2</v>
          </cell>
          <cell r="G55">
            <v>46243374.585639991</v>
          </cell>
          <cell r="H55">
            <v>59029263</v>
          </cell>
          <cell r="I55">
            <v>5789916.2000000002</v>
          </cell>
          <cell r="J55">
            <v>49807109.097208999</v>
          </cell>
          <cell r="K55">
            <v>56651328</v>
          </cell>
          <cell r="L55">
            <v>6667814.2000000002</v>
          </cell>
          <cell r="M55">
            <v>52046875.491919994</v>
          </cell>
          <cell r="N55">
            <v>53580843</v>
          </cell>
          <cell r="O55">
            <v>6687235.2000000002</v>
          </cell>
          <cell r="P55">
            <v>785907</v>
          </cell>
          <cell r="Q55">
            <v>55448797.678294986</v>
          </cell>
          <cell r="R55">
            <v>53202974</v>
          </cell>
          <cell r="S55">
            <v>7323679</v>
          </cell>
          <cell r="T55">
            <v>0</v>
          </cell>
          <cell r="U55">
            <v>55383764.102746435</v>
          </cell>
          <cell r="V55">
            <v>52241986</v>
          </cell>
          <cell r="W55">
            <v>6895830</v>
          </cell>
          <cell r="X55">
            <v>37020</v>
          </cell>
          <cell r="Y55">
            <v>549129</v>
          </cell>
          <cell r="Z55">
            <v>57861961.59826</v>
          </cell>
          <cell r="AA55">
            <v>52548862</v>
          </cell>
          <cell r="AB55">
            <v>6932850</v>
          </cell>
          <cell r="AC55">
            <v>63110212.205569983</v>
          </cell>
          <cell r="AD55">
            <v>54160831</v>
          </cell>
          <cell r="AE55">
            <v>8949381</v>
          </cell>
          <cell r="AF55">
            <v>66334276.020650007</v>
          </cell>
          <cell r="AG55">
            <v>55964810</v>
          </cell>
          <cell r="AH55">
            <v>10369466</v>
          </cell>
          <cell r="AI55">
            <v>68558216.958700001</v>
          </cell>
          <cell r="AJ55">
            <v>57398755</v>
          </cell>
          <cell r="AK55">
            <v>11159462</v>
          </cell>
          <cell r="AL55">
            <v>71400245.83788</v>
          </cell>
          <cell r="AM55">
            <v>59216726</v>
          </cell>
          <cell r="AN55">
            <v>12183520</v>
          </cell>
        </row>
        <row r="56">
          <cell r="A56">
            <v>47</v>
          </cell>
          <cell r="B56" t="str">
            <v xml:space="preserve">Buckland                     </v>
          </cell>
          <cell r="C56">
            <v>26.77</v>
          </cell>
          <cell r="D56">
            <v>0</v>
          </cell>
          <cell r="E56">
            <v>0</v>
          </cell>
          <cell r="F56">
            <v>0</v>
          </cell>
          <cell r="G56">
            <v>0</v>
          </cell>
          <cell r="H56">
            <v>0</v>
          </cell>
          <cell r="I56">
            <v>0</v>
          </cell>
          <cell r="J56">
            <v>0</v>
          </cell>
          <cell r="K56">
            <v>0</v>
          </cell>
          <cell r="L56">
            <v>0</v>
          </cell>
          <cell r="M56">
            <v>0</v>
          </cell>
          <cell r="N56">
            <v>0</v>
          </cell>
          <cell r="O56">
            <v>0</v>
          </cell>
          <cell r="P56">
            <v>0</v>
          </cell>
          <cell r="Q56">
            <v>12306.57500478469</v>
          </cell>
          <cell r="R56">
            <v>6213</v>
          </cell>
          <cell r="S56">
            <v>0</v>
          </cell>
          <cell r="T56">
            <v>6094</v>
          </cell>
          <cell r="U56">
            <v>12035.81568</v>
          </cell>
          <cell r="V56">
            <v>5834</v>
          </cell>
          <cell r="W56">
            <v>6202</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row r="57">
          <cell r="A57">
            <v>48</v>
          </cell>
          <cell r="B57" t="str">
            <v xml:space="preserve">Burlington                   </v>
          </cell>
          <cell r="C57">
            <v>17.5</v>
          </cell>
          <cell r="D57">
            <v>26346430</v>
          </cell>
          <cell r="E57">
            <v>31715482</v>
          </cell>
          <cell r="F57">
            <v>3726893.6</v>
          </cell>
          <cell r="G57">
            <v>28476092.515739989</v>
          </cell>
          <cell r="H57">
            <v>31274657</v>
          </cell>
          <cell r="I57">
            <v>4099584.6</v>
          </cell>
          <cell r="J57">
            <v>29703889.542099517</v>
          </cell>
          <cell r="K57">
            <v>30286140</v>
          </cell>
          <cell r="L57">
            <v>4663527.5999999996</v>
          </cell>
          <cell r="M57">
            <v>32206347.779779997</v>
          </cell>
          <cell r="N57">
            <v>29440791</v>
          </cell>
          <cell r="O57">
            <v>4943419.5999999996</v>
          </cell>
          <cell r="P57">
            <v>580968</v>
          </cell>
          <cell r="Q57">
            <v>33076725.604208447</v>
          </cell>
          <cell r="R57">
            <v>30090020</v>
          </cell>
          <cell r="S57">
            <v>5413900</v>
          </cell>
          <cell r="T57">
            <v>0</v>
          </cell>
          <cell r="U57">
            <v>32935307.252465941</v>
          </cell>
          <cell r="V57">
            <v>30061628</v>
          </cell>
          <cell r="W57">
            <v>5097620</v>
          </cell>
          <cell r="X57">
            <v>27366</v>
          </cell>
          <cell r="Y57">
            <v>382764</v>
          </cell>
          <cell r="Z57">
            <v>33128199.854009997</v>
          </cell>
          <cell r="AA57">
            <v>30481205</v>
          </cell>
          <cell r="AB57">
            <v>5124986</v>
          </cell>
          <cell r="AC57">
            <v>33884514.180340007</v>
          </cell>
          <cell r="AD57">
            <v>31423998</v>
          </cell>
          <cell r="AE57">
            <v>5326186.995389875</v>
          </cell>
          <cell r="AF57">
            <v>34352845.412480004</v>
          </cell>
          <cell r="AG57">
            <v>32068110</v>
          </cell>
          <cell r="AH57">
            <v>5497577.2333384063</v>
          </cell>
          <cell r="AI57">
            <v>34467698.66996</v>
          </cell>
          <cell r="AJ57">
            <v>30725441</v>
          </cell>
          <cell r="AK57">
            <v>5684571.2333384063</v>
          </cell>
          <cell r="AL57">
            <v>34239007.273680001</v>
          </cell>
          <cell r="AM57">
            <v>30149693</v>
          </cell>
          <cell r="AN57">
            <v>5771296.2333384063</v>
          </cell>
        </row>
        <row r="58">
          <cell r="A58">
            <v>49</v>
          </cell>
          <cell r="B58" t="str">
            <v xml:space="preserve">Cambridge                    </v>
          </cell>
          <cell r="C58">
            <v>17.5</v>
          </cell>
          <cell r="D58">
            <v>58192422</v>
          </cell>
          <cell r="E58">
            <v>121371348</v>
          </cell>
          <cell r="F58">
            <v>7122204.7999999998</v>
          </cell>
          <cell r="G58">
            <v>59270960.026400015</v>
          </cell>
          <cell r="H58">
            <v>88906440</v>
          </cell>
          <cell r="I58">
            <v>7772247.7999999998</v>
          </cell>
          <cell r="J58">
            <v>58586280.466038458</v>
          </cell>
          <cell r="K58">
            <v>83184123</v>
          </cell>
          <cell r="L58">
            <v>8516352.8000000007</v>
          </cell>
          <cell r="M58">
            <v>62523713.757140018</v>
          </cell>
          <cell r="N58">
            <v>76283365</v>
          </cell>
          <cell r="O58">
            <v>8336916.8000000007</v>
          </cell>
          <cell r="P58">
            <v>979784</v>
          </cell>
          <cell r="Q58">
            <v>65306358.733187631</v>
          </cell>
          <cell r="R58">
            <v>75386475</v>
          </cell>
          <cell r="S58">
            <v>9130367</v>
          </cell>
          <cell r="T58">
            <v>0</v>
          </cell>
          <cell r="U58">
            <v>63289437.868766032</v>
          </cell>
          <cell r="V58">
            <v>70899052</v>
          </cell>
          <cell r="W58">
            <v>8596971</v>
          </cell>
          <cell r="X58">
            <v>46152</v>
          </cell>
          <cell r="Y58">
            <v>639119</v>
          </cell>
          <cell r="Z58">
            <v>65583156.403349996</v>
          </cell>
          <cell r="AA58">
            <v>70070141</v>
          </cell>
          <cell r="AB58">
            <v>8643123</v>
          </cell>
          <cell r="AC58">
            <v>68855555.119200006</v>
          </cell>
          <cell r="AD58">
            <v>68855555</v>
          </cell>
          <cell r="AE58">
            <v>8892163</v>
          </cell>
          <cell r="AF58">
            <v>72833197.092889979</v>
          </cell>
          <cell r="AG58">
            <v>69898977</v>
          </cell>
          <cell r="AH58">
            <v>9053613</v>
          </cell>
          <cell r="AI58">
            <v>75565946.828440011</v>
          </cell>
          <cell r="AJ58">
            <v>67728118</v>
          </cell>
          <cell r="AK58">
            <v>10513263</v>
          </cell>
          <cell r="AL58">
            <v>79533780.825280011</v>
          </cell>
          <cell r="AM58">
            <v>68456380</v>
          </cell>
          <cell r="AN58">
            <v>11077401</v>
          </cell>
        </row>
        <row r="59">
          <cell r="A59">
            <v>50</v>
          </cell>
          <cell r="B59" t="str">
            <v xml:space="preserve">Canton                       </v>
          </cell>
          <cell r="C59">
            <v>17.5</v>
          </cell>
          <cell r="D59">
            <v>21297642</v>
          </cell>
          <cell r="E59">
            <v>22689136</v>
          </cell>
          <cell r="F59">
            <v>2658679.6</v>
          </cell>
          <cell r="G59">
            <v>23120445.500109997</v>
          </cell>
          <cell r="H59">
            <v>22714049</v>
          </cell>
          <cell r="I59">
            <v>2977670.6</v>
          </cell>
          <cell r="J59">
            <v>24474543.710445229</v>
          </cell>
          <cell r="K59">
            <v>22506106</v>
          </cell>
          <cell r="L59">
            <v>3369282.6</v>
          </cell>
          <cell r="M59">
            <v>26022801.77039</v>
          </cell>
          <cell r="N59">
            <v>22769714</v>
          </cell>
          <cell r="O59">
            <v>3364793.6</v>
          </cell>
          <cell r="P59">
            <v>395442</v>
          </cell>
          <cell r="Q59">
            <v>26782117.437980484</v>
          </cell>
          <cell r="R59">
            <v>23032985</v>
          </cell>
          <cell r="S59">
            <v>3685031</v>
          </cell>
          <cell r="T59">
            <v>64101</v>
          </cell>
          <cell r="U59">
            <v>26442324.635255523</v>
          </cell>
          <cell r="V59">
            <v>23230516</v>
          </cell>
          <cell r="W59">
            <v>3530108</v>
          </cell>
          <cell r="X59">
            <v>18951</v>
          </cell>
          <cell r="Y59">
            <v>275998</v>
          </cell>
          <cell r="Z59">
            <v>27781523.257420003</v>
          </cell>
          <cell r="AA59">
            <v>23943285</v>
          </cell>
          <cell r="AB59">
            <v>3838238</v>
          </cell>
          <cell r="AC59">
            <v>29173938.351570003</v>
          </cell>
          <cell r="AD59">
            <v>24768223</v>
          </cell>
          <cell r="AE59">
            <v>4580646.0528811878</v>
          </cell>
          <cell r="AF59">
            <v>30084633.497920007</v>
          </cell>
          <cell r="AG59">
            <v>25615490</v>
          </cell>
          <cell r="AH59">
            <v>4751687.2551948912</v>
          </cell>
          <cell r="AI59">
            <v>30171279.553439993</v>
          </cell>
          <cell r="AJ59">
            <v>25776936</v>
          </cell>
          <cell r="AK59">
            <v>4936587.2551948912</v>
          </cell>
          <cell r="AL59">
            <v>31710377.389359999</v>
          </cell>
          <cell r="AM59">
            <v>26583708</v>
          </cell>
          <cell r="AN59">
            <v>5126669</v>
          </cell>
        </row>
        <row r="60">
          <cell r="A60">
            <v>51</v>
          </cell>
          <cell r="B60" t="str">
            <v xml:space="preserve">Carlisle                     </v>
          </cell>
          <cell r="C60">
            <v>17.5</v>
          </cell>
          <cell r="D60">
            <v>5380976</v>
          </cell>
          <cell r="E60">
            <v>5527723</v>
          </cell>
          <cell r="F60">
            <v>625736.4</v>
          </cell>
          <cell r="G60">
            <v>5564262.385809999</v>
          </cell>
          <cell r="H60">
            <v>5588855</v>
          </cell>
          <cell r="I60">
            <v>695338.4</v>
          </cell>
          <cell r="J60">
            <v>5581542.8067216659</v>
          </cell>
          <cell r="K60">
            <v>5455408</v>
          </cell>
          <cell r="L60">
            <v>779767.4</v>
          </cell>
          <cell r="M60">
            <v>5703345.7581000021</v>
          </cell>
          <cell r="N60">
            <v>5287388</v>
          </cell>
          <cell r="O60">
            <v>762232.4</v>
          </cell>
          <cell r="P60">
            <v>89580</v>
          </cell>
          <cell r="Q60">
            <v>5621329.9800242223</v>
          </cell>
          <cell r="R60">
            <v>5264374</v>
          </cell>
          <cell r="S60">
            <v>834776</v>
          </cell>
          <cell r="T60">
            <v>0</v>
          </cell>
          <cell r="U60">
            <v>5332769.3760069599</v>
          </cell>
          <cell r="V60">
            <v>4994997</v>
          </cell>
          <cell r="W60">
            <v>786008</v>
          </cell>
          <cell r="X60">
            <v>4220</v>
          </cell>
          <cell r="Y60">
            <v>61148</v>
          </cell>
          <cell r="Z60">
            <v>5279778.722959999</v>
          </cell>
          <cell r="AA60">
            <v>5047262</v>
          </cell>
          <cell r="AB60">
            <v>790228</v>
          </cell>
          <cell r="AC60">
            <v>5237293.4315999998</v>
          </cell>
          <cell r="AD60">
            <v>5073775</v>
          </cell>
          <cell r="AE60">
            <v>815308</v>
          </cell>
          <cell r="AF60">
            <v>5211682.2159700003</v>
          </cell>
          <cell r="AG60">
            <v>5137653</v>
          </cell>
          <cell r="AH60">
            <v>839492.09694868745</v>
          </cell>
          <cell r="AI60">
            <v>5130124.3316099988</v>
          </cell>
          <cell r="AJ60">
            <v>4617112</v>
          </cell>
          <cell r="AK60">
            <v>859890.09694868745</v>
          </cell>
          <cell r="AL60">
            <v>5330419.6237000003</v>
          </cell>
          <cell r="AM60">
            <v>4642180</v>
          </cell>
          <cell r="AN60">
            <v>875115.09694868745</v>
          </cell>
        </row>
        <row r="61">
          <cell r="A61">
            <v>52</v>
          </cell>
          <cell r="B61" t="str">
            <v xml:space="preserve">Carver                       </v>
          </cell>
          <cell r="C61">
            <v>48.98</v>
          </cell>
          <cell r="D61">
            <v>14692519</v>
          </cell>
          <cell r="E61">
            <v>5600310</v>
          </cell>
          <cell r="F61">
            <v>9266231</v>
          </cell>
          <cell r="G61">
            <v>15522693.041550003</v>
          </cell>
          <cell r="H61">
            <v>5937552</v>
          </cell>
          <cell r="I61">
            <v>9740177</v>
          </cell>
          <cell r="J61">
            <v>16020593.808795983</v>
          </cell>
          <cell r="K61">
            <v>6229859</v>
          </cell>
          <cell r="L61">
            <v>10016064</v>
          </cell>
          <cell r="M61">
            <v>16571482.380320001</v>
          </cell>
          <cell r="N61">
            <v>6622023</v>
          </cell>
          <cell r="O61">
            <v>9233907</v>
          </cell>
          <cell r="P61">
            <v>1085201</v>
          </cell>
          <cell r="Q61">
            <v>17214969.206102479</v>
          </cell>
          <cell r="R61">
            <v>7603064</v>
          </cell>
          <cell r="S61">
            <v>10112726</v>
          </cell>
          <cell r="T61">
            <v>0</v>
          </cell>
          <cell r="U61">
            <v>16524123.59413152</v>
          </cell>
          <cell r="V61">
            <v>7761924</v>
          </cell>
          <cell r="W61">
            <v>9521941</v>
          </cell>
          <cell r="X61">
            <v>51118</v>
          </cell>
          <cell r="Y61">
            <v>586792</v>
          </cell>
          <cell r="Z61">
            <v>16233062.765200002</v>
          </cell>
          <cell r="AA61">
            <v>8021055</v>
          </cell>
          <cell r="AB61">
            <v>9573059</v>
          </cell>
          <cell r="AC61">
            <v>16560679.89696</v>
          </cell>
          <cell r="AD61">
            <v>8171863</v>
          </cell>
          <cell r="AE61">
            <v>9644539</v>
          </cell>
          <cell r="AF61">
            <v>16614966.67595</v>
          </cell>
          <cell r="AG61">
            <v>8403720</v>
          </cell>
          <cell r="AH61">
            <v>9688439</v>
          </cell>
          <cell r="AI61">
            <v>16482096.760799997</v>
          </cell>
          <cell r="AJ61">
            <v>8461514</v>
          </cell>
          <cell r="AK61">
            <v>9731289</v>
          </cell>
          <cell r="AL61">
            <v>16197468.462199999</v>
          </cell>
          <cell r="AM61">
            <v>8567837</v>
          </cell>
          <cell r="AN61">
            <v>9772714</v>
          </cell>
        </row>
        <row r="62">
          <cell r="A62">
            <v>53</v>
          </cell>
          <cell r="B62" t="str">
            <v xml:space="preserve">Charlemont                   </v>
          </cell>
          <cell r="C62">
            <v>44.47</v>
          </cell>
          <cell r="D62">
            <v>78372</v>
          </cell>
          <cell r="E62">
            <v>24481</v>
          </cell>
          <cell r="F62">
            <v>66503</v>
          </cell>
          <cell r="G62">
            <v>140168.19</v>
          </cell>
          <cell r="H62">
            <v>52863</v>
          </cell>
          <cell r="I62">
            <v>104458</v>
          </cell>
          <cell r="J62">
            <v>180766.01</v>
          </cell>
          <cell r="K62">
            <v>75004</v>
          </cell>
          <cell r="L62">
            <v>130303</v>
          </cell>
          <cell r="M62">
            <v>202073.43</v>
          </cell>
          <cell r="N62">
            <v>86198</v>
          </cell>
          <cell r="O62">
            <v>143418</v>
          </cell>
          <cell r="P62">
            <v>0</v>
          </cell>
          <cell r="Q62">
            <v>183603.36713492827</v>
          </cell>
          <cell r="R62">
            <v>78176</v>
          </cell>
          <cell r="S62">
            <v>140550</v>
          </cell>
          <cell r="T62">
            <v>0</v>
          </cell>
          <cell r="U62">
            <v>96286.525439999998</v>
          </cell>
          <cell r="V62">
            <v>48181</v>
          </cell>
          <cell r="W62">
            <v>96286.525439999998</v>
          </cell>
          <cell r="X62">
            <v>0</v>
          </cell>
          <cell r="Y62">
            <v>0</v>
          </cell>
          <cell r="Z62">
            <v>61250.35</v>
          </cell>
          <cell r="AA62">
            <v>31272</v>
          </cell>
          <cell r="AB62">
            <v>61250.35</v>
          </cell>
          <cell r="AC62">
            <v>63486.049999999996</v>
          </cell>
          <cell r="AD62">
            <v>33682</v>
          </cell>
          <cell r="AE62">
            <v>61250.35</v>
          </cell>
          <cell r="AF62">
            <v>77364.119999999981</v>
          </cell>
          <cell r="AG62">
            <v>42623</v>
          </cell>
          <cell r="AH62">
            <v>61250.35</v>
          </cell>
          <cell r="AI62">
            <v>65024.500000000007</v>
          </cell>
          <cell r="AJ62">
            <v>36024</v>
          </cell>
          <cell r="AK62">
            <v>61250.35</v>
          </cell>
          <cell r="AL62">
            <v>65999.8</v>
          </cell>
          <cell r="AM62">
            <v>37958</v>
          </cell>
          <cell r="AN62">
            <v>61250.35</v>
          </cell>
        </row>
        <row r="63">
          <cell r="A63">
            <v>54</v>
          </cell>
          <cell r="B63" t="str">
            <v xml:space="preserve">Charlton                     </v>
          </cell>
          <cell r="C63">
            <v>48.68</v>
          </cell>
          <cell r="D63">
            <v>9796</v>
          </cell>
          <cell r="E63">
            <v>3731</v>
          </cell>
          <cell r="F63">
            <v>6065</v>
          </cell>
          <cell r="G63">
            <v>0</v>
          </cell>
          <cell r="H63">
            <v>1019</v>
          </cell>
          <cell r="I63">
            <v>0</v>
          </cell>
          <cell r="J63">
            <v>0</v>
          </cell>
          <cell r="K63">
            <v>0</v>
          </cell>
          <cell r="L63">
            <v>0</v>
          </cell>
          <cell r="M63">
            <v>0</v>
          </cell>
          <cell r="N63">
            <v>0</v>
          </cell>
          <cell r="O63">
            <v>0</v>
          </cell>
          <cell r="P63">
            <v>0</v>
          </cell>
          <cell r="Q63">
            <v>12306.57500478469</v>
          </cell>
          <cell r="R63">
            <v>4735</v>
          </cell>
          <cell r="S63">
            <v>0</v>
          </cell>
          <cell r="T63">
            <v>7572</v>
          </cell>
          <cell r="U63">
            <v>12035.81568</v>
          </cell>
          <cell r="V63">
            <v>4895</v>
          </cell>
          <cell r="W63">
            <v>7269</v>
          </cell>
          <cell r="X63">
            <v>0</v>
          </cell>
          <cell r="Y63">
            <v>0</v>
          </cell>
          <cell r="Z63">
            <v>36750.21</v>
          </cell>
          <cell r="AA63">
            <v>15574</v>
          </cell>
          <cell r="AB63">
            <v>21176</v>
          </cell>
          <cell r="AC63">
            <v>38091.630000000005</v>
          </cell>
          <cell r="AD63">
            <v>16459</v>
          </cell>
          <cell r="AE63">
            <v>21633</v>
          </cell>
          <cell r="AF63">
            <v>25788.04</v>
          </cell>
          <cell r="AG63">
            <v>11686</v>
          </cell>
          <cell r="AH63">
            <v>21633</v>
          </cell>
          <cell r="AI63">
            <v>26009.8</v>
          </cell>
          <cell r="AJ63">
            <v>11935</v>
          </cell>
          <cell r="AK63">
            <v>21633</v>
          </cell>
          <cell r="AL63">
            <v>26399.920000000002</v>
          </cell>
          <cell r="AM63">
            <v>12481</v>
          </cell>
          <cell r="AN63">
            <v>21633</v>
          </cell>
        </row>
        <row r="64">
          <cell r="A64">
            <v>55</v>
          </cell>
          <cell r="B64" t="str">
            <v xml:space="preserve">Chatham                      </v>
          </cell>
          <cell r="C64">
            <v>17.5</v>
          </cell>
          <cell r="D64">
            <v>4193476</v>
          </cell>
          <cell r="E64">
            <v>7336875</v>
          </cell>
          <cell r="F64">
            <v>477224.8</v>
          </cell>
          <cell r="G64">
            <v>4300106.45</v>
          </cell>
          <cell r="H64">
            <v>6443767</v>
          </cell>
          <cell r="I64">
            <v>532283.80000000005</v>
          </cell>
          <cell r="J64">
            <v>4585029.6806893088</v>
          </cell>
          <cell r="K64">
            <v>6009057</v>
          </cell>
          <cell r="L64">
            <v>613312.80000000005</v>
          </cell>
          <cell r="M64">
            <v>4990261.8899999997</v>
          </cell>
          <cell r="N64">
            <v>5494357</v>
          </cell>
          <cell r="O64">
            <v>625585.80000000005</v>
          </cell>
          <cell r="P64">
            <v>73521</v>
          </cell>
          <cell r="Q64">
            <v>4899882.2308746418</v>
          </cell>
          <cell r="R64">
            <v>5453455</v>
          </cell>
          <cell r="S64">
            <v>685125</v>
          </cell>
          <cell r="T64">
            <v>0</v>
          </cell>
          <cell r="U64">
            <v>4739534.5728599997</v>
          </cell>
          <cell r="V64">
            <v>5103025</v>
          </cell>
          <cell r="W64">
            <v>645100</v>
          </cell>
          <cell r="X64">
            <v>3463</v>
          </cell>
          <cell r="Y64">
            <v>50262</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v>56</v>
          </cell>
          <cell r="B65" t="str">
            <v xml:space="preserve">Chelmsford                   </v>
          </cell>
          <cell r="C65">
            <v>19.5</v>
          </cell>
          <cell r="D65">
            <v>40243143</v>
          </cell>
          <cell r="E65">
            <v>36260612</v>
          </cell>
          <cell r="F65">
            <v>6876856</v>
          </cell>
          <cell r="G65">
            <v>42592748.364599995</v>
          </cell>
          <cell r="H65">
            <v>37179861</v>
          </cell>
          <cell r="I65">
            <v>7440307</v>
          </cell>
          <cell r="J65">
            <v>44064611.171122938</v>
          </cell>
          <cell r="K65">
            <v>37500357</v>
          </cell>
          <cell r="L65">
            <v>8365004</v>
          </cell>
          <cell r="M65">
            <v>46153358.467759997</v>
          </cell>
          <cell r="N65">
            <v>37130897</v>
          </cell>
          <cell r="O65">
            <v>8440095</v>
          </cell>
          <cell r="P65">
            <v>991910</v>
          </cell>
          <cell r="Q65">
            <v>47744450.184116684</v>
          </cell>
          <cell r="R65">
            <v>37306579</v>
          </cell>
          <cell r="S65">
            <v>9243365</v>
          </cell>
          <cell r="T65">
            <v>1194506</v>
          </cell>
          <cell r="U65">
            <v>45545882.214795649</v>
          </cell>
          <cell r="V65">
            <v>37406417</v>
          </cell>
          <cell r="W65">
            <v>9828091</v>
          </cell>
          <cell r="X65">
            <v>52762</v>
          </cell>
          <cell r="Y65">
            <v>692768</v>
          </cell>
          <cell r="Z65">
            <v>45821656.65101999</v>
          </cell>
          <cell r="AA65">
            <v>38188765</v>
          </cell>
          <cell r="AB65">
            <v>9880853</v>
          </cell>
          <cell r="AC65">
            <v>47211208.199219994</v>
          </cell>
          <cell r="AD65">
            <v>38901400</v>
          </cell>
          <cell r="AE65">
            <v>10089893</v>
          </cell>
          <cell r="AF65">
            <v>46881673.41488</v>
          </cell>
          <cell r="AG65">
            <v>39656173</v>
          </cell>
          <cell r="AH65">
            <v>10218568</v>
          </cell>
          <cell r="AI65">
            <v>47335965.470179997</v>
          </cell>
          <cell r="AJ65">
            <v>39489751</v>
          </cell>
          <cell r="AK65">
            <v>10346618</v>
          </cell>
          <cell r="AL65">
            <v>47241970.625249989</v>
          </cell>
          <cell r="AM65">
            <v>39434421</v>
          </cell>
          <cell r="AN65">
            <v>10473018</v>
          </cell>
        </row>
        <row r="66">
          <cell r="A66">
            <v>57</v>
          </cell>
          <cell r="B66" t="str">
            <v xml:space="preserve">Chelsea                      </v>
          </cell>
          <cell r="C66">
            <v>80.86</v>
          </cell>
          <cell r="D66">
            <v>50386551</v>
          </cell>
          <cell r="E66">
            <v>8453650</v>
          </cell>
          <cell r="F66">
            <v>42000702</v>
          </cell>
          <cell r="G66">
            <v>53256173.620359994</v>
          </cell>
          <cell r="H66">
            <v>9142672</v>
          </cell>
          <cell r="I66">
            <v>44127092</v>
          </cell>
          <cell r="J66">
            <v>58311558.942627169</v>
          </cell>
          <cell r="K66">
            <v>9794441</v>
          </cell>
          <cell r="L66">
            <v>48517118</v>
          </cell>
          <cell r="M66">
            <v>61064521.992660001</v>
          </cell>
          <cell r="N66">
            <v>10267187</v>
          </cell>
          <cell r="O66">
            <v>45455271</v>
          </cell>
          <cell r="P66">
            <v>5342064</v>
          </cell>
          <cell r="Q66">
            <v>62117725.984426871</v>
          </cell>
          <cell r="R66">
            <v>10206209</v>
          </cell>
          <cell r="S66">
            <v>49781388</v>
          </cell>
          <cell r="T66">
            <v>2130129</v>
          </cell>
          <cell r="U66">
            <v>63694269.530000001</v>
          </cell>
          <cell r="V66">
            <v>10946147</v>
          </cell>
          <cell r="W66">
            <v>51355990</v>
          </cell>
          <cell r="X66">
            <v>277725</v>
          </cell>
          <cell r="Y66">
            <v>1118615</v>
          </cell>
          <cell r="Z66">
            <v>64097834.562419996</v>
          </cell>
          <cell r="AA66">
            <v>11332640</v>
          </cell>
          <cell r="AB66">
            <v>52765195</v>
          </cell>
          <cell r="AC66">
            <v>67545521.032000005</v>
          </cell>
          <cell r="AD66">
            <v>11524290</v>
          </cell>
          <cell r="AE66">
            <v>56040644</v>
          </cell>
          <cell r="AF66">
            <v>73447858.946570009</v>
          </cell>
          <cell r="AG66">
            <v>11993753</v>
          </cell>
          <cell r="AH66">
            <v>61454106</v>
          </cell>
          <cell r="AI66">
            <v>77392158.150499985</v>
          </cell>
          <cell r="AJ66">
            <v>12901270</v>
          </cell>
          <cell r="AK66">
            <v>64490888</v>
          </cell>
          <cell r="AL66">
            <v>84321341.850099981</v>
          </cell>
          <cell r="AM66">
            <v>13967161</v>
          </cell>
          <cell r="AN66">
            <v>70354181</v>
          </cell>
        </row>
        <row r="67">
          <cell r="A67">
            <v>58</v>
          </cell>
          <cell r="B67" t="str">
            <v xml:space="preserve">Cheshire                     </v>
          </cell>
          <cell r="C67">
            <v>49.64</v>
          </cell>
          <cell r="D67">
            <v>411606</v>
          </cell>
          <cell r="E67">
            <v>147670</v>
          </cell>
          <cell r="F67">
            <v>263936</v>
          </cell>
          <cell r="G67">
            <v>421381.96</v>
          </cell>
          <cell r="H67">
            <v>162084</v>
          </cell>
          <cell r="I67">
            <v>269956</v>
          </cell>
          <cell r="J67">
            <v>475084.72</v>
          </cell>
          <cell r="K67">
            <v>183097</v>
          </cell>
          <cell r="L67">
            <v>302591</v>
          </cell>
          <cell r="M67">
            <v>499694.78</v>
          </cell>
          <cell r="N67">
            <v>201075</v>
          </cell>
          <cell r="O67">
            <v>316850</v>
          </cell>
          <cell r="P67">
            <v>0</v>
          </cell>
          <cell r="Q67">
            <v>453352.7593033493</v>
          </cell>
          <cell r="R67">
            <v>179424</v>
          </cell>
          <cell r="S67">
            <v>310513</v>
          </cell>
          <cell r="T67">
            <v>0</v>
          </cell>
          <cell r="U67">
            <v>479485.93776</v>
          </cell>
          <cell r="V67">
            <v>198341</v>
          </cell>
          <cell r="W67">
            <v>298092</v>
          </cell>
          <cell r="X67">
            <v>0</v>
          </cell>
          <cell r="Y67">
            <v>0</v>
          </cell>
          <cell r="Z67">
            <v>488021.36</v>
          </cell>
          <cell r="AA67">
            <v>199213</v>
          </cell>
          <cell r="AB67">
            <v>298092</v>
          </cell>
          <cell r="AC67">
            <v>38092</v>
          </cell>
          <cell r="AD67">
            <v>238032</v>
          </cell>
          <cell r="AE67">
            <v>21802</v>
          </cell>
          <cell r="AF67">
            <v>38682.05999999999</v>
          </cell>
          <cell r="AG67">
            <v>17166</v>
          </cell>
          <cell r="AH67">
            <v>21802</v>
          </cell>
          <cell r="AI67">
            <v>13004.9</v>
          </cell>
          <cell r="AJ67">
            <v>5919</v>
          </cell>
          <cell r="AK67">
            <v>13004.9</v>
          </cell>
          <cell r="AL67">
            <v>13199.960000000001</v>
          </cell>
          <cell r="AM67">
            <v>6175</v>
          </cell>
          <cell r="AN67">
            <v>13004.9</v>
          </cell>
        </row>
        <row r="68">
          <cell r="A68">
            <v>59</v>
          </cell>
          <cell r="B68" t="str">
            <v xml:space="preserve">Chester                      </v>
          </cell>
          <cell r="C68">
            <v>54.43</v>
          </cell>
          <cell r="D68">
            <v>147024</v>
          </cell>
          <cell r="E68">
            <v>57724</v>
          </cell>
          <cell r="F68">
            <v>89300</v>
          </cell>
          <cell r="G68">
            <v>108496.6</v>
          </cell>
          <cell r="H68">
            <v>52566</v>
          </cell>
          <cell r="I68">
            <v>89800</v>
          </cell>
          <cell r="J68">
            <v>158055.47</v>
          </cell>
          <cell r="K68">
            <v>67713</v>
          </cell>
          <cell r="L68">
            <v>121002</v>
          </cell>
          <cell r="M68">
            <v>178186.45</v>
          </cell>
          <cell r="N68">
            <v>77758</v>
          </cell>
          <cell r="O68">
            <v>133451</v>
          </cell>
          <cell r="P68">
            <v>0</v>
          </cell>
          <cell r="Q68">
            <v>183603.36713492827</v>
          </cell>
          <cell r="R68">
            <v>77294</v>
          </cell>
          <cell r="S68">
            <v>130782</v>
          </cell>
          <cell r="T68">
            <v>0</v>
          </cell>
          <cell r="U68">
            <v>167528.0748</v>
          </cell>
          <cell r="V68">
            <v>73335</v>
          </cell>
          <cell r="W68">
            <v>125551</v>
          </cell>
          <cell r="X68">
            <v>0</v>
          </cell>
          <cell r="Y68">
            <v>0</v>
          </cell>
          <cell r="Z68">
            <v>170510.26</v>
          </cell>
          <cell r="AA68">
            <v>80804</v>
          </cell>
          <cell r="AB68">
            <v>125551</v>
          </cell>
          <cell r="AC68">
            <v>214825.67</v>
          </cell>
          <cell r="AD68">
            <v>97804</v>
          </cell>
          <cell r="AE68">
            <v>125551</v>
          </cell>
          <cell r="AF68">
            <v>243943.57</v>
          </cell>
          <cell r="AG68">
            <v>117682</v>
          </cell>
          <cell r="AH68">
            <v>126262</v>
          </cell>
          <cell r="AI68">
            <v>220031.55</v>
          </cell>
          <cell r="AJ68">
            <v>109806</v>
          </cell>
          <cell r="AK68">
            <v>126262</v>
          </cell>
          <cell r="AL68">
            <v>210131.86</v>
          </cell>
          <cell r="AM68">
            <v>99091</v>
          </cell>
          <cell r="AN68">
            <v>126262</v>
          </cell>
        </row>
        <row r="69">
          <cell r="A69">
            <v>60</v>
          </cell>
          <cell r="B69" t="str">
            <v xml:space="preserve">Chesterfield                 </v>
          </cell>
          <cell r="C69">
            <v>45.42</v>
          </cell>
          <cell r="D69">
            <v>147024</v>
          </cell>
          <cell r="E69">
            <v>74106</v>
          </cell>
          <cell r="F69">
            <v>85640</v>
          </cell>
          <cell r="G69">
            <v>151017.85</v>
          </cell>
          <cell r="H69">
            <v>79291</v>
          </cell>
          <cell r="I69">
            <v>87945</v>
          </cell>
          <cell r="J69">
            <v>226187.09</v>
          </cell>
          <cell r="K69">
            <v>122154</v>
          </cell>
          <cell r="L69">
            <v>128461</v>
          </cell>
          <cell r="M69">
            <v>202073.43</v>
          </cell>
          <cell r="N69">
            <v>103249</v>
          </cell>
          <cell r="O69">
            <v>129211</v>
          </cell>
          <cell r="P69">
            <v>0</v>
          </cell>
          <cell r="Q69">
            <v>183603.36713492827</v>
          </cell>
          <cell r="R69">
            <v>91172</v>
          </cell>
          <cell r="S69">
            <v>126627</v>
          </cell>
          <cell r="T69">
            <v>0</v>
          </cell>
          <cell r="U69">
            <v>179563.89048</v>
          </cell>
          <cell r="V69">
            <v>95302</v>
          </cell>
          <cell r="W69">
            <v>121562</v>
          </cell>
          <cell r="X69">
            <v>0</v>
          </cell>
          <cell r="Y69">
            <v>0</v>
          </cell>
          <cell r="Z69">
            <v>170510.26</v>
          </cell>
          <cell r="AA69">
            <v>94294</v>
          </cell>
          <cell r="AB69">
            <v>121562</v>
          </cell>
          <cell r="AC69">
            <v>303706.14</v>
          </cell>
          <cell r="AD69">
            <v>170592</v>
          </cell>
          <cell r="AE69">
            <v>133114</v>
          </cell>
          <cell r="AF69">
            <v>256837.59</v>
          </cell>
          <cell r="AG69">
            <v>151126</v>
          </cell>
          <cell r="AH69">
            <v>133114</v>
          </cell>
          <cell r="AI69">
            <v>259046.25</v>
          </cell>
          <cell r="AJ69">
            <v>153673</v>
          </cell>
          <cell r="AK69">
            <v>133114</v>
          </cell>
          <cell r="AL69">
            <v>289331.62</v>
          </cell>
          <cell r="AM69">
            <v>163969</v>
          </cell>
          <cell r="AN69">
            <v>133114</v>
          </cell>
        </row>
        <row r="70">
          <cell r="A70">
            <v>61</v>
          </cell>
          <cell r="B70" t="str">
            <v xml:space="preserve">Chicopee                     </v>
          </cell>
          <cell r="C70">
            <v>66.77</v>
          </cell>
          <cell r="D70">
            <v>63096901</v>
          </cell>
          <cell r="E70">
            <v>25483093</v>
          </cell>
          <cell r="F70">
            <v>37613808</v>
          </cell>
          <cell r="G70">
            <v>66358804.090000004</v>
          </cell>
          <cell r="H70">
            <v>26441283</v>
          </cell>
          <cell r="I70">
            <v>39917521</v>
          </cell>
          <cell r="J70">
            <v>70099506.047638729</v>
          </cell>
          <cell r="K70">
            <v>26325951</v>
          </cell>
          <cell r="L70">
            <v>43773555</v>
          </cell>
          <cell r="M70">
            <v>74549552.000000015</v>
          </cell>
          <cell r="N70">
            <v>26468494</v>
          </cell>
          <cell r="O70">
            <v>43024649</v>
          </cell>
          <cell r="P70">
            <v>5056409</v>
          </cell>
          <cell r="Q70">
            <v>76114569.038086131</v>
          </cell>
          <cell r="R70">
            <v>26127050</v>
          </cell>
          <cell r="S70">
            <v>47119437</v>
          </cell>
          <cell r="T70">
            <v>2868082</v>
          </cell>
          <cell r="U70">
            <v>78296359.978620008</v>
          </cell>
          <cell r="V70">
            <v>26109119</v>
          </cell>
          <cell r="W70">
            <v>51185902</v>
          </cell>
          <cell r="X70">
            <v>274789</v>
          </cell>
          <cell r="Y70">
            <v>726550</v>
          </cell>
          <cell r="Z70">
            <v>80257160.099999994</v>
          </cell>
          <cell r="AA70">
            <v>26628690</v>
          </cell>
          <cell r="AB70">
            <v>53628470</v>
          </cell>
          <cell r="AC70">
            <v>83403437.559999987</v>
          </cell>
          <cell r="AD70">
            <v>27382282</v>
          </cell>
          <cell r="AE70">
            <v>56021156</v>
          </cell>
          <cell r="AF70">
            <v>85269685.210000008</v>
          </cell>
          <cell r="AG70">
            <v>28420070</v>
          </cell>
          <cell r="AH70">
            <v>56849615</v>
          </cell>
          <cell r="AI70">
            <v>86339875.140000001</v>
          </cell>
          <cell r="AJ70">
            <v>29088958</v>
          </cell>
          <cell r="AK70">
            <v>57250917</v>
          </cell>
          <cell r="AL70">
            <v>89726607.379999995</v>
          </cell>
          <cell r="AM70">
            <v>30214682</v>
          </cell>
          <cell r="AN70">
            <v>59511925</v>
          </cell>
        </row>
        <row r="71">
          <cell r="A71">
            <v>62</v>
          </cell>
          <cell r="B71" t="str">
            <v xml:space="preserve">Chilmark                     </v>
          </cell>
          <cell r="C71">
            <v>17.5</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row>
        <row r="72">
          <cell r="A72">
            <v>63</v>
          </cell>
          <cell r="B72" t="str">
            <v xml:space="preserve">Clarksburg                   </v>
          </cell>
          <cell r="C72">
            <v>62.46</v>
          </cell>
          <cell r="D72">
            <v>1993186</v>
          </cell>
          <cell r="E72">
            <v>524551</v>
          </cell>
          <cell r="F72">
            <v>1478268</v>
          </cell>
          <cell r="G72">
            <v>1972655.02</v>
          </cell>
          <cell r="H72">
            <v>539994</v>
          </cell>
          <cell r="I72">
            <v>1491068</v>
          </cell>
          <cell r="J72">
            <v>2196793.9275769964</v>
          </cell>
          <cell r="K72">
            <v>547599</v>
          </cell>
          <cell r="L72">
            <v>1656057</v>
          </cell>
          <cell r="M72">
            <v>2288928.2000000002</v>
          </cell>
          <cell r="N72">
            <v>572047</v>
          </cell>
          <cell r="O72">
            <v>1542133</v>
          </cell>
          <cell r="P72">
            <v>181237</v>
          </cell>
          <cell r="Q72">
            <v>2376571.2172095692</v>
          </cell>
          <cell r="R72">
            <v>528092</v>
          </cell>
          <cell r="S72">
            <v>1688903</v>
          </cell>
          <cell r="T72">
            <v>159576</v>
          </cell>
          <cell r="U72">
            <v>2231781.7016399996</v>
          </cell>
          <cell r="V72">
            <v>543566</v>
          </cell>
          <cell r="W72">
            <v>1740491</v>
          </cell>
          <cell r="X72">
            <v>9344</v>
          </cell>
          <cell r="Y72">
            <v>104994</v>
          </cell>
          <cell r="Z72">
            <v>2136484.0499999998</v>
          </cell>
          <cell r="AA72">
            <v>549697</v>
          </cell>
          <cell r="AB72">
            <v>1749835</v>
          </cell>
          <cell r="AC72">
            <v>2103294.87</v>
          </cell>
          <cell r="AD72">
            <v>569562</v>
          </cell>
          <cell r="AE72">
            <v>1758875</v>
          </cell>
          <cell r="AF72">
            <v>1986375.6900000002</v>
          </cell>
          <cell r="AG72">
            <v>576786</v>
          </cell>
          <cell r="AH72">
            <v>1764100</v>
          </cell>
          <cell r="AI72">
            <v>1905986.03</v>
          </cell>
          <cell r="AJ72">
            <v>594708</v>
          </cell>
          <cell r="AK72">
            <v>1769100</v>
          </cell>
          <cell r="AL72">
            <v>1772262.85</v>
          </cell>
          <cell r="AM72">
            <v>585884</v>
          </cell>
          <cell r="AN72">
            <v>1773600</v>
          </cell>
        </row>
        <row r="73">
          <cell r="A73">
            <v>64</v>
          </cell>
          <cell r="B73" t="str">
            <v xml:space="preserve">Clinton                      </v>
          </cell>
          <cell r="C73">
            <v>55.29</v>
          </cell>
          <cell r="D73">
            <v>15756067</v>
          </cell>
          <cell r="E73">
            <v>6894665</v>
          </cell>
          <cell r="F73">
            <v>8894104</v>
          </cell>
          <cell r="G73">
            <v>17332015.639999997</v>
          </cell>
          <cell r="H73">
            <v>7423486</v>
          </cell>
          <cell r="I73">
            <v>9908530</v>
          </cell>
          <cell r="J73">
            <v>18272407.502293319</v>
          </cell>
          <cell r="K73">
            <v>7817673</v>
          </cell>
          <cell r="L73">
            <v>10454735</v>
          </cell>
          <cell r="M73">
            <v>19345443.02</v>
          </cell>
          <cell r="N73">
            <v>8132725</v>
          </cell>
          <cell r="O73">
            <v>10033541</v>
          </cell>
          <cell r="P73">
            <v>1179177</v>
          </cell>
          <cell r="Q73">
            <v>19828374.571238272</v>
          </cell>
          <cell r="R73">
            <v>8774199</v>
          </cell>
          <cell r="S73">
            <v>10988464</v>
          </cell>
          <cell r="T73">
            <v>65712</v>
          </cell>
          <cell r="U73">
            <v>19382689.431299996</v>
          </cell>
          <cell r="V73">
            <v>8846816</v>
          </cell>
          <cell r="W73">
            <v>10408392</v>
          </cell>
          <cell r="X73">
            <v>55877</v>
          </cell>
          <cell r="Y73">
            <v>640182</v>
          </cell>
          <cell r="Z73">
            <v>19545739.000000004</v>
          </cell>
          <cell r="AA73">
            <v>9048453</v>
          </cell>
          <cell r="AB73">
            <v>10497286</v>
          </cell>
          <cell r="AC73">
            <v>20163527.150000002</v>
          </cell>
          <cell r="AD73">
            <v>9343931</v>
          </cell>
          <cell r="AE73">
            <v>10857440.780578749</v>
          </cell>
          <cell r="AF73">
            <v>20693064.010000002</v>
          </cell>
          <cell r="AG73">
            <v>9644943</v>
          </cell>
          <cell r="AH73">
            <v>11124661.80557175</v>
          </cell>
          <cell r="AI73">
            <v>20886485.84</v>
          </cell>
          <cell r="AJ73">
            <v>9674943</v>
          </cell>
          <cell r="AK73">
            <v>11251678.80557175</v>
          </cell>
          <cell r="AL73">
            <v>21129205.020000003</v>
          </cell>
          <cell r="AM73">
            <v>9800189</v>
          </cell>
          <cell r="AN73">
            <v>11329016</v>
          </cell>
        </row>
        <row r="74">
          <cell r="A74">
            <v>65</v>
          </cell>
          <cell r="B74" t="str">
            <v xml:space="preserve">Cohasset                     </v>
          </cell>
          <cell r="C74">
            <v>17.5</v>
          </cell>
          <cell r="D74">
            <v>10255772</v>
          </cell>
          <cell r="E74">
            <v>9352895</v>
          </cell>
          <cell r="F74">
            <v>1220622.8</v>
          </cell>
          <cell r="G74">
            <v>11254255.086480001</v>
          </cell>
          <cell r="H74">
            <v>9701624</v>
          </cell>
          <cell r="I74">
            <v>1552631</v>
          </cell>
          <cell r="J74">
            <v>11621501.817125602</v>
          </cell>
          <cell r="K74">
            <v>10016645</v>
          </cell>
          <cell r="L74">
            <v>1696971</v>
          </cell>
          <cell r="M74">
            <v>11287341.726259999</v>
          </cell>
          <cell r="N74">
            <v>10125783</v>
          </cell>
          <cell r="O74">
            <v>1600696</v>
          </cell>
          <cell r="P74">
            <v>188119</v>
          </cell>
          <cell r="Q74">
            <v>11947087.452460095</v>
          </cell>
          <cell r="R74">
            <v>10452621</v>
          </cell>
          <cell r="S74">
            <v>1753039</v>
          </cell>
          <cell r="T74">
            <v>0</v>
          </cell>
          <cell r="U74">
            <v>11786894.642872915</v>
          </cell>
          <cell r="V74">
            <v>10479155</v>
          </cell>
          <cell r="W74">
            <v>1650626</v>
          </cell>
          <cell r="X74">
            <v>8861</v>
          </cell>
          <cell r="Y74">
            <v>129327</v>
          </cell>
          <cell r="Z74">
            <v>12238484.622929998</v>
          </cell>
          <cell r="AA74">
            <v>10714412</v>
          </cell>
          <cell r="AB74">
            <v>1659487</v>
          </cell>
          <cell r="AC74">
            <v>12695055.016299998</v>
          </cell>
          <cell r="AD74">
            <v>10974758</v>
          </cell>
          <cell r="AE74">
            <v>1720297</v>
          </cell>
          <cell r="AF74">
            <v>13558190.14047</v>
          </cell>
          <cell r="AG74">
            <v>11461151</v>
          </cell>
          <cell r="AH74">
            <v>2165950.0686455625</v>
          </cell>
          <cell r="AI74">
            <v>14009300.662070001</v>
          </cell>
          <cell r="AJ74">
            <v>11815460</v>
          </cell>
          <cell r="AK74">
            <v>2265937.0686455625</v>
          </cell>
          <cell r="AL74">
            <v>14047813.289400002</v>
          </cell>
          <cell r="AM74">
            <v>11968705</v>
          </cell>
          <cell r="AN74">
            <v>2304762.0686455625</v>
          </cell>
        </row>
        <row r="75">
          <cell r="A75">
            <v>66</v>
          </cell>
          <cell r="B75" t="str">
            <v xml:space="preserve">Colrain                      </v>
          </cell>
          <cell r="C75">
            <v>39.380000000000003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13004.9</v>
          </cell>
          <cell r="AJ75">
            <v>7860</v>
          </cell>
          <cell r="AK75">
            <v>5145</v>
          </cell>
          <cell r="AL75">
            <v>13199.960000000001</v>
          </cell>
          <cell r="AM75">
            <v>8241</v>
          </cell>
          <cell r="AN75">
            <v>5145</v>
          </cell>
        </row>
        <row r="76">
          <cell r="A76">
            <v>67</v>
          </cell>
          <cell r="B76" t="str">
            <v xml:space="preserve">Concord                      </v>
          </cell>
          <cell r="C76">
            <v>17.5</v>
          </cell>
          <cell r="D76">
            <v>13711708</v>
          </cell>
          <cell r="E76">
            <v>16586109</v>
          </cell>
          <cell r="F76">
            <v>1639229.6</v>
          </cell>
          <cell r="G76">
            <v>13626561.195820002</v>
          </cell>
          <cell r="H76">
            <v>15556720</v>
          </cell>
          <cell r="I76">
            <v>1788313.6000000001</v>
          </cell>
          <cell r="J76">
            <v>13775795.201134795</v>
          </cell>
          <cell r="K76">
            <v>14723944</v>
          </cell>
          <cell r="L76">
            <v>1975048.6</v>
          </cell>
          <cell r="M76">
            <v>14398286.772480002</v>
          </cell>
          <cell r="N76">
            <v>14186610</v>
          </cell>
          <cell r="O76">
            <v>1928177.6</v>
          </cell>
          <cell r="P76">
            <v>226606</v>
          </cell>
          <cell r="Q76">
            <v>15022515.681104843</v>
          </cell>
          <cell r="R76">
            <v>14230911</v>
          </cell>
          <cell r="S76">
            <v>2111688</v>
          </cell>
          <cell r="T76">
            <v>0</v>
          </cell>
          <cell r="U76">
            <v>14880065.931155697</v>
          </cell>
          <cell r="V76">
            <v>14212716</v>
          </cell>
          <cell r="W76">
            <v>1988323</v>
          </cell>
          <cell r="X76">
            <v>10674</v>
          </cell>
          <cell r="Y76">
            <v>157941</v>
          </cell>
          <cell r="Z76">
            <v>15431249.350580001</v>
          </cell>
          <cell r="AA76">
            <v>14620020</v>
          </cell>
          <cell r="AB76">
            <v>1998997</v>
          </cell>
          <cell r="AC76">
            <v>16485820.2147</v>
          </cell>
          <cell r="AD76">
            <v>15013137</v>
          </cell>
          <cell r="AE76">
            <v>2075197</v>
          </cell>
          <cell r="AF76">
            <v>17831572.198360004</v>
          </cell>
          <cell r="AG76">
            <v>15783717</v>
          </cell>
          <cell r="AH76">
            <v>2125997</v>
          </cell>
          <cell r="AI76">
            <v>18417417.455640003</v>
          </cell>
          <cell r="AJ76">
            <v>15844185</v>
          </cell>
          <cell r="AK76">
            <v>2573232</v>
          </cell>
          <cell r="AL76">
            <v>18462886.786499996</v>
          </cell>
          <cell r="AM76">
            <v>15757030</v>
          </cell>
          <cell r="AN76">
            <v>2705857</v>
          </cell>
        </row>
        <row r="77">
          <cell r="A77">
            <v>68</v>
          </cell>
          <cell r="B77" t="str">
            <v xml:space="preserve">Conway                       </v>
          </cell>
          <cell r="C77">
            <v>17.5</v>
          </cell>
          <cell r="D77">
            <v>900481</v>
          </cell>
          <cell r="E77">
            <v>519131</v>
          </cell>
          <cell r="F77">
            <v>563283.19999999995</v>
          </cell>
          <cell r="G77">
            <v>887748.23</v>
          </cell>
          <cell r="H77">
            <v>570221</v>
          </cell>
          <cell r="I77">
            <v>569433.19999999995</v>
          </cell>
          <cell r="J77">
            <v>1081794.7444083365</v>
          </cell>
          <cell r="K77">
            <v>683924</v>
          </cell>
          <cell r="L77">
            <v>619012.19999999995</v>
          </cell>
          <cell r="M77">
            <v>1153948.4099999999</v>
          </cell>
          <cell r="N77">
            <v>705236</v>
          </cell>
          <cell r="O77">
            <v>571560.19999999995</v>
          </cell>
          <cell r="P77">
            <v>67172</v>
          </cell>
          <cell r="Q77">
            <v>1145043.3689110049</v>
          </cell>
          <cell r="R77">
            <v>908027</v>
          </cell>
          <cell r="S77">
            <v>625958</v>
          </cell>
          <cell r="T77">
            <v>0</v>
          </cell>
          <cell r="U77">
            <v>1249385.60142</v>
          </cell>
          <cell r="V77">
            <v>1005920</v>
          </cell>
          <cell r="W77">
            <v>589390</v>
          </cell>
          <cell r="X77">
            <v>3164</v>
          </cell>
          <cell r="Y77">
            <v>37129</v>
          </cell>
          <cell r="Z77">
            <v>1252208.6499999999</v>
          </cell>
          <cell r="AA77">
            <v>987728</v>
          </cell>
          <cell r="AB77">
            <v>592554</v>
          </cell>
          <cell r="AC77">
            <v>1423805.89</v>
          </cell>
          <cell r="AD77">
            <v>1108375</v>
          </cell>
          <cell r="AE77">
            <v>598954</v>
          </cell>
          <cell r="AF77">
            <v>1317133.4800000004</v>
          </cell>
          <cell r="AG77">
            <v>1067389</v>
          </cell>
          <cell r="AH77">
            <v>602704</v>
          </cell>
          <cell r="AI77">
            <v>1306815.92</v>
          </cell>
          <cell r="AJ77">
            <v>1065116</v>
          </cell>
          <cell r="AK77">
            <v>606379</v>
          </cell>
          <cell r="AL77">
            <v>1311758.95</v>
          </cell>
          <cell r="AM77">
            <v>1106711</v>
          </cell>
          <cell r="AN77">
            <v>610004</v>
          </cell>
        </row>
        <row r="78">
          <cell r="A78">
            <v>69</v>
          </cell>
          <cell r="B78" t="str">
            <v xml:space="preserve">Cummington                   </v>
          </cell>
          <cell r="C78">
            <v>17.5</v>
          </cell>
          <cell r="D78">
            <v>48982</v>
          </cell>
          <cell r="E78">
            <v>82658</v>
          </cell>
          <cell r="F78">
            <v>32727.599999999999</v>
          </cell>
          <cell r="G78">
            <v>75947.62</v>
          </cell>
          <cell r="H78">
            <v>69777</v>
          </cell>
          <cell r="I78">
            <v>41165.599999999999</v>
          </cell>
          <cell r="J78">
            <v>90842.16</v>
          </cell>
          <cell r="K78">
            <v>76148</v>
          </cell>
          <cell r="L78">
            <v>45639.6</v>
          </cell>
          <cell r="M78">
            <v>166242.96</v>
          </cell>
          <cell r="N78">
            <v>127944</v>
          </cell>
          <cell r="O78">
            <v>70567.600000000006</v>
          </cell>
          <cell r="P78">
            <v>0</v>
          </cell>
          <cell r="Q78">
            <v>208216.51714449763</v>
          </cell>
          <cell r="R78">
            <v>147140</v>
          </cell>
          <cell r="S78">
            <v>69156</v>
          </cell>
          <cell r="T78">
            <v>0</v>
          </cell>
          <cell r="U78">
            <v>203635.52184</v>
          </cell>
          <cell r="V78">
            <v>157619</v>
          </cell>
          <cell r="W78">
            <v>66390</v>
          </cell>
          <cell r="X78">
            <v>0</v>
          </cell>
          <cell r="Y78">
            <v>0</v>
          </cell>
          <cell r="Z78">
            <v>268510.82</v>
          </cell>
          <cell r="AA78">
            <v>194827</v>
          </cell>
          <cell r="AB78">
            <v>73684</v>
          </cell>
          <cell r="AC78">
            <v>164036.83000000002</v>
          </cell>
          <cell r="AD78">
            <v>133703</v>
          </cell>
          <cell r="AE78">
            <v>73684</v>
          </cell>
          <cell r="AF78">
            <v>166579.44999999998</v>
          </cell>
          <cell r="AG78">
            <v>138227</v>
          </cell>
          <cell r="AH78">
            <v>73684</v>
          </cell>
          <cell r="AI78">
            <v>168011.94999999998</v>
          </cell>
          <cell r="AJ78">
            <v>147058</v>
          </cell>
          <cell r="AK78">
            <v>73684</v>
          </cell>
          <cell r="AL78">
            <v>118799.64000000001</v>
          </cell>
          <cell r="AM78">
            <v>105143</v>
          </cell>
          <cell r="AN78">
            <v>73684</v>
          </cell>
        </row>
        <row r="79">
          <cell r="A79">
            <v>70</v>
          </cell>
          <cell r="B79" t="str">
            <v xml:space="preserve">Dalton                       </v>
          </cell>
          <cell r="C79">
            <v>48.77</v>
          </cell>
          <cell r="D79">
            <v>166617</v>
          </cell>
          <cell r="E79">
            <v>55122</v>
          </cell>
          <cell r="F79">
            <v>142474</v>
          </cell>
          <cell r="G79">
            <v>226965.47</v>
          </cell>
          <cell r="H79">
            <v>100136</v>
          </cell>
          <cell r="I79">
            <v>177549</v>
          </cell>
          <cell r="J79">
            <v>271608.17</v>
          </cell>
          <cell r="K79">
            <v>128312</v>
          </cell>
          <cell r="L79">
            <v>203607</v>
          </cell>
          <cell r="M79">
            <v>297621.34999999998</v>
          </cell>
          <cell r="N79">
            <v>135954</v>
          </cell>
          <cell r="O79">
            <v>218598</v>
          </cell>
          <cell r="P79">
            <v>0</v>
          </cell>
          <cell r="Q79">
            <v>294362.54217799043</v>
          </cell>
          <cell r="R79">
            <v>133527</v>
          </cell>
          <cell r="S79">
            <v>214226</v>
          </cell>
          <cell r="T79">
            <v>0</v>
          </cell>
          <cell r="U79">
            <v>275850.41592</v>
          </cell>
          <cell r="V79">
            <v>131098</v>
          </cell>
          <cell r="W79">
            <v>205657</v>
          </cell>
          <cell r="X79">
            <v>0</v>
          </cell>
          <cell r="Y79">
            <v>0</v>
          </cell>
          <cell r="Z79">
            <v>403261.59</v>
          </cell>
          <cell r="AA79">
            <v>190360</v>
          </cell>
          <cell r="AB79">
            <v>212902</v>
          </cell>
          <cell r="AC79">
            <v>531229.02000000014</v>
          </cell>
          <cell r="AD79">
            <v>258303</v>
          </cell>
          <cell r="AE79">
            <v>272926</v>
          </cell>
          <cell r="AF79">
            <v>513675.18</v>
          </cell>
          <cell r="AG79">
            <v>262243</v>
          </cell>
          <cell r="AH79">
            <v>272926</v>
          </cell>
          <cell r="AI79">
            <v>350080.55</v>
          </cell>
          <cell r="AJ79">
            <v>180975</v>
          </cell>
          <cell r="AK79">
            <v>272926</v>
          </cell>
          <cell r="AL79">
            <v>289331.62</v>
          </cell>
          <cell r="AM79">
            <v>153272</v>
          </cell>
          <cell r="AN79">
            <v>272926</v>
          </cell>
        </row>
        <row r="80">
          <cell r="A80">
            <v>71</v>
          </cell>
          <cell r="B80" t="str">
            <v xml:space="preserve">Danvers                      </v>
          </cell>
          <cell r="C80">
            <v>17.5</v>
          </cell>
          <cell r="D80">
            <v>26325457</v>
          </cell>
          <cell r="E80">
            <v>27029911</v>
          </cell>
          <cell r="F80">
            <v>3753262</v>
          </cell>
          <cell r="G80">
            <v>27291804.810000006</v>
          </cell>
          <cell r="H80">
            <v>27200094</v>
          </cell>
          <cell r="I80">
            <v>3957823</v>
          </cell>
          <cell r="J80">
            <v>28772437.490009252</v>
          </cell>
          <cell r="K80">
            <v>27211346</v>
          </cell>
          <cell r="L80">
            <v>4306061</v>
          </cell>
          <cell r="M80">
            <v>29725451.43</v>
          </cell>
          <cell r="N80">
            <v>27058817</v>
          </cell>
          <cell r="O80">
            <v>4117771</v>
          </cell>
          <cell r="P80">
            <v>483935</v>
          </cell>
          <cell r="Q80">
            <v>31202047.404463161</v>
          </cell>
          <cell r="R80">
            <v>27175421</v>
          </cell>
          <cell r="S80">
            <v>4509672</v>
          </cell>
          <cell r="T80">
            <v>0</v>
          </cell>
          <cell r="U80">
            <v>31223555.451959997</v>
          </cell>
          <cell r="V80">
            <v>27353004</v>
          </cell>
          <cell r="W80">
            <v>4246217</v>
          </cell>
          <cell r="X80">
            <v>22796</v>
          </cell>
          <cell r="Y80">
            <v>332859</v>
          </cell>
          <cell r="Z80">
            <v>31951682.219999999</v>
          </cell>
          <cell r="AA80">
            <v>27692459</v>
          </cell>
          <cell r="AB80">
            <v>4269013</v>
          </cell>
          <cell r="AC80">
            <v>33482299.539999999</v>
          </cell>
          <cell r="AD80">
            <v>28151599</v>
          </cell>
          <cell r="AE80">
            <v>5786817.6029244997</v>
          </cell>
          <cell r="AF80">
            <v>34213600.439999998</v>
          </cell>
          <cell r="AG80">
            <v>29050571</v>
          </cell>
          <cell r="AH80">
            <v>6180083.4445563704</v>
          </cell>
          <cell r="AI80">
            <v>34741461.949999996</v>
          </cell>
          <cell r="AJ80">
            <v>29063843</v>
          </cell>
          <cell r="AK80">
            <v>6334657.4445563704</v>
          </cell>
          <cell r="AL80">
            <v>34881940.840000004</v>
          </cell>
          <cell r="AM80">
            <v>29397926</v>
          </cell>
          <cell r="AN80">
            <v>6426157.4445563704</v>
          </cell>
        </row>
        <row r="81">
          <cell r="A81">
            <v>72</v>
          </cell>
          <cell r="B81" t="str">
            <v xml:space="preserve">Dartmouth                    </v>
          </cell>
          <cell r="C81">
            <v>17.5</v>
          </cell>
          <cell r="D81">
            <v>30013625</v>
          </cell>
          <cell r="E81">
            <v>21693435</v>
          </cell>
          <cell r="F81">
            <v>8320190</v>
          </cell>
          <cell r="G81">
            <v>31787364.080000002</v>
          </cell>
          <cell r="H81">
            <v>22637645</v>
          </cell>
          <cell r="I81">
            <v>9149719</v>
          </cell>
          <cell r="J81">
            <v>33384729.905952133</v>
          </cell>
          <cell r="K81">
            <v>24241171</v>
          </cell>
          <cell r="L81">
            <v>9429258</v>
          </cell>
          <cell r="M81">
            <v>34838597.450000003</v>
          </cell>
          <cell r="N81">
            <v>25612050</v>
          </cell>
          <cell r="O81">
            <v>8665307</v>
          </cell>
          <cell r="P81">
            <v>1018378</v>
          </cell>
          <cell r="Q81">
            <v>34865610.348156936</v>
          </cell>
          <cell r="R81">
            <v>25982767</v>
          </cell>
          <cell r="S81">
            <v>9490011</v>
          </cell>
          <cell r="T81">
            <v>0</v>
          </cell>
          <cell r="U81">
            <v>33815804.735880002</v>
          </cell>
          <cell r="V81">
            <v>26783708</v>
          </cell>
          <cell r="W81">
            <v>8935606</v>
          </cell>
          <cell r="X81">
            <v>47970</v>
          </cell>
          <cell r="Y81">
            <v>604210</v>
          </cell>
          <cell r="Z81">
            <v>34643308.829999998</v>
          </cell>
          <cell r="AA81">
            <v>27284947</v>
          </cell>
          <cell r="AB81">
            <v>8983576</v>
          </cell>
          <cell r="AC81">
            <v>35441243.159999996</v>
          </cell>
          <cell r="AD81">
            <v>28041617</v>
          </cell>
          <cell r="AE81">
            <v>9138016</v>
          </cell>
          <cell r="AF81">
            <v>35496365.130000003</v>
          </cell>
          <cell r="AG81">
            <v>28917668</v>
          </cell>
          <cell r="AH81">
            <v>9233066</v>
          </cell>
          <cell r="AI81">
            <v>35239525.229999997</v>
          </cell>
          <cell r="AJ81">
            <v>29520834</v>
          </cell>
          <cell r="AK81">
            <v>9326041</v>
          </cell>
          <cell r="AL81">
            <v>36075718.260000005</v>
          </cell>
          <cell r="AM81">
            <v>30256260</v>
          </cell>
          <cell r="AN81">
            <v>9419066</v>
          </cell>
        </row>
        <row r="82">
          <cell r="A82">
            <v>73</v>
          </cell>
          <cell r="B82" t="str">
            <v xml:space="preserve">Dedham                       </v>
          </cell>
          <cell r="C82">
            <v>17.5</v>
          </cell>
          <cell r="D82">
            <v>20084837</v>
          </cell>
          <cell r="E82">
            <v>24834561</v>
          </cell>
          <cell r="F82">
            <v>3188973.6</v>
          </cell>
          <cell r="G82">
            <v>21999587.074999996</v>
          </cell>
          <cell r="H82">
            <v>24648038</v>
          </cell>
          <cell r="I82">
            <v>3524054.6</v>
          </cell>
          <cell r="J82">
            <v>22956468.83366517</v>
          </cell>
          <cell r="K82">
            <v>24204569</v>
          </cell>
          <cell r="L82">
            <v>3691508.6</v>
          </cell>
          <cell r="M82">
            <v>24352509.547620002</v>
          </cell>
          <cell r="N82">
            <v>23678833</v>
          </cell>
          <cell r="O82">
            <v>3521908.6</v>
          </cell>
          <cell r="P82">
            <v>413907</v>
          </cell>
          <cell r="Q82">
            <v>25074340.33835483</v>
          </cell>
          <cell r="R82">
            <v>23853832</v>
          </cell>
          <cell r="S82">
            <v>3857099</v>
          </cell>
          <cell r="T82">
            <v>0</v>
          </cell>
          <cell r="U82">
            <v>25207774.047433194</v>
          </cell>
          <cell r="V82">
            <v>23636066</v>
          </cell>
          <cell r="W82">
            <v>3631768</v>
          </cell>
          <cell r="X82">
            <v>19497</v>
          </cell>
          <cell r="Y82">
            <v>275484</v>
          </cell>
          <cell r="Z82">
            <v>25446765.917099997</v>
          </cell>
          <cell r="AA82">
            <v>23938734</v>
          </cell>
          <cell r="AB82">
            <v>3651265</v>
          </cell>
          <cell r="AC82">
            <v>26335982.540799998</v>
          </cell>
          <cell r="AD82">
            <v>24613424</v>
          </cell>
          <cell r="AE82">
            <v>3890647.9861599999</v>
          </cell>
          <cell r="AF82">
            <v>26535745.209500007</v>
          </cell>
          <cell r="AG82">
            <v>25162541</v>
          </cell>
          <cell r="AH82">
            <v>4078924.8425356252</v>
          </cell>
          <cell r="AI82">
            <v>27117828.372749999</v>
          </cell>
          <cell r="AJ82">
            <v>24153827</v>
          </cell>
          <cell r="AK82">
            <v>4312267.8425356252</v>
          </cell>
          <cell r="AL82">
            <v>26929202.733199999</v>
          </cell>
          <cell r="AM82">
            <v>23751768</v>
          </cell>
          <cell r="AN82">
            <v>4379292.8425356252</v>
          </cell>
        </row>
        <row r="83">
          <cell r="A83">
            <v>74</v>
          </cell>
          <cell r="B83" t="str">
            <v xml:space="preserve">Deerfield                    </v>
          </cell>
          <cell r="C83">
            <v>17.5</v>
          </cell>
          <cell r="D83">
            <v>2642380</v>
          </cell>
          <cell r="E83">
            <v>1930020</v>
          </cell>
          <cell r="F83">
            <v>712360</v>
          </cell>
          <cell r="G83">
            <v>2837157.02</v>
          </cell>
          <cell r="H83">
            <v>1916205</v>
          </cell>
          <cell r="I83">
            <v>920952</v>
          </cell>
          <cell r="J83">
            <v>2894786.9036194519</v>
          </cell>
          <cell r="K83">
            <v>1943673</v>
          </cell>
          <cell r="L83">
            <v>951114</v>
          </cell>
          <cell r="M83">
            <v>3308363.25</v>
          </cell>
          <cell r="N83">
            <v>2201765</v>
          </cell>
          <cell r="O83">
            <v>990223</v>
          </cell>
          <cell r="P83">
            <v>116375</v>
          </cell>
          <cell r="Q83">
            <v>3364244.2070966512</v>
          </cell>
          <cell r="R83">
            <v>2590037</v>
          </cell>
          <cell r="S83">
            <v>1084466</v>
          </cell>
          <cell r="T83">
            <v>0</v>
          </cell>
          <cell r="U83">
            <v>3310478.6745599997</v>
          </cell>
          <cell r="V83">
            <v>2602950</v>
          </cell>
          <cell r="W83">
            <v>1021111</v>
          </cell>
          <cell r="X83">
            <v>5482</v>
          </cell>
          <cell r="Y83">
            <v>67823</v>
          </cell>
          <cell r="Z83">
            <v>3402540.04</v>
          </cell>
          <cell r="AA83">
            <v>2702788</v>
          </cell>
          <cell r="AB83">
            <v>1026593</v>
          </cell>
          <cell r="AC83">
            <v>3431229.1799999997</v>
          </cell>
          <cell r="AD83">
            <v>2733958</v>
          </cell>
          <cell r="AE83">
            <v>1041993</v>
          </cell>
          <cell r="AF83">
            <v>3138146.3000000003</v>
          </cell>
          <cell r="AG83">
            <v>2712329</v>
          </cell>
          <cell r="AH83">
            <v>1050593</v>
          </cell>
          <cell r="AI83">
            <v>3182088.0800000005</v>
          </cell>
          <cell r="AJ83">
            <v>2730251</v>
          </cell>
          <cell r="AK83">
            <v>1059343</v>
          </cell>
          <cell r="AL83">
            <v>3228031.8499999992</v>
          </cell>
          <cell r="AM83">
            <v>2757185</v>
          </cell>
          <cell r="AN83">
            <v>1067968</v>
          </cell>
        </row>
        <row r="84">
          <cell r="A84">
            <v>75</v>
          </cell>
          <cell r="B84" t="str">
            <v xml:space="preserve">Dennis                       </v>
          </cell>
          <cell r="C84">
            <v>17.5</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row>
        <row r="85">
          <cell r="A85">
            <v>76</v>
          </cell>
          <cell r="B85" t="str">
            <v xml:space="preserve">Dighton                      </v>
          </cell>
          <cell r="C85">
            <v>49.96</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row>
        <row r="86">
          <cell r="A86">
            <v>77</v>
          </cell>
          <cell r="B86" t="str">
            <v xml:space="preserve">Douglas                      </v>
          </cell>
          <cell r="C86">
            <v>49.68</v>
          </cell>
          <cell r="D86">
            <v>10549229</v>
          </cell>
          <cell r="E86">
            <v>3948825</v>
          </cell>
          <cell r="F86">
            <v>6600404</v>
          </cell>
          <cell r="G86">
            <v>11244182.879999999</v>
          </cell>
          <cell r="H86">
            <v>4402719</v>
          </cell>
          <cell r="I86">
            <v>6966367</v>
          </cell>
          <cell r="J86">
            <v>11934136.084547279</v>
          </cell>
          <cell r="K86">
            <v>4703853</v>
          </cell>
          <cell r="L86">
            <v>7317967</v>
          </cell>
          <cell r="M86">
            <v>13091381.120000001</v>
          </cell>
          <cell r="N86">
            <v>5025155</v>
          </cell>
          <cell r="O86">
            <v>7217947</v>
          </cell>
          <cell r="P86">
            <v>848279</v>
          </cell>
          <cell r="Q86">
            <v>13862037.638614353</v>
          </cell>
          <cell r="R86">
            <v>5156920</v>
          </cell>
          <cell r="S86">
            <v>7904901</v>
          </cell>
          <cell r="T86">
            <v>800217</v>
          </cell>
          <cell r="U86">
            <v>13727725.332659999</v>
          </cell>
          <cell r="V86">
            <v>5395470</v>
          </cell>
          <cell r="W86">
            <v>8196565</v>
          </cell>
          <cell r="X86">
            <v>44003</v>
          </cell>
          <cell r="Y86">
            <v>505400</v>
          </cell>
          <cell r="Z86">
            <v>13936065.529999997</v>
          </cell>
          <cell r="AA86">
            <v>5567549</v>
          </cell>
          <cell r="AB86">
            <v>8368517</v>
          </cell>
          <cell r="AC86">
            <v>14220617.059999999</v>
          </cell>
          <cell r="AD86">
            <v>5766202</v>
          </cell>
          <cell r="AE86">
            <v>8454415</v>
          </cell>
          <cell r="AF86">
            <v>14221466.569999998</v>
          </cell>
          <cell r="AG86">
            <v>5973388</v>
          </cell>
          <cell r="AH86">
            <v>8493140</v>
          </cell>
          <cell r="AI86">
            <v>13898746.319999997</v>
          </cell>
          <cell r="AJ86">
            <v>6212332</v>
          </cell>
          <cell r="AK86">
            <v>8530840</v>
          </cell>
          <cell r="AL86">
            <v>13645814.699999997</v>
          </cell>
          <cell r="AM86">
            <v>6463272</v>
          </cell>
          <cell r="AN86">
            <v>8567140</v>
          </cell>
        </row>
        <row r="87">
          <cell r="A87">
            <v>78</v>
          </cell>
          <cell r="B87" t="str">
            <v xml:space="preserve">Dover                        </v>
          </cell>
          <cell r="C87">
            <v>17.5</v>
          </cell>
          <cell r="D87">
            <v>4317253</v>
          </cell>
          <cell r="E87">
            <v>5147915</v>
          </cell>
          <cell r="F87">
            <v>363450</v>
          </cell>
          <cell r="G87">
            <v>4498246.3891599998</v>
          </cell>
          <cell r="H87">
            <v>4992151</v>
          </cell>
          <cell r="I87">
            <v>448199</v>
          </cell>
          <cell r="J87">
            <v>4612399.3686480699</v>
          </cell>
          <cell r="K87">
            <v>4726827</v>
          </cell>
          <cell r="L87">
            <v>555890</v>
          </cell>
          <cell r="M87">
            <v>4778687.8410799997</v>
          </cell>
          <cell r="N87">
            <v>4574431</v>
          </cell>
          <cell r="O87">
            <v>580225</v>
          </cell>
          <cell r="P87">
            <v>68190</v>
          </cell>
          <cell r="Q87">
            <v>4840708.6085977424</v>
          </cell>
          <cell r="R87">
            <v>4416450</v>
          </cell>
          <cell r="S87">
            <v>635447</v>
          </cell>
          <cell r="T87">
            <v>0</v>
          </cell>
          <cell r="U87">
            <v>4717531.5725570414</v>
          </cell>
          <cell r="V87">
            <v>4342062</v>
          </cell>
          <cell r="W87">
            <v>598324</v>
          </cell>
          <cell r="X87">
            <v>3212</v>
          </cell>
          <cell r="Y87">
            <v>48386</v>
          </cell>
          <cell r="Z87">
            <v>4590181.74</v>
          </cell>
          <cell r="AA87">
            <v>4311579</v>
          </cell>
          <cell r="AB87">
            <v>601536</v>
          </cell>
          <cell r="AC87">
            <v>4512264.4704399994</v>
          </cell>
          <cell r="AD87">
            <v>4166423</v>
          </cell>
          <cell r="AE87">
            <v>622456</v>
          </cell>
          <cell r="AF87">
            <v>4653466.1436000001</v>
          </cell>
          <cell r="AG87">
            <v>4299403</v>
          </cell>
          <cell r="AH87">
            <v>635731</v>
          </cell>
          <cell r="AI87">
            <v>4528034.3919200003</v>
          </cell>
          <cell r="AJ87">
            <v>4059051</v>
          </cell>
          <cell r="AK87">
            <v>690567</v>
          </cell>
          <cell r="AL87">
            <v>4322776.7936200006</v>
          </cell>
          <cell r="AM87">
            <v>3814498</v>
          </cell>
          <cell r="AN87">
            <v>702567</v>
          </cell>
        </row>
        <row r="88">
          <cell r="A88">
            <v>79</v>
          </cell>
          <cell r="B88" t="str">
            <v xml:space="preserve">Dracut                       </v>
          </cell>
          <cell r="C88">
            <v>45.38</v>
          </cell>
          <cell r="D88">
            <v>29756497</v>
          </cell>
          <cell r="E88">
            <v>15882927</v>
          </cell>
          <cell r="F88">
            <v>14241936.999999998</v>
          </cell>
          <cell r="G88">
            <v>31544589.330080003</v>
          </cell>
          <cell r="H88">
            <v>16574636</v>
          </cell>
          <cell r="I88">
            <v>15009207</v>
          </cell>
          <cell r="J88">
            <v>33257290.873810038</v>
          </cell>
          <cell r="K88">
            <v>17250683</v>
          </cell>
          <cell r="L88">
            <v>16006608</v>
          </cell>
          <cell r="M88">
            <v>35284541.199999996</v>
          </cell>
          <cell r="N88">
            <v>17874077</v>
          </cell>
          <cell r="O88">
            <v>15579505</v>
          </cell>
          <cell r="P88">
            <v>1830959</v>
          </cell>
          <cell r="Q88">
            <v>36242185.987368427</v>
          </cell>
          <cell r="R88">
            <v>17529513</v>
          </cell>
          <cell r="S88">
            <v>17062255</v>
          </cell>
          <cell r="T88">
            <v>1650418</v>
          </cell>
          <cell r="U88">
            <v>34827941.444459997</v>
          </cell>
          <cell r="V88">
            <v>17559786</v>
          </cell>
          <cell r="W88">
            <v>17619480</v>
          </cell>
          <cell r="X88">
            <v>94589</v>
          </cell>
          <cell r="Y88">
            <v>1101079</v>
          </cell>
          <cell r="Z88">
            <v>35260306.700000003</v>
          </cell>
          <cell r="AA88">
            <v>17528088</v>
          </cell>
          <cell r="AB88">
            <v>17732219</v>
          </cell>
          <cell r="AC88">
            <v>36135215.210000008</v>
          </cell>
          <cell r="AD88">
            <v>18026125</v>
          </cell>
          <cell r="AE88">
            <v>18109090</v>
          </cell>
          <cell r="AF88">
            <v>37152939.319999993</v>
          </cell>
          <cell r="AG88">
            <v>18540729</v>
          </cell>
          <cell r="AH88">
            <v>18662742</v>
          </cell>
          <cell r="AI88">
            <v>37334953.579999998</v>
          </cell>
          <cell r="AJ88">
            <v>19220889</v>
          </cell>
          <cell r="AK88">
            <v>18761667</v>
          </cell>
          <cell r="AL88">
            <v>37644250.119999997</v>
          </cell>
          <cell r="AM88">
            <v>20168359</v>
          </cell>
          <cell r="AN88">
            <v>18858492</v>
          </cell>
        </row>
        <row r="89">
          <cell r="A89">
            <v>80</v>
          </cell>
          <cell r="B89" t="str">
            <v xml:space="preserve">Dudley                       </v>
          </cell>
          <cell r="C89">
            <v>60.35</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12894.02</v>
          </cell>
          <cell r="AG89">
            <v>3632</v>
          </cell>
          <cell r="AH89">
            <v>9262</v>
          </cell>
          <cell r="AI89">
            <v>13004.9</v>
          </cell>
          <cell r="AJ89">
            <v>3770</v>
          </cell>
          <cell r="AK89">
            <v>9262</v>
          </cell>
          <cell r="AL89">
            <v>13199.960000000001</v>
          </cell>
          <cell r="AM89">
            <v>3905</v>
          </cell>
          <cell r="AN89">
            <v>9295</v>
          </cell>
        </row>
        <row r="90">
          <cell r="A90">
            <v>81</v>
          </cell>
          <cell r="B90" t="str">
            <v xml:space="preserve">Dunstable                    </v>
          </cell>
          <cell r="C90">
            <v>24.07</v>
          </cell>
          <cell r="D90">
            <v>0</v>
          </cell>
          <cell r="E90">
            <v>0</v>
          </cell>
          <cell r="F90">
            <v>0</v>
          </cell>
          <cell r="G90">
            <v>0</v>
          </cell>
          <cell r="H90">
            <v>0</v>
          </cell>
          <cell r="I90">
            <v>0</v>
          </cell>
          <cell r="J90">
            <v>0</v>
          </cell>
          <cell r="K90">
            <v>0</v>
          </cell>
          <cell r="L90">
            <v>0</v>
          </cell>
          <cell r="M90">
            <v>0</v>
          </cell>
          <cell r="N90">
            <v>0</v>
          </cell>
          <cell r="O90">
            <v>0</v>
          </cell>
          <cell r="P90">
            <v>0</v>
          </cell>
          <cell r="Q90">
            <v>12306.57500478469</v>
          </cell>
          <cell r="R90">
            <v>8124</v>
          </cell>
          <cell r="S90">
            <v>0</v>
          </cell>
          <cell r="T90">
            <v>4183</v>
          </cell>
          <cell r="U90">
            <v>12035.81568</v>
          </cell>
          <cell r="V90">
            <v>7678</v>
          </cell>
          <cell r="W90">
            <v>4358</v>
          </cell>
          <cell r="X90">
            <v>0</v>
          </cell>
          <cell r="Y90">
            <v>0</v>
          </cell>
          <cell r="Z90">
            <v>12250.07</v>
          </cell>
          <cell r="AA90">
            <v>7858</v>
          </cell>
          <cell r="AB90">
            <v>4392</v>
          </cell>
          <cell r="AC90">
            <v>12697.210000000001</v>
          </cell>
          <cell r="AD90">
            <v>8271</v>
          </cell>
          <cell r="AE90">
            <v>4426</v>
          </cell>
          <cell r="AF90">
            <v>0</v>
          </cell>
          <cell r="AG90">
            <v>0</v>
          </cell>
          <cell r="AH90">
            <v>0</v>
          </cell>
          <cell r="AI90">
            <v>0</v>
          </cell>
          <cell r="AJ90">
            <v>0</v>
          </cell>
          <cell r="AK90">
            <v>0</v>
          </cell>
          <cell r="AL90">
            <v>13199.960000000001</v>
          </cell>
          <cell r="AM90">
            <v>10239</v>
          </cell>
          <cell r="AN90">
            <v>2961</v>
          </cell>
        </row>
        <row r="91">
          <cell r="A91">
            <v>82</v>
          </cell>
          <cell r="B91" t="str">
            <v xml:space="preserve">Duxbury                      </v>
          </cell>
          <cell r="C91">
            <v>17.5</v>
          </cell>
          <cell r="D91">
            <v>22544989</v>
          </cell>
          <cell r="E91">
            <v>21198757</v>
          </cell>
          <cell r="F91">
            <v>2814514.4</v>
          </cell>
          <cell r="G91">
            <v>24332599.68414</v>
          </cell>
          <cell r="H91">
            <v>21799788</v>
          </cell>
          <cell r="I91">
            <v>3127346.4</v>
          </cell>
          <cell r="J91">
            <v>25877873.382828854</v>
          </cell>
          <cell r="K91">
            <v>22471945</v>
          </cell>
          <cell r="L91">
            <v>3547730.4</v>
          </cell>
          <cell r="M91">
            <v>27351540.51557</v>
          </cell>
          <cell r="N91">
            <v>23010054</v>
          </cell>
          <cell r="O91">
            <v>3884918</v>
          </cell>
          <cell r="P91">
            <v>456569</v>
          </cell>
          <cell r="Q91">
            <v>28050327.867297076</v>
          </cell>
          <cell r="R91">
            <v>23415077</v>
          </cell>
          <cell r="S91">
            <v>4254657</v>
          </cell>
          <cell r="T91">
            <v>380594</v>
          </cell>
          <cell r="U91">
            <v>26964189.833086807</v>
          </cell>
          <cell r="V91">
            <v>23687032</v>
          </cell>
          <cell r="W91">
            <v>4364460</v>
          </cell>
          <cell r="X91">
            <v>23430</v>
          </cell>
          <cell r="Y91">
            <v>327711</v>
          </cell>
          <cell r="Z91">
            <v>26802911.094560001</v>
          </cell>
          <cell r="AA91">
            <v>23914065</v>
          </cell>
          <cell r="AB91">
            <v>4387890</v>
          </cell>
          <cell r="AC91">
            <v>27796890.404080003</v>
          </cell>
          <cell r="AD91">
            <v>24315649</v>
          </cell>
          <cell r="AE91">
            <v>4513610</v>
          </cell>
          <cell r="AF91">
            <v>28443468.301800001</v>
          </cell>
          <cell r="AG91">
            <v>24930173</v>
          </cell>
          <cell r="AH91">
            <v>4629609.23820375</v>
          </cell>
          <cell r="AI91">
            <v>28945039.577839997</v>
          </cell>
          <cell r="AJ91">
            <v>24862384</v>
          </cell>
          <cell r="AK91">
            <v>4782129.23820375</v>
          </cell>
          <cell r="AL91">
            <v>29322453.03464001</v>
          </cell>
          <cell r="AM91">
            <v>24866076</v>
          </cell>
          <cell r="AN91">
            <v>4860479.23820375</v>
          </cell>
        </row>
        <row r="92">
          <cell r="A92">
            <v>83</v>
          </cell>
          <cell r="B92" t="str">
            <v xml:space="preserve">East Bridgewater             </v>
          </cell>
          <cell r="C92">
            <v>47.2</v>
          </cell>
          <cell r="D92">
            <v>17015111</v>
          </cell>
          <cell r="E92">
            <v>7598854</v>
          </cell>
          <cell r="F92">
            <v>9416257</v>
          </cell>
          <cell r="G92">
            <v>18126132.039999999</v>
          </cell>
          <cell r="H92">
            <v>8088898</v>
          </cell>
          <cell r="I92">
            <v>10037234</v>
          </cell>
          <cell r="J92">
            <v>18786648.513602465</v>
          </cell>
          <cell r="K92">
            <v>8685044</v>
          </cell>
          <cell r="L92">
            <v>10382618</v>
          </cell>
          <cell r="M92">
            <v>19759944.039999999</v>
          </cell>
          <cell r="N92">
            <v>9220450</v>
          </cell>
          <cell r="O92">
            <v>9750332</v>
          </cell>
          <cell r="P92">
            <v>1145894</v>
          </cell>
          <cell r="Q92">
            <v>19857784.98755981</v>
          </cell>
          <cell r="R92">
            <v>9205039</v>
          </cell>
          <cell r="S92">
            <v>10678301</v>
          </cell>
          <cell r="T92">
            <v>0</v>
          </cell>
          <cell r="U92">
            <v>19438423.617059994</v>
          </cell>
          <cell r="V92">
            <v>9401494</v>
          </cell>
          <cell r="W92">
            <v>10054475</v>
          </cell>
          <cell r="X92">
            <v>53977</v>
          </cell>
          <cell r="Y92">
            <v>626999</v>
          </cell>
          <cell r="Z92">
            <v>19386079.859999999</v>
          </cell>
          <cell r="AA92">
            <v>9557760</v>
          </cell>
          <cell r="AB92">
            <v>10108452</v>
          </cell>
          <cell r="AC92">
            <v>19766953.350000001</v>
          </cell>
          <cell r="AD92">
            <v>9774113</v>
          </cell>
          <cell r="AE92">
            <v>10196332</v>
          </cell>
          <cell r="AF92">
            <v>20120825.100000001</v>
          </cell>
          <cell r="AG92">
            <v>10170405</v>
          </cell>
          <cell r="AH92">
            <v>10251257</v>
          </cell>
          <cell r="AI92">
            <v>20492729.260000002</v>
          </cell>
          <cell r="AJ92">
            <v>10728557</v>
          </cell>
          <cell r="AK92">
            <v>10306507</v>
          </cell>
          <cell r="AL92">
            <v>20764631.130000003</v>
          </cell>
          <cell r="AM92">
            <v>11106385</v>
          </cell>
          <cell r="AN92">
            <v>10361132</v>
          </cell>
        </row>
        <row r="93">
          <cell r="A93">
            <v>84</v>
          </cell>
          <cell r="B93" t="str">
            <v xml:space="preserve">East Brookfield              </v>
          </cell>
          <cell r="C93">
            <v>53.69</v>
          </cell>
          <cell r="D93">
            <v>176413</v>
          </cell>
          <cell r="E93">
            <v>103434</v>
          </cell>
          <cell r="F93">
            <v>72979</v>
          </cell>
          <cell r="G93">
            <v>172717.17</v>
          </cell>
          <cell r="H93">
            <v>67453</v>
          </cell>
          <cell r="I93">
            <v>105264</v>
          </cell>
          <cell r="J93">
            <v>102197.43</v>
          </cell>
          <cell r="K93">
            <v>29983</v>
          </cell>
          <cell r="L93">
            <v>102197.43</v>
          </cell>
          <cell r="M93">
            <v>95547.92</v>
          </cell>
          <cell r="N93">
            <v>28245</v>
          </cell>
          <cell r="O93">
            <v>95547.92</v>
          </cell>
          <cell r="P93">
            <v>0</v>
          </cell>
          <cell r="Q93">
            <v>86146.025033492828</v>
          </cell>
          <cell r="R93">
            <v>25739</v>
          </cell>
          <cell r="S93">
            <v>93637</v>
          </cell>
          <cell r="T93">
            <v>0</v>
          </cell>
          <cell r="U93">
            <v>60179.078399999999</v>
          </cell>
          <cell r="V93">
            <v>19896</v>
          </cell>
          <cell r="W93">
            <v>60179.078399999999</v>
          </cell>
          <cell r="X93">
            <v>0</v>
          </cell>
          <cell r="Y93">
            <v>0</v>
          </cell>
          <cell r="Z93">
            <v>110250.63</v>
          </cell>
          <cell r="AA93">
            <v>34586</v>
          </cell>
          <cell r="AB93">
            <v>75665</v>
          </cell>
          <cell r="AC93">
            <v>202128.46000000002</v>
          </cell>
          <cell r="AD93">
            <v>61700</v>
          </cell>
          <cell r="AE93">
            <v>140428</v>
          </cell>
          <cell r="AF93">
            <v>218155.53</v>
          </cell>
          <cell r="AG93">
            <v>71512</v>
          </cell>
          <cell r="AH93">
            <v>146644</v>
          </cell>
          <cell r="AI93">
            <v>285056.05</v>
          </cell>
          <cell r="AJ93">
            <v>99040</v>
          </cell>
          <cell r="AK93">
            <v>186016</v>
          </cell>
          <cell r="AL93">
            <v>276131.65999999997</v>
          </cell>
          <cell r="AM93">
            <v>108182</v>
          </cell>
          <cell r="AN93">
            <v>186016</v>
          </cell>
        </row>
        <row r="94">
          <cell r="A94">
            <v>85</v>
          </cell>
          <cell r="B94" t="str">
            <v xml:space="preserve">Eastham                      </v>
          </cell>
          <cell r="C94">
            <v>17.5</v>
          </cell>
          <cell r="D94">
            <v>1507950</v>
          </cell>
          <cell r="E94">
            <v>2243267</v>
          </cell>
          <cell r="F94">
            <v>252703.6</v>
          </cell>
          <cell r="G94">
            <v>1616181.59</v>
          </cell>
          <cell r="H94">
            <v>1929935</v>
          </cell>
          <cell r="I94">
            <v>271644.59999999998</v>
          </cell>
          <cell r="J94">
            <v>1859265.36</v>
          </cell>
          <cell r="K94">
            <v>2013378</v>
          </cell>
          <cell r="L94">
            <v>314184.59999999998</v>
          </cell>
          <cell r="M94">
            <v>2009843.22</v>
          </cell>
          <cell r="N94">
            <v>2095073</v>
          </cell>
          <cell r="O94">
            <v>304723.59999999998</v>
          </cell>
          <cell r="P94">
            <v>35812</v>
          </cell>
          <cell r="Q94">
            <v>2013733.9113952154</v>
          </cell>
          <cell r="R94">
            <v>2116114</v>
          </cell>
          <cell r="S94">
            <v>333725</v>
          </cell>
          <cell r="T94">
            <v>0</v>
          </cell>
          <cell r="U94">
            <v>2017979.0678399999</v>
          </cell>
          <cell r="V94">
            <v>2078576</v>
          </cell>
          <cell r="W94">
            <v>314229</v>
          </cell>
          <cell r="X94">
            <v>1687</v>
          </cell>
          <cell r="Y94">
            <v>23709</v>
          </cell>
          <cell r="Z94">
            <v>1921167.55</v>
          </cell>
          <cell r="AA94">
            <v>1979180</v>
          </cell>
          <cell r="AB94">
            <v>315916</v>
          </cell>
          <cell r="AC94">
            <v>1990036.0999999999</v>
          </cell>
          <cell r="AD94">
            <v>1895355</v>
          </cell>
          <cell r="AE94">
            <v>324556</v>
          </cell>
          <cell r="AF94">
            <v>1954308.02</v>
          </cell>
          <cell r="AG94">
            <v>1817599</v>
          </cell>
          <cell r="AH94">
            <v>329806</v>
          </cell>
          <cell r="AI94">
            <v>1871143.94</v>
          </cell>
          <cell r="AJ94">
            <v>1673613</v>
          </cell>
          <cell r="AK94">
            <v>334856</v>
          </cell>
          <cell r="AL94">
            <v>1830657.57</v>
          </cell>
          <cell r="AM94">
            <v>1584800</v>
          </cell>
          <cell r="AN94">
            <v>339456</v>
          </cell>
        </row>
        <row r="95">
          <cell r="A95">
            <v>86</v>
          </cell>
          <cell r="B95" t="str">
            <v xml:space="preserve">Easthampton                  </v>
          </cell>
          <cell r="C95">
            <v>35.119999999999997</v>
          </cell>
          <cell r="D95">
            <v>14379873</v>
          </cell>
          <cell r="E95">
            <v>7394800</v>
          </cell>
          <cell r="F95">
            <v>7061164</v>
          </cell>
          <cell r="G95">
            <v>14811911.220000003</v>
          </cell>
          <cell r="H95">
            <v>7910957</v>
          </cell>
          <cell r="I95">
            <v>7246465</v>
          </cell>
          <cell r="J95">
            <v>16177354.557884984</v>
          </cell>
          <cell r="K95">
            <v>8342895</v>
          </cell>
          <cell r="L95">
            <v>7856409</v>
          </cell>
          <cell r="M95">
            <v>16862713.349999998</v>
          </cell>
          <cell r="N95">
            <v>8754200</v>
          </cell>
          <cell r="O95">
            <v>7300531</v>
          </cell>
          <cell r="P95">
            <v>857984</v>
          </cell>
          <cell r="Q95">
            <v>17116009.975915793</v>
          </cell>
          <cell r="R95">
            <v>9909425</v>
          </cell>
          <cell r="S95">
            <v>7995345</v>
          </cell>
          <cell r="T95">
            <v>0</v>
          </cell>
          <cell r="U95">
            <v>16500250.305240002</v>
          </cell>
          <cell r="V95">
            <v>9949274</v>
          </cell>
          <cell r="W95">
            <v>7528257</v>
          </cell>
          <cell r="X95">
            <v>40415</v>
          </cell>
          <cell r="Y95">
            <v>471948</v>
          </cell>
          <cell r="Z95">
            <v>16577826.099999998</v>
          </cell>
          <cell r="AA95">
            <v>10194026</v>
          </cell>
          <cell r="AB95">
            <v>7568672</v>
          </cell>
          <cell r="AC95">
            <v>17510302.93</v>
          </cell>
          <cell r="AD95">
            <v>10521254</v>
          </cell>
          <cell r="AE95">
            <v>7641192</v>
          </cell>
          <cell r="AF95">
            <v>17991276.290000003</v>
          </cell>
          <cell r="AG95">
            <v>10956834</v>
          </cell>
          <cell r="AH95">
            <v>7687117</v>
          </cell>
          <cell r="AI95">
            <v>17813516.280000001</v>
          </cell>
          <cell r="AJ95">
            <v>11344349</v>
          </cell>
          <cell r="AK95">
            <v>7731667</v>
          </cell>
          <cell r="AL95">
            <v>18095294</v>
          </cell>
          <cell r="AM95">
            <v>11793004</v>
          </cell>
          <cell r="AN95">
            <v>7776017</v>
          </cell>
        </row>
        <row r="96">
          <cell r="A96">
            <v>87</v>
          </cell>
          <cell r="B96" t="str">
            <v xml:space="preserve">East Longmeadow              </v>
          </cell>
          <cell r="C96">
            <v>37.26</v>
          </cell>
          <cell r="D96">
            <v>19356365</v>
          </cell>
          <cell r="E96">
            <v>16081730</v>
          </cell>
          <cell r="F96">
            <v>3415856.4</v>
          </cell>
          <cell r="G96">
            <v>20729712.940000001</v>
          </cell>
          <cell r="H96">
            <v>16113527</v>
          </cell>
          <cell r="I96">
            <v>4616186</v>
          </cell>
          <cell r="J96">
            <v>22100300.970615972</v>
          </cell>
          <cell r="K96">
            <v>15537297</v>
          </cell>
          <cell r="L96">
            <v>6563004</v>
          </cell>
          <cell r="M96">
            <v>23422159.73</v>
          </cell>
          <cell r="N96">
            <v>15098039</v>
          </cell>
          <cell r="O96">
            <v>7448721</v>
          </cell>
          <cell r="P96">
            <v>875400</v>
          </cell>
          <cell r="Q96">
            <v>24224414.35406699</v>
          </cell>
          <cell r="R96">
            <v>15193256</v>
          </cell>
          <cell r="S96">
            <v>8157639</v>
          </cell>
          <cell r="T96">
            <v>873519</v>
          </cell>
          <cell r="U96">
            <v>23669359.72518</v>
          </cell>
          <cell r="V96">
            <v>14824125</v>
          </cell>
          <cell r="W96">
            <v>8675518</v>
          </cell>
          <cell r="X96">
            <v>46574</v>
          </cell>
          <cell r="Y96">
            <v>379066</v>
          </cell>
          <cell r="Z96">
            <v>24105912.68</v>
          </cell>
          <cell r="AA96">
            <v>14975127</v>
          </cell>
          <cell r="AB96">
            <v>9130786</v>
          </cell>
          <cell r="AC96">
            <v>24771812.159999996</v>
          </cell>
          <cell r="AD96">
            <v>15279722</v>
          </cell>
          <cell r="AE96">
            <v>9767174.2199039999</v>
          </cell>
          <cell r="AF96">
            <v>24746375.960000001</v>
          </cell>
          <cell r="AG96">
            <v>15736133</v>
          </cell>
          <cell r="AH96">
            <v>9834624.2199039999</v>
          </cell>
          <cell r="AI96">
            <v>25028520.540000003</v>
          </cell>
          <cell r="AJ96">
            <v>15784772</v>
          </cell>
          <cell r="AK96">
            <v>9901624.2199039999</v>
          </cell>
          <cell r="AL96">
            <v>25486357.480000004</v>
          </cell>
          <cell r="AM96">
            <v>16206963</v>
          </cell>
          <cell r="AN96">
            <v>9967774.2199039999</v>
          </cell>
        </row>
        <row r="97">
          <cell r="A97">
            <v>88</v>
          </cell>
          <cell r="B97" t="str">
            <v xml:space="preserve">Easton                       </v>
          </cell>
          <cell r="C97">
            <v>24.05</v>
          </cell>
          <cell r="D97">
            <v>25936350</v>
          </cell>
          <cell r="E97">
            <v>18495624</v>
          </cell>
          <cell r="F97">
            <v>7668206.9999999991</v>
          </cell>
          <cell r="G97">
            <v>27484649.059999999</v>
          </cell>
          <cell r="H97">
            <v>19567354</v>
          </cell>
          <cell r="I97">
            <v>8115511</v>
          </cell>
          <cell r="J97">
            <v>29177633.708206084</v>
          </cell>
          <cell r="K97">
            <v>20413260</v>
          </cell>
          <cell r="L97">
            <v>8764374</v>
          </cell>
          <cell r="M97">
            <v>30904576.539999995</v>
          </cell>
          <cell r="N97">
            <v>21110331</v>
          </cell>
          <cell r="O97">
            <v>8764241</v>
          </cell>
          <cell r="P97">
            <v>1030005</v>
          </cell>
          <cell r="Q97">
            <v>32240256.071471777</v>
          </cell>
          <cell r="R97">
            <v>22529505</v>
          </cell>
          <cell r="S97">
            <v>9598361</v>
          </cell>
          <cell r="T97">
            <v>112390</v>
          </cell>
          <cell r="U97">
            <v>31588230.077280004</v>
          </cell>
          <cell r="V97">
            <v>22880367</v>
          </cell>
          <cell r="W97">
            <v>9143450</v>
          </cell>
          <cell r="X97">
            <v>49086</v>
          </cell>
          <cell r="Y97">
            <v>613290</v>
          </cell>
          <cell r="Z97">
            <v>32076583.279999997</v>
          </cell>
          <cell r="AA97">
            <v>23438516</v>
          </cell>
          <cell r="AB97">
            <v>9192536</v>
          </cell>
          <cell r="AC97">
            <v>33281209.900000002</v>
          </cell>
          <cell r="AD97">
            <v>24208253</v>
          </cell>
          <cell r="AE97">
            <v>9343416</v>
          </cell>
          <cell r="AF97">
            <v>33673060.710000001</v>
          </cell>
          <cell r="AG97">
            <v>25085982</v>
          </cell>
          <cell r="AH97">
            <v>9437566</v>
          </cell>
          <cell r="AI97">
            <v>34368780.379999988</v>
          </cell>
          <cell r="AJ97">
            <v>25617334</v>
          </cell>
          <cell r="AK97">
            <v>9531741</v>
          </cell>
          <cell r="AL97">
            <v>34281775.100000001</v>
          </cell>
          <cell r="AM97">
            <v>26279966</v>
          </cell>
          <cell r="AN97">
            <v>9624016</v>
          </cell>
        </row>
        <row r="98">
          <cell r="A98">
            <v>89</v>
          </cell>
          <cell r="B98" t="str">
            <v xml:space="preserve">Edgartown                    </v>
          </cell>
          <cell r="C98">
            <v>17.5</v>
          </cell>
          <cell r="D98">
            <v>2906462</v>
          </cell>
          <cell r="E98">
            <v>3581665</v>
          </cell>
          <cell r="F98">
            <v>343128.4</v>
          </cell>
          <cell r="G98">
            <v>3005078.93</v>
          </cell>
          <cell r="H98">
            <v>3288955</v>
          </cell>
          <cell r="I98">
            <v>379680.4</v>
          </cell>
          <cell r="J98">
            <v>2849766.471590891</v>
          </cell>
          <cell r="K98">
            <v>3031703</v>
          </cell>
          <cell r="L98">
            <v>415389.4</v>
          </cell>
          <cell r="M98">
            <v>3070457.61</v>
          </cell>
          <cell r="N98">
            <v>3082373</v>
          </cell>
          <cell r="O98">
            <v>407713.4</v>
          </cell>
          <cell r="P98">
            <v>47916</v>
          </cell>
          <cell r="Q98">
            <v>3245618.0710277515</v>
          </cell>
          <cell r="R98">
            <v>3016515</v>
          </cell>
          <cell r="S98">
            <v>446517</v>
          </cell>
          <cell r="T98">
            <v>0</v>
          </cell>
          <cell r="U98">
            <v>3164477.4653399996</v>
          </cell>
          <cell r="V98">
            <v>3012929</v>
          </cell>
          <cell r="W98">
            <v>420431</v>
          </cell>
          <cell r="X98">
            <v>2257</v>
          </cell>
          <cell r="Y98">
            <v>33529</v>
          </cell>
          <cell r="Z98">
            <v>3286331.37</v>
          </cell>
          <cell r="AA98">
            <v>3029696</v>
          </cell>
          <cell r="AB98">
            <v>422688</v>
          </cell>
          <cell r="AC98">
            <v>3631686.44</v>
          </cell>
          <cell r="AD98">
            <v>3207706</v>
          </cell>
          <cell r="AE98">
            <v>438768</v>
          </cell>
          <cell r="AF98">
            <v>3600508.11</v>
          </cell>
          <cell r="AG98">
            <v>3160574</v>
          </cell>
          <cell r="AH98">
            <v>448818</v>
          </cell>
          <cell r="AI98">
            <v>3756339.3899999997</v>
          </cell>
          <cell r="AJ98">
            <v>3220458</v>
          </cell>
          <cell r="AK98">
            <v>535881</v>
          </cell>
          <cell r="AL98">
            <v>3949969.68</v>
          </cell>
          <cell r="AM98">
            <v>3348602</v>
          </cell>
          <cell r="AN98">
            <v>601368</v>
          </cell>
        </row>
        <row r="99">
          <cell r="A99">
            <v>90</v>
          </cell>
          <cell r="B99" t="str">
            <v xml:space="preserve">Egremont                     </v>
          </cell>
          <cell r="C99">
            <v>17.5</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row>
        <row r="100">
          <cell r="A100">
            <v>91</v>
          </cell>
          <cell r="B100" t="str">
            <v xml:space="preserve">Erving                       </v>
          </cell>
          <cell r="C100">
            <v>17.5</v>
          </cell>
          <cell r="D100">
            <v>1736037</v>
          </cell>
          <cell r="E100">
            <v>1696174</v>
          </cell>
          <cell r="F100">
            <v>257383.6</v>
          </cell>
          <cell r="G100">
            <v>1886102.04</v>
          </cell>
          <cell r="H100">
            <v>1693156</v>
          </cell>
          <cell r="I100">
            <v>283644.59999999998</v>
          </cell>
          <cell r="J100">
            <v>2063705.1585349285</v>
          </cell>
          <cell r="K100">
            <v>1733353</v>
          </cell>
          <cell r="L100">
            <v>330352</v>
          </cell>
          <cell r="M100">
            <v>2321411.09</v>
          </cell>
          <cell r="N100">
            <v>1908319</v>
          </cell>
          <cell r="O100">
            <v>369649</v>
          </cell>
          <cell r="P100">
            <v>43443</v>
          </cell>
          <cell r="Q100">
            <v>2466755.7200229666</v>
          </cell>
          <cell r="R100">
            <v>2035074</v>
          </cell>
          <cell r="S100">
            <v>404830</v>
          </cell>
          <cell r="T100">
            <v>26852</v>
          </cell>
          <cell r="U100">
            <v>2428316.4251399999</v>
          </cell>
          <cell r="V100">
            <v>2032401</v>
          </cell>
          <cell r="W100">
            <v>406463</v>
          </cell>
          <cell r="X100">
            <v>2182</v>
          </cell>
          <cell r="Y100">
            <v>30012</v>
          </cell>
          <cell r="Z100">
            <v>2407929.63</v>
          </cell>
          <cell r="AA100">
            <v>2045398</v>
          </cell>
          <cell r="AB100">
            <v>408645</v>
          </cell>
          <cell r="AC100">
            <v>2354101.85</v>
          </cell>
          <cell r="AD100">
            <v>2051456</v>
          </cell>
          <cell r="AE100">
            <v>418845</v>
          </cell>
          <cell r="AF100">
            <v>2478101.1</v>
          </cell>
          <cell r="AG100">
            <v>2103316</v>
          </cell>
          <cell r="AH100">
            <v>425470</v>
          </cell>
          <cell r="AI100">
            <v>2387006.7599999998</v>
          </cell>
          <cell r="AJ100">
            <v>2050836</v>
          </cell>
          <cell r="AK100">
            <v>431895</v>
          </cell>
          <cell r="AL100">
            <v>2412269.36</v>
          </cell>
          <cell r="AM100">
            <v>2019029</v>
          </cell>
          <cell r="AN100">
            <v>438270</v>
          </cell>
        </row>
        <row r="101">
          <cell r="A101">
            <v>92</v>
          </cell>
          <cell r="B101" t="str">
            <v xml:space="preserve">Essex                        </v>
          </cell>
          <cell r="C101">
            <v>17.5</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row>
        <row r="102">
          <cell r="A102">
            <v>93</v>
          </cell>
          <cell r="B102" t="str">
            <v xml:space="preserve">Everett                      </v>
          </cell>
          <cell r="C102">
            <v>71.05</v>
          </cell>
          <cell r="D102">
            <v>45371743</v>
          </cell>
          <cell r="E102">
            <v>24514676</v>
          </cell>
          <cell r="F102">
            <v>20857067</v>
          </cell>
          <cell r="G102">
            <v>48207134.680500001</v>
          </cell>
          <cell r="H102">
            <v>25038448</v>
          </cell>
          <cell r="I102">
            <v>23168687</v>
          </cell>
          <cell r="J102">
            <v>53450079.377155341</v>
          </cell>
          <cell r="K102">
            <v>25416336</v>
          </cell>
          <cell r="L102">
            <v>28033743</v>
          </cell>
          <cell r="M102">
            <v>59682692.571389988</v>
          </cell>
          <cell r="N102">
            <v>25762913</v>
          </cell>
          <cell r="O102">
            <v>30352631</v>
          </cell>
          <cell r="P102">
            <v>3567149</v>
          </cell>
          <cell r="Q102">
            <v>62892763.612918936</v>
          </cell>
          <cell r="R102">
            <v>25931368</v>
          </cell>
          <cell r="S102">
            <v>33241384</v>
          </cell>
          <cell r="T102">
            <v>3720012</v>
          </cell>
          <cell r="U102">
            <v>64793932.005067073</v>
          </cell>
          <cell r="V102">
            <v>25957484</v>
          </cell>
          <cell r="W102">
            <v>38091277</v>
          </cell>
          <cell r="X102">
            <v>204491</v>
          </cell>
          <cell r="Y102">
            <v>540680</v>
          </cell>
          <cell r="Z102">
            <v>68020957.110019997</v>
          </cell>
          <cell r="AA102">
            <v>25027814</v>
          </cell>
          <cell r="AB102">
            <v>42993143</v>
          </cell>
          <cell r="AC102">
            <v>74288708.336989999</v>
          </cell>
          <cell r="AD102">
            <v>25279517</v>
          </cell>
          <cell r="AE102">
            <v>49378544.796454601</v>
          </cell>
          <cell r="AF102">
            <v>79707323.959860012</v>
          </cell>
          <cell r="AG102">
            <v>25001383</v>
          </cell>
          <cell r="AH102">
            <v>55042003.302143387</v>
          </cell>
          <cell r="AI102">
            <v>85328324.66643998</v>
          </cell>
          <cell r="AJ102">
            <v>24693137</v>
          </cell>
          <cell r="AK102">
            <v>60635188</v>
          </cell>
          <cell r="AL102">
            <v>89667949.965919986</v>
          </cell>
          <cell r="AM102">
            <v>25666047</v>
          </cell>
          <cell r="AN102">
            <v>64001903</v>
          </cell>
        </row>
        <row r="103">
          <cell r="A103">
            <v>94</v>
          </cell>
          <cell r="B103" t="str">
            <v xml:space="preserve">Fairhaven                    </v>
          </cell>
          <cell r="C103">
            <v>35.83</v>
          </cell>
          <cell r="D103">
            <v>15772369</v>
          </cell>
          <cell r="E103">
            <v>8958998</v>
          </cell>
          <cell r="F103">
            <v>6900863.9999999991</v>
          </cell>
          <cell r="G103">
            <v>16146316.320000002</v>
          </cell>
          <cell r="H103">
            <v>8999243</v>
          </cell>
          <cell r="I103">
            <v>7147073</v>
          </cell>
          <cell r="J103">
            <v>16755601.389419528</v>
          </cell>
          <cell r="K103">
            <v>9196548</v>
          </cell>
          <cell r="L103">
            <v>7559053</v>
          </cell>
          <cell r="M103">
            <v>16953034.73</v>
          </cell>
          <cell r="N103">
            <v>9303393</v>
          </cell>
          <cell r="O103">
            <v>6852118</v>
          </cell>
          <cell r="P103">
            <v>805285</v>
          </cell>
          <cell r="Q103">
            <v>17423766.603881337</v>
          </cell>
          <cell r="R103">
            <v>9798899</v>
          </cell>
          <cell r="S103">
            <v>7504255</v>
          </cell>
          <cell r="T103">
            <v>120613</v>
          </cell>
          <cell r="U103">
            <v>16843034.112059999</v>
          </cell>
          <cell r="V103">
            <v>10187330</v>
          </cell>
          <cell r="W103">
            <v>7179423</v>
          </cell>
          <cell r="X103">
            <v>38542</v>
          </cell>
          <cell r="Y103">
            <v>454353</v>
          </cell>
          <cell r="Z103">
            <v>17104751.050000001</v>
          </cell>
          <cell r="AA103">
            <v>10317258</v>
          </cell>
          <cell r="AB103">
            <v>7217965</v>
          </cell>
          <cell r="AC103">
            <v>17453568.07</v>
          </cell>
          <cell r="AD103">
            <v>10832169</v>
          </cell>
          <cell r="AE103">
            <v>7292285</v>
          </cell>
          <cell r="AF103">
            <v>17879851.399999999</v>
          </cell>
          <cell r="AG103">
            <v>11242923</v>
          </cell>
          <cell r="AH103">
            <v>7338560</v>
          </cell>
          <cell r="AI103">
            <v>17736701.940000001</v>
          </cell>
          <cell r="AJ103">
            <v>11371020</v>
          </cell>
          <cell r="AK103">
            <v>7383635</v>
          </cell>
          <cell r="AL103">
            <v>17707799.16</v>
          </cell>
          <cell r="AM103">
            <v>11597160</v>
          </cell>
          <cell r="AN103">
            <v>7428260</v>
          </cell>
        </row>
        <row r="104">
          <cell r="A104">
            <v>95</v>
          </cell>
          <cell r="B104" t="str">
            <v xml:space="preserve">Fall River                   </v>
          </cell>
          <cell r="C104">
            <v>73</v>
          </cell>
          <cell r="D104">
            <v>102479194</v>
          </cell>
          <cell r="E104">
            <v>13825097</v>
          </cell>
          <cell r="F104">
            <v>88654097</v>
          </cell>
          <cell r="G104">
            <v>104481870.5</v>
          </cell>
          <cell r="H104">
            <v>14847016</v>
          </cell>
          <cell r="I104">
            <v>90065583</v>
          </cell>
          <cell r="J104">
            <v>106032214.10539405</v>
          </cell>
          <cell r="K104">
            <v>15513206</v>
          </cell>
          <cell r="L104">
            <v>91119662</v>
          </cell>
          <cell r="M104">
            <v>109717451.8</v>
          </cell>
          <cell r="N104">
            <v>16580407</v>
          </cell>
          <cell r="O104">
            <v>83793405</v>
          </cell>
          <cell r="P104">
            <v>9847697</v>
          </cell>
          <cell r="Q104">
            <v>113237307.34539331</v>
          </cell>
          <cell r="R104">
            <v>19000896</v>
          </cell>
          <cell r="S104">
            <v>91768280</v>
          </cell>
          <cell r="T104">
            <v>2468131</v>
          </cell>
          <cell r="U104">
            <v>110588545.43874</v>
          </cell>
          <cell r="V104">
            <v>19582705</v>
          </cell>
          <cell r="W104">
            <v>89259672</v>
          </cell>
          <cell r="X104">
            <v>479186</v>
          </cell>
          <cell r="Y104">
            <v>4762753</v>
          </cell>
          <cell r="Z104">
            <v>113992339.77</v>
          </cell>
          <cell r="AA104">
            <v>20197065</v>
          </cell>
          <cell r="AB104">
            <v>93795275</v>
          </cell>
          <cell r="AC104">
            <v>117801266.98000002</v>
          </cell>
          <cell r="AD104">
            <v>21470723</v>
          </cell>
          <cell r="AE104">
            <v>96330544</v>
          </cell>
          <cell r="AF104">
            <v>122984522.46999998</v>
          </cell>
          <cell r="AG104">
            <v>22747952</v>
          </cell>
          <cell r="AH104">
            <v>100236570</v>
          </cell>
          <cell r="AI104">
            <v>126851512.44000001</v>
          </cell>
          <cell r="AJ104">
            <v>23922480</v>
          </cell>
          <cell r="AK104">
            <v>102929032</v>
          </cell>
          <cell r="AL104">
            <v>130963260.19999999</v>
          </cell>
          <cell r="AM104">
            <v>25218449</v>
          </cell>
          <cell r="AN104">
            <v>105744811</v>
          </cell>
        </row>
        <row r="105">
          <cell r="A105">
            <v>96</v>
          </cell>
          <cell r="B105" t="str">
            <v xml:space="preserve">Falmouth                     </v>
          </cell>
          <cell r="C105">
            <v>17.5</v>
          </cell>
          <cell r="D105">
            <v>30137881</v>
          </cell>
          <cell r="E105">
            <v>32265939</v>
          </cell>
          <cell r="F105">
            <v>4439705.5999999996</v>
          </cell>
          <cell r="G105">
            <v>31282681.59</v>
          </cell>
          <cell r="H105">
            <v>32702864</v>
          </cell>
          <cell r="I105">
            <v>4646658.5999999996</v>
          </cell>
          <cell r="J105">
            <v>32408337.333121564</v>
          </cell>
          <cell r="K105">
            <v>31997640</v>
          </cell>
          <cell r="L105">
            <v>4954098.5999999996</v>
          </cell>
          <cell r="M105">
            <v>32989864.899999995</v>
          </cell>
          <cell r="N105">
            <v>31420687</v>
          </cell>
          <cell r="O105">
            <v>4674989.5999999996</v>
          </cell>
          <cell r="P105">
            <v>549421</v>
          </cell>
          <cell r="Q105">
            <v>32976356.55624881</v>
          </cell>
          <cell r="R105">
            <v>31044599</v>
          </cell>
          <cell r="S105">
            <v>5119922</v>
          </cell>
          <cell r="T105">
            <v>0</v>
          </cell>
          <cell r="U105">
            <v>32249708.827199996</v>
          </cell>
          <cell r="V105">
            <v>30294456</v>
          </cell>
          <cell r="W105">
            <v>4820816</v>
          </cell>
          <cell r="X105">
            <v>25880</v>
          </cell>
          <cell r="Y105">
            <v>366051</v>
          </cell>
          <cell r="Z105">
            <v>32627799.279999997</v>
          </cell>
          <cell r="AA105">
            <v>30223796</v>
          </cell>
          <cell r="AB105">
            <v>4846696</v>
          </cell>
          <cell r="AC105">
            <v>32919523.759999994</v>
          </cell>
          <cell r="AD105">
            <v>30639342</v>
          </cell>
          <cell r="AE105">
            <v>4988896</v>
          </cell>
          <cell r="AF105">
            <v>33718540.630000003</v>
          </cell>
          <cell r="AG105">
            <v>31562698</v>
          </cell>
          <cell r="AH105">
            <v>5077571</v>
          </cell>
          <cell r="AI105">
            <v>34334682.75</v>
          </cell>
          <cell r="AJ105">
            <v>30535810</v>
          </cell>
          <cell r="AK105">
            <v>5403420</v>
          </cell>
          <cell r="AL105">
            <v>35910247.149999999</v>
          </cell>
          <cell r="AM105">
            <v>30727509</v>
          </cell>
          <cell r="AN105">
            <v>5492795</v>
          </cell>
        </row>
        <row r="106">
          <cell r="A106">
            <v>97</v>
          </cell>
          <cell r="B106" t="str">
            <v xml:space="preserve">Fitchburg                    </v>
          </cell>
          <cell r="C106">
            <v>73.02</v>
          </cell>
          <cell r="D106">
            <v>48848791</v>
          </cell>
          <cell r="E106">
            <v>12405593</v>
          </cell>
          <cell r="F106">
            <v>36443198</v>
          </cell>
          <cell r="G106">
            <v>52232259.629999988</v>
          </cell>
          <cell r="H106">
            <v>13502431</v>
          </cell>
          <cell r="I106">
            <v>38857303</v>
          </cell>
          <cell r="J106">
            <v>53959279.694781937</v>
          </cell>
          <cell r="K106">
            <v>14179903</v>
          </cell>
          <cell r="L106">
            <v>40080379</v>
          </cell>
          <cell r="M106">
            <v>55478399.75</v>
          </cell>
          <cell r="N106">
            <v>14473238</v>
          </cell>
          <cell r="O106">
            <v>36822755</v>
          </cell>
          <cell r="P106">
            <v>4327540</v>
          </cell>
          <cell r="Q106">
            <v>55319139.938725367</v>
          </cell>
          <cell r="R106">
            <v>14039877</v>
          </cell>
          <cell r="S106">
            <v>40327289</v>
          </cell>
          <cell r="T106">
            <v>951974</v>
          </cell>
          <cell r="U106">
            <v>54357220.723620005</v>
          </cell>
          <cell r="V106">
            <v>14307424</v>
          </cell>
          <cell r="W106">
            <v>39281344</v>
          </cell>
          <cell r="X106">
            <v>210880</v>
          </cell>
          <cell r="Y106">
            <v>1921789</v>
          </cell>
          <cell r="Z106">
            <v>55048365.490000002</v>
          </cell>
          <cell r="AA106">
            <v>14570762</v>
          </cell>
          <cell r="AB106">
            <v>40477603</v>
          </cell>
          <cell r="AC106">
            <v>58628763.059999995</v>
          </cell>
          <cell r="AD106">
            <v>14936099</v>
          </cell>
          <cell r="AE106">
            <v>43692664</v>
          </cell>
          <cell r="AF106">
            <v>59765864.699999996</v>
          </cell>
          <cell r="AG106">
            <v>15456359</v>
          </cell>
          <cell r="AH106">
            <v>44309506</v>
          </cell>
          <cell r="AI106">
            <v>61364752.100000001</v>
          </cell>
          <cell r="AJ106">
            <v>15954871</v>
          </cell>
          <cell r="AK106">
            <v>45409881</v>
          </cell>
          <cell r="AL106">
            <v>62363310.040000007</v>
          </cell>
          <cell r="AM106">
            <v>16662973</v>
          </cell>
          <cell r="AN106">
            <v>45700337</v>
          </cell>
        </row>
        <row r="107">
          <cell r="A107">
            <v>98</v>
          </cell>
          <cell r="B107" t="str">
            <v xml:space="preserve">Florida                      </v>
          </cell>
          <cell r="C107">
            <v>46.32</v>
          </cell>
          <cell r="D107">
            <v>741408</v>
          </cell>
          <cell r="E107">
            <v>396558</v>
          </cell>
          <cell r="F107">
            <v>420539.6</v>
          </cell>
          <cell r="G107">
            <v>831136.1</v>
          </cell>
          <cell r="H107">
            <v>382280</v>
          </cell>
          <cell r="I107">
            <v>473569</v>
          </cell>
          <cell r="J107">
            <v>875058.42915476626</v>
          </cell>
          <cell r="K107">
            <v>374728</v>
          </cell>
          <cell r="L107">
            <v>500454</v>
          </cell>
          <cell r="M107">
            <v>898069.22</v>
          </cell>
          <cell r="N107">
            <v>381234</v>
          </cell>
          <cell r="O107">
            <v>462482</v>
          </cell>
          <cell r="P107">
            <v>54353</v>
          </cell>
          <cell r="Q107">
            <v>938109.73427751218</v>
          </cell>
          <cell r="R107">
            <v>382731</v>
          </cell>
          <cell r="S107">
            <v>506498</v>
          </cell>
          <cell r="T107">
            <v>48881</v>
          </cell>
          <cell r="U107">
            <v>920526.84221999999</v>
          </cell>
          <cell r="V107">
            <v>383625</v>
          </cell>
          <cell r="W107">
            <v>526600</v>
          </cell>
          <cell r="X107">
            <v>2827</v>
          </cell>
          <cell r="Y107">
            <v>28377</v>
          </cell>
          <cell r="Z107">
            <v>784588.89</v>
          </cell>
          <cell r="AA107">
            <v>384062</v>
          </cell>
          <cell r="AB107">
            <v>529427</v>
          </cell>
          <cell r="AC107">
            <v>794115.07999999984</v>
          </cell>
          <cell r="AD107">
            <v>388914</v>
          </cell>
          <cell r="AE107">
            <v>532667</v>
          </cell>
          <cell r="AF107">
            <v>872998.09999999986</v>
          </cell>
          <cell r="AG107">
            <v>415121</v>
          </cell>
          <cell r="AH107">
            <v>534842</v>
          </cell>
          <cell r="AI107">
            <v>924504.84</v>
          </cell>
          <cell r="AJ107">
            <v>460528</v>
          </cell>
          <cell r="AK107">
            <v>537067</v>
          </cell>
          <cell r="AL107">
            <v>872994.29</v>
          </cell>
          <cell r="AM107">
            <v>469626</v>
          </cell>
          <cell r="AN107">
            <v>539192</v>
          </cell>
        </row>
        <row r="108">
          <cell r="A108">
            <v>99</v>
          </cell>
          <cell r="B108" t="str">
            <v xml:space="preserve">Foxborough                   </v>
          </cell>
          <cell r="C108">
            <v>20.66</v>
          </cell>
          <cell r="D108">
            <v>21688050</v>
          </cell>
          <cell r="E108">
            <v>15487944</v>
          </cell>
          <cell r="F108">
            <v>6200106</v>
          </cell>
          <cell r="G108">
            <v>23679618.058180004</v>
          </cell>
          <cell r="H108">
            <v>16211628</v>
          </cell>
          <cell r="I108">
            <v>7467990</v>
          </cell>
          <cell r="J108">
            <v>24391941.818536025</v>
          </cell>
          <cell r="K108">
            <v>16728189</v>
          </cell>
          <cell r="L108">
            <v>7700920</v>
          </cell>
          <cell r="M108">
            <v>25837985.804400004</v>
          </cell>
          <cell r="N108">
            <v>17375190</v>
          </cell>
          <cell r="O108">
            <v>7572812</v>
          </cell>
          <cell r="P108">
            <v>889984</v>
          </cell>
          <cell r="Q108">
            <v>26373440.684976753</v>
          </cell>
          <cell r="R108">
            <v>17554085</v>
          </cell>
          <cell r="S108">
            <v>8293540</v>
          </cell>
          <cell r="T108">
            <v>525816</v>
          </cell>
          <cell r="U108">
            <v>25261529.643114474</v>
          </cell>
          <cell r="V108">
            <v>17725290</v>
          </cell>
          <cell r="W108">
            <v>8304130</v>
          </cell>
          <cell r="X108">
            <v>44580</v>
          </cell>
          <cell r="Y108">
            <v>543071</v>
          </cell>
          <cell r="Z108">
            <v>25263537.016260002</v>
          </cell>
          <cell r="AA108">
            <v>18503444</v>
          </cell>
          <cell r="AB108">
            <v>8348710</v>
          </cell>
          <cell r="AC108">
            <v>25735907.438639998</v>
          </cell>
          <cell r="AD108">
            <v>19355356</v>
          </cell>
          <cell r="AE108">
            <v>8460190</v>
          </cell>
          <cell r="AF108">
            <v>26223593.931839999</v>
          </cell>
          <cell r="AG108">
            <v>20174842</v>
          </cell>
          <cell r="AH108">
            <v>8529165</v>
          </cell>
          <cell r="AI108">
            <v>26242664.986009996</v>
          </cell>
          <cell r="AJ108">
            <v>20657534</v>
          </cell>
          <cell r="AK108">
            <v>8597390</v>
          </cell>
          <cell r="AL108">
            <v>26484573.869379997</v>
          </cell>
          <cell r="AM108">
            <v>21281099</v>
          </cell>
          <cell r="AN108">
            <v>8664640</v>
          </cell>
        </row>
        <row r="109">
          <cell r="A109">
            <v>100</v>
          </cell>
          <cell r="B109" t="str">
            <v xml:space="preserve">Framingham                   </v>
          </cell>
          <cell r="C109">
            <v>41.51</v>
          </cell>
          <cell r="D109">
            <v>63860283</v>
          </cell>
          <cell r="E109">
            <v>61259855</v>
          </cell>
          <cell r="F109">
            <v>8530320.4000000004</v>
          </cell>
          <cell r="G109">
            <v>69363562.731240004</v>
          </cell>
          <cell r="H109">
            <v>61627654</v>
          </cell>
          <cell r="I109">
            <v>10628154.4</v>
          </cell>
          <cell r="J109">
            <v>71074303.101445913</v>
          </cell>
          <cell r="K109">
            <v>60232844</v>
          </cell>
          <cell r="L109">
            <v>13996312.4</v>
          </cell>
          <cell r="M109">
            <v>75064337.095980003</v>
          </cell>
          <cell r="N109">
            <v>59230314</v>
          </cell>
          <cell r="O109">
            <v>15333796.399999999</v>
          </cell>
          <cell r="P109">
            <v>1802082</v>
          </cell>
          <cell r="Q109">
            <v>78471847.638417289</v>
          </cell>
          <cell r="R109">
            <v>59169653</v>
          </cell>
          <cell r="S109">
            <v>16793161</v>
          </cell>
          <cell r="T109">
            <v>2509034</v>
          </cell>
          <cell r="U109">
            <v>77781484.489536598</v>
          </cell>
          <cell r="V109">
            <v>57763279</v>
          </cell>
          <cell r="W109">
            <v>19634107</v>
          </cell>
          <cell r="X109">
            <v>105405</v>
          </cell>
          <cell r="Y109">
            <v>278693</v>
          </cell>
          <cell r="Z109">
            <v>79535372.041889995</v>
          </cell>
          <cell r="AA109">
            <v>57510511</v>
          </cell>
          <cell r="AB109">
            <v>22024861</v>
          </cell>
          <cell r="AC109">
            <v>84912568.179920003</v>
          </cell>
          <cell r="AD109">
            <v>58401638</v>
          </cell>
          <cell r="AE109">
            <v>28083628.771975774</v>
          </cell>
          <cell r="AF109">
            <v>89880263.175519973</v>
          </cell>
          <cell r="AG109">
            <v>59388693</v>
          </cell>
          <cell r="AH109">
            <v>31805022.666226074</v>
          </cell>
          <cell r="AI109">
            <v>91598610.68881999</v>
          </cell>
          <cell r="AJ109">
            <v>58137448</v>
          </cell>
          <cell r="AK109">
            <v>33596454.666226074</v>
          </cell>
          <cell r="AL109">
            <v>95619668.628199995</v>
          </cell>
          <cell r="AM109">
            <v>57889811</v>
          </cell>
          <cell r="AN109">
            <v>37729858</v>
          </cell>
        </row>
        <row r="110">
          <cell r="A110">
            <v>101</v>
          </cell>
          <cell r="B110" t="str">
            <v xml:space="preserve">Franklin                     </v>
          </cell>
          <cell r="C110">
            <v>38.770000000000003</v>
          </cell>
          <cell r="D110">
            <v>44517161</v>
          </cell>
          <cell r="E110">
            <v>21157822</v>
          </cell>
          <cell r="F110">
            <v>23359339</v>
          </cell>
          <cell r="G110">
            <v>48378503.32774999</v>
          </cell>
          <cell r="H110">
            <v>22883906</v>
          </cell>
          <cell r="I110">
            <v>25494597</v>
          </cell>
          <cell r="J110">
            <v>50651137.614666902</v>
          </cell>
          <cell r="K110">
            <v>24244322</v>
          </cell>
          <cell r="L110">
            <v>26478420</v>
          </cell>
          <cell r="M110">
            <v>54191343.764519997</v>
          </cell>
          <cell r="N110">
            <v>25464638</v>
          </cell>
          <cell r="O110">
            <v>25705683</v>
          </cell>
          <cell r="P110">
            <v>3021023</v>
          </cell>
          <cell r="Q110">
            <v>56699650.475846313</v>
          </cell>
          <cell r="R110">
            <v>28327955</v>
          </cell>
          <cell r="S110">
            <v>28152172</v>
          </cell>
          <cell r="T110">
            <v>219523</v>
          </cell>
          <cell r="U110">
            <v>54564219.318353519</v>
          </cell>
          <cell r="V110">
            <v>28507883</v>
          </cell>
          <cell r="W110">
            <v>26714222</v>
          </cell>
          <cell r="X110">
            <v>143414</v>
          </cell>
          <cell r="Y110">
            <v>1674609</v>
          </cell>
          <cell r="Z110">
            <v>55195445.872189999</v>
          </cell>
          <cell r="AA110">
            <v>29273443</v>
          </cell>
          <cell r="AB110">
            <v>26857636</v>
          </cell>
          <cell r="AC110">
            <v>57091389.563199997</v>
          </cell>
          <cell r="AD110">
            <v>30265045</v>
          </cell>
          <cell r="AE110">
            <v>27111396</v>
          </cell>
          <cell r="AF110">
            <v>57706781.893489994</v>
          </cell>
          <cell r="AG110">
            <v>31221709</v>
          </cell>
          <cell r="AH110">
            <v>27268946</v>
          </cell>
          <cell r="AI110">
            <v>57559562.145959996</v>
          </cell>
          <cell r="AJ110">
            <v>32626068</v>
          </cell>
          <cell r="AK110">
            <v>27423796</v>
          </cell>
          <cell r="AL110">
            <v>57388919.031509995</v>
          </cell>
          <cell r="AM110">
            <v>34322367</v>
          </cell>
          <cell r="AN110">
            <v>27575946</v>
          </cell>
        </row>
        <row r="111">
          <cell r="A111">
            <v>102</v>
          </cell>
          <cell r="B111" t="str">
            <v xml:space="preserve">Freetown                     </v>
          </cell>
          <cell r="C111">
            <v>31.49</v>
          </cell>
          <cell r="D111">
            <v>4190819</v>
          </cell>
          <cell r="E111">
            <v>3370570</v>
          </cell>
          <cell r="F111">
            <v>920190</v>
          </cell>
          <cell r="G111">
            <v>4507080.37</v>
          </cell>
          <cell r="H111">
            <v>3270816</v>
          </cell>
          <cell r="I111">
            <v>1236264</v>
          </cell>
          <cell r="J111">
            <v>4667891.46</v>
          </cell>
          <cell r="K111">
            <v>3208836</v>
          </cell>
          <cell r="L111">
            <v>1459055</v>
          </cell>
          <cell r="M111">
            <v>4729864.9000000004</v>
          </cell>
          <cell r="N111">
            <v>3182970</v>
          </cell>
          <cell r="O111">
            <v>1384217</v>
          </cell>
          <cell r="P111">
            <v>162678</v>
          </cell>
          <cell r="Q111">
            <v>4714528.3669741629</v>
          </cell>
          <cell r="R111">
            <v>3198884</v>
          </cell>
          <cell r="S111">
            <v>1515957</v>
          </cell>
          <cell r="T111">
            <v>0</v>
          </cell>
          <cell r="U111">
            <v>1175619</v>
          </cell>
          <cell r="V111">
            <v>817563.31469409086</v>
          </cell>
          <cell r="W111">
            <v>351185</v>
          </cell>
          <cell r="X111">
            <v>1885</v>
          </cell>
          <cell r="Y111">
            <v>11299</v>
          </cell>
          <cell r="Z111">
            <v>1172043.8400000001</v>
          </cell>
          <cell r="AA111">
            <v>834757</v>
          </cell>
          <cell r="AB111">
            <v>353070</v>
          </cell>
          <cell r="AC111">
            <v>1240218.98</v>
          </cell>
          <cell r="AD111">
            <v>861891</v>
          </cell>
          <cell r="AE111">
            <v>378328</v>
          </cell>
          <cell r="AF111">
            <v>1272336.7400000002</v>
          </cell>
          <cell r="AG111">
            <v>903996</v>
          </cell>
          <cell r="AH111">
            <v>378328</v>
          </cell>
          <cell r="AI111">
            <v>1283278.0999999999</v>
          </cell>
          <cell r="AJ111">
            <v>908860</v>
          </cell>
          <cell r="AK111">
            <v>388787</v>
          </cell>
          <cell r="AL111">
            <v>1342125.9200000004</v>
          </cell>
          <cell r="AM111">
            <v>945781</v>
          </cell>
          <cell r="AN111">
            <v>396345</v>
          </cell>
        </row>
        <row r="112">
          <cell r="A112">
            <v>103</v>
          </cell>
          <cell r="B112" t="str">
            <v xml:space="preserve">Gardner                      </v>
          </cell>
          <cell r="C112">
            <v>65.7</v>
          </cell>
          <cell r="D112">
            <v>23488604</v>
          </cell>
          <cell r="E112">
            <v>5365218</v>
          </cell>
          <cell r="F112">
            <v>18123386</v>
          </cell>
          <cell r="G112">
            <v>24280379.689999998</v>
          </cell>
          <cell r="H112">
            <v>5820028</v>
          </cell>
          <cell r="I112">
            <v>18638594</v>
          </cell>
          <cell r="J112">
            <v>24266064.215644144</v>
          </cell>
          <cell r="K112">
            <v>6154419</v>
          </cell>
          <cell r="L112">
            <v>18778744</v>
          </cell>
          <cell r="M112">
            <v>24824626.379999999</v>
          </cell>
          <cell r="N112">
            <v>6443188</v>
          </cell>
          <cell r="O112">
            <v>17123527</v>
          </cell>
          <cell r="P112">
            <v>2012418</v>
          </cell>
          <cell r="Q112">
            <v>25171808.228991386</v>
          </cell>
          <cell r="R112">
            <v>6290979</v>
          </cell>
          <cell r="S112">
            <v>18753226</v>
          </cell>
          <cell r="T112">
            <v>127603</v>
          </cell>
          <cell r="U112">
            <v>24334327.323839996</v>
          </cell>
          <cell r="V112">
            <v>6408008</v>
          </cell>
          <cell r="W112">
            <v>17777812</v>
          </cell>
          <cell r="X112">
            <v>95439</v>
          </cell>
          <cell r="Y112">
            <v>1071628</v>
          </cell>
          <cell r="Z112">
            <v>24492666.370000005</v>
          </cell>
          <cell r="AA112">
            <v>6454822</v>
          </cell>
          <cell r="AB112">
            <v>18037844</v>
          </cell>
          <cell r="AC112">
            <v>25131322.549999997</v>
          </cell>
          <cell r="AD112">
            <v>6708647</v>
          </cell>
          <cell r="AE112">
            <v>18422676</v>
          </cell>
          <cell r="AF112">
            <v>26124799.240000002</v>
          </cell>
          <cell r="AG112">
            <v>7163394</v>
          </cell>
          <cell r="AH112">
            <v>18961405</v>
          </cell>
          <cell r="AI112">
            <v>26236297.479999997</v>
          </cell>
          <cell r="AJ112">
            <v>7521101</v>
          </cell>
          <cell r="AK112">
            <v>19023155</v>
          </cell>
          <cell r="AL112">
            <v>27133681.380000003</v>
          </cell>
          <cell r="AM112">
            <v>8111579</v>
          </cell>
          <cell r="AN112">
            <v>19085780</v>
          </cell>
        </row>
        <row r="113">
          <cell r="A113">
            <v>104</v>
          </cell>
          <cell r="B113" t="str">
            <v>Aquinnah</v>
          </cell>
          <cell r="C113">
            <v>17.5</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row>
        <row r="114">
          <cell r="A114">
            <v>105</v>
          </cell>
          <cell r="B114" t="str">
            <v xml:space="preserve">Georgetown                   </v>
          </cell>
          <cell r="C114">
            <v>28.2</v>
          </cell>
          <cell r="D114">
            <v>9890177</v>
          </cell>
          <cell r="E114">
            <v>6461877</v>
          </cell>
          <cell r="F114">
            <v>3428300</v>
          </cell>
          <cell r="G114">
            <v>11110810.230000002</v>
          </cell>
          <cell r="H114">
            <v>7042873</v>
          </cell>
          <cell r="I114">
            <v>4067937</v>
          </cell>
          <cell r="J114">
            <v>11765704.999744495</v>
          </cell>
          <cell r="K114">
            <v>7509511</v>
          </cell>
          <cell r="L114">
            <v>4294072</v>
          </cell>
          <cell r="M114">
            <v>12224355.249999996</v>
          </cell>
          <cell r="N114">
            <v>7808142</v>
          </cell>
          <cell r="O114">
            <v>3977475</v>
          </cell>
          <cell r="P114">
            <v>467447</v>
          </cell>
          <cell r="Q114">
            <v>13336299.693443066</v>
          </cell>
          <cell r="R114">
            <v>7954056</v>
          </cell>
          <cell r="S114">
            <v>4356024</v>
          </cell>
          <cell r="T114">
            <v>1026220</v>
          </cell>
          <cell r="U114">
            <v>12957759.106319999</v>
          </cell>
          <cell r="V114">
            <v>8151601</v>
          </cell>
          <cell r="W114">
            <v>5067813</v>
          </cell>
          <cell r="X114">
            <v>27206</v>
          </cell>
          <cell r="Y114">
            <v>326500</v>
          </cell>
          <cell r="Z114">
            <v>13112600.769999998</v>
          </cell>
          <cell r="AA114">
            <v>8111641</v>
          </cell>
          <cell r="AB114">
            <v>5095019</v>
          </cell>
          <cell r="AC114">
            <v>13510524.82</v>
          </cell>
          <cell r="AD114">
            <v>8329567</v>
          </cell>
          <cell r="AE114">
            <v>5180958</v>
          </cell>
          <cell r="AF114">
            <v>13168838.209999999</v>
          </cell>
          <cell r="AG114">
            <v>8562303</v>
          </cell>
          <cell r="AH114">
            <v>5260293</v>
          </cell>
          <cell r="AI114">
            <v>13311710.359999999</v>
          </cell>
          <cell r="AJ114">
            <v>8894215</v>
          </cell>
          <cell r="AK114">
            <v>5297543</v>
          </cell>
          <cell r="AL114">
            <v>12726852.809999999</v>
          </cell>
          <cell r="AM114">
            <v>9153957</v>
          </cell>
          <cell r="AN114">
            <v>5332268</v>
          </cell>
        </row>
        <row r="115">
          <cell r="A115">
            <v>106</v>
          </cell>
          <cell r="B115" t="str">
            <v xml:space="preserve">Gill                         </v>
          </cell>
          <cell r="C115">
            <v>38.99</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row>
        <row r="116">
          <cell r="A116">
            <v>107</v>
          </cell>
          <cell r="B116" t="str">
            <v xml:space="preserve">Gloucester                   </v>
          </cell>
          <cell r="C116">
            <v>17.5</v>
          </cell>
          <cell r="D116">
            <v>31232007</v>
          </cell>
          <cell r="E116">
            <v>26625347</v>
          </cell>
          <cell r="F116">
            <v>5446301.5999999996</v>
          </cell>
          <cell r="G116">
            <v>32559971.797839999</v>
          </cell>
          <cell r="H116">
            <v>27559732</v>
          </cell>
          <cell r="I116">
            <v>5678695.5999999996</v>
          </cell>
          <cell r="J116">
            <v>34505025.028608091</v>
          </cell>
          <cell r="K116">
            <v>28613858</v>
          </cell>
          <cell r="L116">
            <v>6019080</v>
          </cell>
          <cell r="M116">
            <v>34138942.174929991</v>
          </cell>
          <cell r="N116">
            <v>29038790</v>
          </cell>
          <cell r="O116">
            <v>5551677</v>
          </cell>
          <cell r="P116">
            <v>652453</v>
          </cell>
          <cell r="Q116">
            <v>34553577.53120216</v>
          </cell>
          <cell r="R116">
            <v>28958748</v>
          </cell>
          <cell r="S116">
            <v>6080047</v>
          </cell>
          <cell r="T116">
            <v>0</v>
          </cell>
          <cell r="U116">
            <v>33723505.701047271</v>
          </cell>
          <cell r="V116">
            <v>29373670</v>
          </cell>
          <cell r="W116">
            <v>5724851</v>
          </cell>
          <cell r="X116">
            <v>30734</v>
          </cell>
          <cell r="Y116">
            <v>413662</v>
          </cell>
          <cell r="Z116">
            <v>33676197.520679988</v>
          </cell>
          <cell r="AA116">
            <v>29773120</v>
          </cell>
          <cell r="AB116">
            <v>5755585</v>
          </cell>
          <cell r="AC116">
            <v>35226845.308150001</v>
          </cell>
          <cell r="AD116">
            <v>30509144</v>
          </cell>
          <cell r="AE116">
            <v>5893705</v>
          </cell>
          <cell r="AF116">
            <v>35681068.365740001</v>
          </cell>
          <cell r="AG116">
            <v>31184657</v>
          </cell>
          <cell r="AH116">
            <v>6074267.4910011301</v>
          </cell>
          <cell r="AI116">
            <v>35333205.213599995</v>
          </cell>
          <cell r="AJ116">
            <v>30916076</v>
          </cell>
          <cell r="AK116">
            <v>6157967.4910011301</v>
          </cell>
          <cell r="AL116">
            <v>34881817.403679989</v>
          </cell>
          <cell r="AM116">
            <v>30325627</v>
          </cell>
          <cell r="AN116">
            <v>6238892.4910011301</v>
          </cell>
        </row>
        <row r="117">
          <cell r="A117">
            <v>108</v>
          </cell>
          <cell r="B117" t="str">
            <v xml:space="preserve">Goshen                       </v>
          </cell>
          <cell r="C117">
            <v>32.619999999999997</v>
          </cell>
          <cell r="D117">
            <v>127431</v>
          </cell>
          <cell r="E117">
            <v>75115</v>
          </cell>
          <cell r="F117">
            <v>71846.8</v>
          </cell>
          <cell r="G117">
            <v>97646.94</v>
          </cell>
          <cell r="H117">
            <v>63992</v>
          </cell>
          <cell r="I117">
            <v>72296.800000000003</v>
          </cell>
          <cell r="J117">
            <v>113552.7</v>
          </cell>
          <cell r="K117">
            <v>67109</v>
          </cell>
          <cell r="L117">
            <v>80208.800000000003</v>
          </cell>
          <cell r="M117">
            <v>154299.47</v>
          </cell>
          <cell r="N117">
            <v>77762</v>
          </cell>
          <cell r="O117">
            <v>102158.8</v>
          </cell>
          <cell r="P117">
            <v>0</v>
          </cell>
          <cell r="Q117">
            <v>158990.21712535885</v>
          </cell>
          <cell r="R117">
            <v>82506</v>
          </cell>
          <cell r="S117">
            <v>100116</v>
          </cell>
          <cell r="T117">
            <v>0</v>
          </cell>
          <cell r="U117">
            <v>167528.0748</v>
          </cell>
          <cell r="V117">
            <v>89091</v>
          </cell>
          <cell r="W117">
            <v>96111</v>
          </cell>
          <cell r="X117">
            <v>0</v>
          </cell>
          <cell r="Y117">
            <v>0</v>
          </cell>
          <cell r="Z117">
            <v>110250.63</v>
          </cell>
          <cell r="AA117">
            <v>62127</v>
          </cell>
          <cell r="AB117">
            <v>96111</v>
          </cell>
          <cell r="AC117">
            <v>189431.25</v>
          </cell>
          <cell r="AD117">
            <v>104098</v>
          </cell>
          <cell r="AE117">
            <v>96111</v>
          </cell>
          <cell r="AF117">
            <v>192367.49000000002</v>
          </cell>
          <cell r="AG117">
            <v>104174</v>
          </cell>
          <cell r="AH117">
            <v>96111</v>
          </cell>
          <cell r="AI117">
            <v>168011.94999999998</v>
          </cell>
          <cell r="AJ117">
            <v>107732</v>
          </cell>
          <cell r="AK117">
            <v>96111</v>
          </cell>
          <cell r="AL117">
            <v>105599.68000000001</v>
          </cell>
          <cell r="AM117">
            <v>71097</v>
          </cell>
          <cell r="AN117">
            <v>96111</v>
          </cell>
        </row>
        <row r="118">
          <cell r="A118">
            <v>109</v>
          </cell>
          <cell r="B118" t="str">
            <v xml:space="preserve">Gosnold                      </v>
          </cell>
          <cell r="C118">
            <v>17.5</v>
          </cell>
          <cell r="D118">
            <v>41274</v>
          </cell>
          <cell r="E118">
            <v>33796</v>
          </cell>
          <cell r="F118">
            <v>8396.4</v>
          </cell>
          <cell r="G118">
            <v>51911.4</v>
          </cell>
          <cell r="H118">
            <v>35263</v>
          </cell>
          <cell r="I118">
            <v>16648</v>
          </cell>
          <cell r="J118">
            <v>54330.509943651086</v>
          </cell>
          <cell r="K118">
            <v>37234</v>
          </cell>
          <cell r="L118">
            <v>17097</v>
          </cell>
          <cell r="M118">
            <v>50519.31</v>
          </cell>
          <cell r="N118">
            <v>38690</v>
          </cell>
          <cell r="O118">
            <v>17447</v>
          </cell>
          <cell r="P118">
            <v>0</v>
          </cell>
          <cell r="Q118">
            <v>38313.742821052641</v>
          </cell>
          <cell r="R118">
            <v>38151</v>
          </cell>
          <cell r="S118">
            <v>17098</v>
          </cell>
          <cell r="T118">
            <v>0</v>
          </cell>
          <cell r="U118">
            <v>28361.246939999997</v>
          </cell>
          <cell r="V118">
            <v>34636</v>
          </cell>
          <cell r="W118">
            <v>16414</v>
          </cell>
          <cell r="X118">
            <v>0</v>
          </cell>
          <cell r="Y118">
            <v>0</v>
          </cell>
          <cell r="Z118">
            <v>39039.35</v>
          </cell>
          <cell r="AA118">
            <v>35217</v>
          </cell>
          <cell r="AB118">
            <v>16414</v>
          </cell>
          <cell r="AC118">
            <v>35111.69</v>
          </cell>
          <cell r="AD118">
            <v>34852</v>
          </cell>
          <cell r="AE118">
            <v>16414</v>
          </cell>
          <cell r="AF118">
            <v>31217.899999999998</v>
          </cell>
          <cell r="AG118">
            <v>31218</v>
          </cell>
          <cell r="AH118">
            <v>16414</v>
          </cell>
          <cell r="AI118">
            <v>22957.61</v>
          </cell>
          <cell r="AJ118">
            <v>20662</v>
          </cell>
          <cell r="AK118">
            <v>16414</v>
          </cell>
          <cell r="AL118">
            <v>31484.75</v>
          </cell>
          <cell r="AM118">
            <v>22007</v>
          </cell>
          <cell r="AN118">
            <v>16414</v>
          </cell>
        </row>
        <row r="119">
          <cell r="A119">
            <v>110</v>
          </cell>
          <cell r="B119" t="str">
            <v xml:space="preserve">Grafton                      </v>
          </cell>
          <cell r="C119">
            <v>33.99</v>
          </cell>
          <cell r="D119">
            <v>17156243</v>
          </cell>
          <cell r="E119">
            <v>11239997</v>
          </cell>
          <cell r="F119">
            <v>5916246</v>
          </cell>
          <cell r="G119">
            <v>18952992.459999997</v>
          </cell>
          <cell r="H119">
            <v>12369492</v>
          </cell>
          <cell r="I119">
            <v>6583500</v>
          </cell>
          <cell r="J119">
            <v>21091974.376996525</v>
          </cell>
          <cell r="K119">
            <v>13330299</v>
          </cell>
          <cell r="L119">
            <v>7761675</v>
          </cell>
          <cell r="M119">
            <v>22437094.370000001</v>
          </cell>
          <cell r="N119">
            <v>14299322</v>
          </cell>
          <cell r="O119">
            <v>7320485</v>
          </cell>
          <cell r="P119">
            <v>860329</v>
          </cell>
          <cell r="Q119">
            <v>23677504.63712154</v>
          </cell>
          <cell r="R119">
            <v>14635325</v>
          </cell>
          <cell r="S119">
            <v>8017198</v>
          </cell>
          <cell r="T119">
            <v>1024982</v>
          </cell>
          <cell r="U119">
            <v>23187153.685799997</v>
          </cell>
          <cell r="V119">
            <v>15109681</v>
          </cell>
          <cell r="W119">
            <v>8513937</v>
          </cell>
          <cell r="X119">
            <v>45707</v>
          </cell>
          <cell r="Y119">
            <v>552411</v>
          </cell>
          <cell r="Z119">
            <v>23744711.860000003</v>
          </cell>
          <cell r="AA119">
            <v>15535022</v>
          </cell>
          <cell r="AB119">
            <v>8559644</v>
          </cell>
          <cell r="AC119">
            <v>25114629.089999996</v>
          </cell>
          <cell r="AD119">
            <v>16118863</v>
          </cell>
          <cell r="AE119">
            <v>8995766</v>
          </cell>
          <cell r="AF119">
            <v>27387656.219999999</v>
          </cell>
          <cell r="AG119">
            <v>16893716</v>
          </cell>
          <cell r="AH119">
            <v>10493940</v>
          </cell>
          <cell r="AI119">
            <v>28066998.630000003</v>
          </cell>
          <cell r="AJ119">
            <v>17847710</v>
          </cell>
          <cell r="AK119">
            <v>10571515</v>
          </cell>
          <cell r="AL119">
            <v>29002097.030000001</v>
          </cell>
          <cell r="AM119">
            <v>18689770</v>
          </cell>
          <cell r="AN119">
            <v>10650490</v>
          </cell>
        </row>
        <row r="120">
          <cell r="A120">
            <v>111</v>
          </cell>
          <cell r="B120" t="str">
            <v xml:space="preserve">Granby                       </v>
          </cell>
          <cell r="C120">
            <v>41.61</v>
          </cell>
          <cell r="D120">
            <v>7544687</v>
          </cell>
          <cell r="E120">
            <v>4071482</v>
          </cell>
          <cell r="F120">
            <v>3480552</v>
          </cell>
          <cell r="G120">
            <v>8086549.8600000003</v>
          </cell>
          <cell r="H120">
            <v>4268438</v>
          </cell>
          <cell r="I120">
            <v>3818112</v>
          </cell>
          <cell r="J120">
            <v>8451939.3722802009</v>
          </cell>
          <cell r="K120">
            <v>4295869</v>
          </cell>
          <cell r="L120">
            <v>4156070</v>
          </cell>
          <cell r="M120">
            <v>9035827.3699999992</v>
          </cell>
          <cell r="N120">
            <v>4303354</v>
          </cell>
          <cell r="O120">
            <v>4234786</v>
          </cell>
          <cell r="P120">
            <v>497687</v>
          </cell>
          <cell r="Q120">
            <v>9050222.3941818178</v>
          </cell>
          <cell r="R120">
            <v>4343476</v>
          </cell>
          <cell r="S120">
            <v>4637824</v>
          </cell>
          <cell r="T120">
            <v>68922</v>
          </cell>
          <cell r="U120">
            <v>8636188.0120199993</v>
          </cell>
          <cell r="V120">
            <v>4357208</v>
          </cell>
          <cell r="W120">
            <v>4431778</v>
          </cell>
          <cell r="X120">
            <v>23792</v>
          </cell>
          <cell r="Y120">
            <v>276151</v>
          </cell>
          <cell r="Z120">
            <v>8744249.379999999</v>
          </cell>
          <cell r="AA120">
            <v>4488653</v>
          </cell>
          <cell r="AB120">
            <v>4455570</v>
          </cell>
          <cell r="AC120">
            <v>8663530.7500000019</v>
          </cell>
          <cell r="AD120">
            <v>4623232</v>
          </cell>
          <cell r="AE120">
            <v>4493290</v>
          </cell>
          <cell r="AF120">
            <v>8574245.4499999993</v>
          </cell>
          <cell r="AG120">
            <v>4727723</v>
          </cell>
          <cell r="AH120">
            <v>4516215</v>
          </cell>
          <cell r="AI120">
            <v>8273052.5900000017</v>
          </cell>
          <cell r="AJ120">
            <v>4695999</v>
          </cell>
          <cell r="AK120">
            <v>4537515</v>
          </cell>
          <cell r="AL120">
            <v>7978374.4699999979</v>
          </cell>
          <cell r="AM120">
            <v>4781695</v>
          </cell>
          <cell r="AN120">
            <v>4557815</v>
          </cell>
        </row>
        <row r="121">
          <cell r="A121">
            <v>112</v>
          </cell>
          <cell r="B121" t="str">
            <v xml:space="preserve">Granville                    </v>
          </cell>
          <cell r="C121">
            <v>31.02</v>
          </cell>
          <cell r="D121">
            <v>2157167</v>
          </cell>
          <cell r="E121">
            <v>1168273</v>
          </cell>
          <cell r="F121">
            <v>1194161</v>
          </cell>
          <cell r="G121">
            <v>2358065.48</v>
          </cell>
          <cell r="H121">
            <v>1185776</v>
          </cell>
          <cell r="I121">
            <v>1307669</v>
          </cell>
          <cell r="J121">
            <v>2400533.1579714394</v>
          </cell>
          <cell r="K121">
            <v>1206660</v>
          </cell>
          <cell r="L121">
            <v>1331035</v>
          </cell>
          <cell r="M121">
            <v>2341550.79</v>
          </cell>
          <cell r="N121">
            <v>1228016</v>
          </cell>
          <cell r="O121">
            <v>1203272</v>
          </cell>
          <cell r="P121">
            <v>141413</v>
          </cell>
          <cell r="Q121">
            <v>2240177.4551578951</v>
          </cell>
          <cell r="R121">
            <v>1250541</v>
          </cell>
          <cell r="S121">
            <v>1317791</v>
          </cell>
          <cell r="T121">
            <v>0</v>
          </cell>
          <cell r="U121">
            <v>2244631.2231000001</v>
          </cell>
          <cell r="V121">
            <v>1266515</v>
          </cell>
          <cell r="W121">
            <v>1240805</v>
          </cell>
          <cell r="X121">
            <v>6661</v>
          </cell>
          <cell r="Y121">
            <v>76800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v>113</v>
          </cell>
          <cell r="B122" t="str">
            <v xml:space="preserve">Great Barrington             </v>
          </cell>
          <cell r="C122">
            <v>17.5</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row>
        <row r="123">
          <cell r="A123">
            <v>114</v>
          </cell>
          <cell r="B123" t="str">
            <v xml:space="preserve">Greenfield                   </v>
          </cell>
          <cell r="C123">
            <v>55.2</v>
          </cell>
          <cell r="D123">
            <v>17313166</v>
          </cell>
          <cell r="E123">
            <v>9111371</v>
          </cell>
          <cell r="F123">
            <v>8732668</v>
          </cell>
          <cell r="G123">
            <v>17803363.970000003</v>
          </cell>
          <cell r="H123">
            <v>9283824</v>
          </cell>
          <cell r="I123">
            <v>9054173</v>
          </cell>
          <cell r="J123">
            <v>18475981.23195523</v>
          </cell>
          <cell r="K123">
            <v>9232071</v>
          </cell>
          <cell r="L123">
            <v>9486783</v>
          </cell>
          <cell r="M123">
            <v>18457057.809999999</v>
          </cell>
          <cell r="N123">
            <v>9067762</v>
          </cell>
          <cell r="O123">
            <v>8710983</v>
          </cell>
          <cell r="P123">
            <v>1023745</v>
          </cell>
          <cell r="Q123">
            <v>18757500.666304301</v>
          </cell>
          <cell r="R123">
            <v>8914962</v>
          </cell>
          <cell r="S123">
            <v>9540033</v>
          </cell>
          <cell r="T123">
            <v>302506</v>
          </cell>
          <cell r="U123">
            <v>18168641.884320002</v>
          </cell>
          <cell r="V123">
            <v>8874442</v>
          </cell>
          <cell r="W123">
            <v>9267538</v>
          </cell>
          <cell r="X123">
            <v>49752</v>
          </cell>
          <cell r="Y123">
            <v>572724</v>
          </cell>
          <cell r="Z123">
            <v>19123336.359999999</v>
          </cell>
          <cell r="AA123">
            <v>9165933</v>
          </cell>
          <cell r="AB123">
            <v>9957403</v>
          </cell>
          <cell r="AC123">
            <v>19845137.929999996</v>
          </cell>
          <cell r="AD123">
            <v>9446211</v>
          </cell>
          <cell r="AE123">
            <v>10481761.769687749</v>
          </cell>
          <cell r="AF123">
            <v>21688417.030000001</v>
          </cell>
          <cell r="AG123">
            <v>9832399</v>
          </cell>
          <cell r="AH123">
            <v>11932187.357180249</v>
          </cell>
          <cell r="AI123">
            <v>21246903.91</v>
          </cell>
          <cell r="AJ123">
            <v>9761739</v>
          </cell>
          <cell r="AK123">
            <v>11983812.357180249</v>
          </cell>
          <cell r="AL123">
            <v>21378359.310000002</v>
          </cell>
          <cell r="AM123">
            <v>9879409</v>
          </cell>
          <cell r="AN123">
            <v>12035012.357180249</v>
          </cell>
        </row>
        <row r="124">
          <cell r="A124">
            <v>115</v>
          </cell>
          <cell r="B124" t="str">
            <v xml:space="preserve">Groton                       </v>
          </cell>
          <cell r="C124">
            <v>17.5</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12362.3995134</v>
          </cell>
          <cell r="V124">
            <v>9161</v>
          </cell>
          <cell r="W124">
            <v>3201</v>
          </cell>
          <cell r="X124">
            <v>0</v>
          </cell>
          <cell r="Y124">
            <v>0</v>
          </cell>
          <cell r="Z124">
            <v>12532.104200000002</v>
          </cell>
          <cell r="AA124">
            <v>9543</v>
          </cell>
          <cell r="AB124">
            <v>3201</v>
          </cell>
          <cell r="AC124">
            <v>13020.859919999999</v>
          </cell>
          <cell r="AD124">
            <v>10245</v>
          </cell>
          <cell r="AE124">
            <v>3201</v>
          </cell>
          <cell r="AF124">
            <v>0</v>
          </cell>
          <cell r="AG124">
            <v>0</v>
          </cell>
          <cell r="AH124">
            <v>0</v>
          </cell>
          <cell r="AI124">
            <v>0</v>
          </cell>
          <cell r="AJ124">
            <v>0</v>
          </cell>
          <cell r="AK124">
            <v>0</v>
          </cell>
          <cell r="AL124">
            <v>0</v>
          </cell>
          <cell r="AM124">
            <v>0</v>
          </cell>
          <cell r="AN124">
            <v>0</v>
          </cell>
        </row>
        <row r="125">
          <cell r="A125">
            <v>116</v>
          </cell>
          <cell r="B125" t="str">
            <v xml:space="preserve">Groveland                    </v>
          </cell>
          <cell r="C125">
            <v>36.369999999999997</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42110</v>
          </cell>
          <cell r="AI125">
            <v>65024.500000000007</v>
          </cell>
          <cell r="AJ125">
            <v>41295</v>
          </cell>
          <cell r="AK125">
            <v>42110</v>
          </cell>
          <cell r="AL125">
            <v>79199.760000000009</v>
          </cell>
          <cell r="AM125">
            <v>51428</v>
          </cell>
          <cell r="AN125">
            <v>42110</v>
          </cell>
        </row>
        <row r="126">
          <cell r="A126">
            <v>117</v>
          </cell>
          <cell r="B126" t="str">
            <v xml:space="preserve">Hadley                       </v>
          </cell>
          <cell r="C126">
            <v>17.5</v>
          </cell>
          <cell r="D126">
            <v>4520668</v>
          </cell>
          <cell r="E126">
            <v>5166154</v>
          </cell>
          <cell r="F126">
            <v>625061.19999999995</v>
          </cell>
          <cell r="G126">
            <v>4764269</v>
          </cell>
          <cell r="H126">
            <v>5245116</v>
          </cell>
          <cell r="I126">
            <v>667691.19999999995</v>
          </cell>
          <cell r="J126">
            <v>5019642.6810837509</v>
          </cell>
          <cell r="K126">
            <v>5189433</v>
          </cell>
          <cell r="L126">
            <v>730915.2</v>
          </cell>
          <cell r="M126">
            <v>5205800.76</v>
          </cell>
          <cell r="N126">
            <v>5053095</v>
          </cell>
          <cell r="O126">
            <v>707232.2</v>
          </cell>
          <cell r="P126">
            <v>83116</v>
          </cell>
          <cell r="Q126">
            <v>5406525.5920688985</v>
          </cell>
          <cell r="R126">
            <v>4995543</v>
          </cell>
          <cell r="S126">
            <v>774541</v>
          </cell>
          <cell r="T126">
            <v>0</v>
          </cell>
          <cell r="U126">
            <v>5658505.69092</v>
          </cell>
          <cell r="V126">
            <v>4937924</v>
          </cell>
          <cell r="W126">
            <v>729292</v>
          </cell>
          <cell r="X126">
            <v>3915</v>
          </cell>
          <cell r="Y126">
            <v>57584</v>
          </cell>
          <cell r="Z126">
            <v>5783756.2999999998</v>
          </cell>
          <cell r="AA126">
            <v>5102966</v>
          </cell>
          <cell r="AB126">
            <v>733207</v>
          </cell>
          <cell r="AC126">
            <v>6074126.3499999996</v>
          </cell>
          <cell r="AD126">
            <v>5356386</v>
          </cell>
          <cell r="AE126">
            <v>815648.27781250002</v>
          </cell>
          <cell r="AF126">
            <v>6128452.2700000014</v>
          </cell>
          <cell r="AG126">
            <v>5607720</v>
          </cell>
          <cell r="AH126">
            <v>879855.99517187499</v>
          </cell>
          <cell r="AI126">
            <v>5981187.5199999996</v>
          </cell>
          <cell r="AJ126">
            <v>5351851</v>
          </cell>
          <cell r="AK126">
            <v>938253.99517187499</v>
          </cell>
          <cell r="AL126">
            <v>5986156.3800000008</v>
          </cell>
          <cell r="AM126">
            <v>5261618</v>
          </cell>
          <cell r="AN126">
            <v>953528.99517187499</v>
          </cell>
        </row>
        <row r="127">
          <cell r="A127">
            <v>118</v>
          </cell>
          <cell r="B127" t="str">
            <v xml:space="preserve">Halifax                      </v>
          </cell>
          <cell r="C127">
            <v>48.18</v>
          </cell>
          <cell r="D127">
            <v>4947085</v>
          </cell>
          <cell r="E127">
            <v>2594870</v>
          </cell>
          <cell r="F127">
            <v>2352215</v>
          </cell>
          <cell r="G127">
            <v>5102050.8600000003</v>
          </cell>
          <cell r="H127">
            <v>2752876</v>
          </cell>
          <cell r="I127">
            <v>2423716</v>
          </cell>
          <cell r="J127">
            <v>5360750.4569571586</v>
          </cell>
          <cell r="K127">
            <v>2911501</v>
          </cell>
          <cell r="L127">
            <v>2541088</v>
          </cell>
          <cell r="M127">
            <v>5579019.2300000014</v>
          </cell>
          <cell r="N127">
            <v>2979985</v>
          </cell>
          <cell r="O127">
            <v>2365166</v>
          </cell>
          <cell r="P127">
            <v>277963</v>
          </cell>
          <cell r="Q127">
            <v>5830872.9364822973</v>
          </cell>
          <cell r="R127">
            <v>3036721</v>
          </cell>
          <cell r="S127">
            <v>2590266</v>
          </cell>
          <cell r="T127">
            <v>203886</v>
          </cell>
          <cell r="U127">
            <v>5481069.2047199989</v>
          </cell>
          <cell r="V127">
            <v>3009340</v>
          </cell>
          <cell r="W127">
            <v>2630918</v>
          </cell>
          <cell r="X127">
            <v>14124</v>
          </cell>
          <cell r="Y127">
            <v>166110</v>
          </cell>
          <cell r="Z127">
            <v>5309028.63</v>
          </cell>
          <cell r="AA127">
            <v>2928688</v>
          </cell>
          <cell r="AB127">
            <v>2645042</v>
          </cell>
          <cell r="AC127">
            <v>5256094.54</v>
          </cell>
          <cell r="AD127">
            <v>2947000</v>
          </cell>
          <cell r="AE127">
            <v>2669842</v>
          </cell>
          <cell r="AF127">
            <v>5316163.6799999988</v>
          </cell>
          <cell r="AG127">
            <v>2900902</v>
          </cell>
          <cell r="AH127">
            <v>2684967</v>
          </cell>
          <cell r="AI127">
            <v>5366429.71</v>
          </cell>
          <cell r="AJ127">
            <v>2903829</v>
          </cell>
          <cell r="AK127">
            <v>2699817</v>
          </cell>
          <cell r="AL127">
            <v>5540979.4299999988</v>
          </cell>
          <cell r="AM127">
            <v>2982219</v>
          </cell>
          <cell r="AN127">
            <v>2714617</v>
          </cell>
        </row>
        <row r="128">
          <cell r="A128">
            <v>119</v>
          </cell>
          <cell r="B128" t="str">
            <v xml:space="preserve">Hamilton                     </v>
          </cell>
          <cell r="C128">
            <v>17.5</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16844</v>
          </cell>
          <cell r="AI128">
            <v>39912.938879999994</v>
          </cell>
          <cell r="AJ128">
            <v>35608</v>
          </cell>
          <cell r="AK128">
            <v>16844</v>
          </cell>
          <cell r="AL128">
            <v>0</v>
          </cell>
          <cell r="AM128">
            <v>0</v>
          </cell>
          <cell r="AN128">
            <v>0</v>
          </cell>
        </row>
        <row r="129">
          <cell r="A129">
            <v>120</v>
          </cell>
          <cell r="B129" t="str">
            <v xml:space="preserve">Hampden                      </v>
          </cell>
          <cell r="C129">
            <v>27.5</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row>
        <row r="130">
          <cell r="A130">
            <v>121</v>
          </cell>
          <cell r="B130" t="str">
            <v xml:space="preserve">Hancock                      </v>
          </cell>
          <cell r="C130">
            <v>17.5</v>
          </cell>
          <cell r="D130">
            <v>853878</v>
          </cell>
          <cell r="E130">
            <v>675229</v>
          </cell>
          <cell r="F130">
            <v>178649</v>
          </cell>
          <cell r="G130">
            <v>880073.22</v>
          </cell>
          <cell r="H130">
            <v>741790</v>
          </cell>
          <cell r="I130">
            <v>184299</v>
          </cell>
          <cell r="J130">
            <v>762441.64943651087</v>
          </cell>
          <cell r="K130">
            <v>762443</v>
          </cell>
          <cell r="L130">
            <v>188899</v>
          </cell>
          <cell r="M130">
            <v>856176.18</v>
          </cell>
          <cell r="N130">
            <v>765743</v>
          </cell>
          <cell r="O130">
            <v>183712</v>
          </cell>
          <cell r="P130">
            <v>21591</v>
          </cell>
          <cell r="Q130">
            <v>853326.37133779912</v>
          </cell>
          <cell r="R130">
            <v>779131</v>
          </cell>
          <cell r="S130">
            <v>201197</v>
          </cell>
          <cell r="T130">
            <v>0</v>
          </cell>
          <cell r="U130">
            <v>790173.65255999996</v>
          </cell>
          <cell r="V130">
            <v>768393</v>
          </cell>
          <cell r="W130">
            <v>189443</v>
          </cell>
          <cell r="X130">
            <v>1017</v>
          </cell>
          <cell r="Y130">
            <v>13112</v>
          </cell>
          <cell r="Z130">
            <v>776252.26</v>
          </cell>
          <cell r="AA130">
            <v>758287</v>
          </cell>
          <cell r="AB130">
            <v>190460</v>
          </cell>
          <cell r="AC130">
            <v>853060.55999999982</v>
          </cell>
          <cell r="AD130">
            <v>775699</v>
          </cell>
          <cell r="AE130">
            <v>194340</v>
          </cell>
          <cell r="AF130">
            <v>908416.76</v>
          </cell>
          <cell r="AG130">
            <v>820354</v>
          </cell>
          <cell r="AH130">
            <v>196865</v>
          </cell>
          <cell r="AI130">
            <v>806235.6399999999</v>
          </cell>
          <cell r="AJ130">
            <v>725612</v>
          </cell>
          <cell r="AK130">
            <v>199115</v>
          </cell>
          <cell r="AL130">
            <v>700017.85</v>
          </cell>
          <cell r="AM130">
            <v>630016</v>
          </cell>
          <cell r="AN130">
            <v>200990</v>
          </cell>
        </row>
        <row r="131">
          <cell r="A131">
            <v>122</v>
          </cell>
          <cell r="B131" t="str">
            <v xml:space="preserve">Hanover                      </v>
          </cell>
          <cell r="C131">
            <v>23.63</v>
          </cell>
          <cell r="D131">
            <v>18966432</v>
          </cell>
          <cell r="E131">
            <v>14270699</v>
          </cell>
          <cell r="F131">
            <v>4695733</v>
          </cell>
          <cell r="G131">
            <v>20142433.842250001</v>
          </cell>
          <cell r="H131">
            <v>14796651</v>
          </cell>
          <cell r="I131">
            <v>5345783</v>
          </cell>
          <cell r="J131">
            <v>21096225.834211223</v>
          </cell>
          <cell r="K131">
            <v>15271206</v>
          </cell>
          <cell r="L131">
            <v>5825020</v>
          </cell>
          <cell r="M131">
            <v>21748945.017949998</v>
          </cell>
          <cell r="N131">
            <v>15848159</v>
          </cell>
          <cell r="O131">
            <v>5373174</v>
          </cell>
          <cell r="P131">
            <v>631474</v>
          </cell>
          <cell r="Q131">
            <v>22213294.657841306</v>
          </cell>
          <cell r="R131">
            <v>15909369</v>
          </cell>
          <cell r="S131">
            <v>5884555</v>
          </cell>
          <cell r="T131">
            <v>419371</v>
          </cell>
          <cell r="U131">
            <v>21774380.339327995</v>
          </cell>
          <cell r="V131">
            <v>16297523</v>
          </cell>
          <cell r="W131">
            <v>5935651</v>
          </cell>
          <cell r="X131">
            <v>31865</v>
          </cell>
          <cell r="Y131">
            <v>401910</v>
          </cell>
          <cell r="Z131">
            <v>22331596.871920001</v>
          </cell>
          <cell r="AA131">
            <v>16434712</v>
          </cell>
          <cell r="AB131">
            <v>5967516</v>
          </cell>
          <cell r="AC131">
            <v>23401737.684919998</v>
          </cell>
          <cell r="AD131">
            <v>16986703</v>
          </cell>
          <cell r="AE131">
            <v>6460513.713344737</v>
          </cell>
          <cell r="AF131">
            <v>23673254.269769996</v>
          </cell>
          <cell r="AG131">
            <v>17673274</v>
          </cell>
          <cell r="AH131">
            <v>6526113.713344737</v>
          </cell>
          <cell r="AI131">
            <v>23675035.831840001</v>
          </cell>
          <cell r="AJ131">
            <v>17821949</v>
          </cell>
          <cell r="AK131">
            <v>6590763.713344737</v>
          </cell>
          <cell r="AL131">
            <v>24041587.167499997</v>
          </cell>
          <cell r="AM131">
            <v>18466336</v>
          </cell>
          <cell r="AN131">
            <v>6654913.713344737</v>
          </cell>
        </row>
        <row r="132">
          <cell r="A132">
            <v>123</v>
          </cell>
          <cell r="B132" t="str">
            <v xml:space="preserve">Hanson                       </v>
          </cell>
          <cell r="C132">
            <v>47.59</v>
          </cell>
          <cell r="D132">
            <v>29389</v>
          </cell>
          <cell r="E132">
            <v>7918</v>
          </cell>
          <cell r="F132">
            <v>28480</v>
          </cell>
          <cell r="G132">
            <v>32548.98</v>
          </cell>
          <cell r="H132">
            <v>8976</v>
          </cell>
          <cell r="I132">
            <v>30063</v>
          </cell>
          <cell r="J132">
            <v>22710.54</v>
          </cell>
          <cell r="K132">
            <v>6659</v>
          </cell>
          <cell r="L132">
            <v>22710.54</v>
          </cell>
          <cell r="M132">
            <v>11943.49</v>
          </cell>
          <cell r="N132">
            <v>3468</v>
          </cell>
          <cell r="O132">
            <v>11943.49</v>
          </cell>
          <cell r="P132">
            <v>0</v>
          </cell>
          <cell r="Q132">
            <v>36919.725014354073</v>
          </cell>
          <cell r="R132">
            <v>12160</v>
          </cell>
          <cell r="S132">
            <v>11705</v>
          </cell>
          <cell r="T132">
            <v>13055</v>
          </cell>
          <cell r="U132">
            <v>48143.262719999999</v>
          </cell>
          <cell r="V132">
            <v>16555</v>
          </cell>
          <cell r="W132">
            <v>31588</v>
          </cell>
          <cell r="X132">
            <v>0</v>
          </cell>
          <cell r="Y132">
            <v>0</v>
          </cell>
          <cell r="Z132">
            <v>36750.21</v>
          </cell>
          <cell r="AA132">
            <v>13241</v>
          </cell>
          <cell r="AB132">
            <v>31588</v>
          </cell>
          <cell r="AC132">
            <v>63486.049999999996</v>
          </cell>
          <cell r="AD132">
            <v>23471</v>
          </cell>
          <cell r="AE132">
            <v>40015</v>
          </cell>
          <cell r="AF132">
            <v>64470.1</v>
          </cell>
          <cell r="AG132">
            <v>24990</v>
          </cell>
          <cell r="AH132">
            <v>40015</v>
          </cell>
          <cell r="AI132">
            <v>91034.3</v>
          </cell>
          <cell r="AJ132">
            <v>38572</v>
          </cell>
          <cell r="AK132">
            <v>52462</v>
          </cell>
          <cell r="AL132">
            <v>105599.68000000001</v>
          </cell>
          <cell r="AM132">
            <v>47255</v>
          </cell>
          <cell r="AN132">
            <v>58345</v>
          </cell>
        </row>
        <row r="133">
          <cell r="A133">
            <v>124</v>
          </cell>
          <cell r="B133" t="str">
            <v xml:space="preserve">Hardwick                     </v>
          </cell>
          <cell r="C133">
            <v>64.739999999999995</v>
          </cell>
          <cell r="D133">
            <v>0</v>
          </cell>
          <cell r="E133">
            <v>0</v>
          </cell>
          <cell r="F133">
            <v>0</v>
          </cell>
          <cell r="G133">
            <v>10849.66</v>
          </cell>
          <cell r="H133">
            <v>2254</v>
          </cell>
          <cell r="I133">
            <v>8596</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13004.9</v>
          </cell>
          <cell r="AJ133">
            <v>5113</v>
          </cell>
          <cell r="AK133">
            <v>7892</v>
          </cell>
          <cell r="AL133">
            <v>13199.960000000001</v>
          </cell>
          <cell r="AM133">
            <v>4892</v>
          </cell>
          <cell r="AN133">
            <v>8308</v>
          </cell>
        </row>
        <row r="134">
          <cell r="A134">
            <v>125</v>
          </cell>
          <cell r="B134" t="str">
            <v xml:space="preserve">Harvard                      </v>
          </cell>
          <cell r="C134">
            <v>17.5</v>
          </cell>
          <cell r="D134">
            <v>8751097</v>
          </cell>
          <cell r="E134">
            <v>7733519</v>
          </cell>
          <cell r="F134">
            <v>1207690</v>
          </cell>
          <cell r="G134">
            <v>9436456.4439200014</v>
          </cell>
          <cell r="H134">
            <v>8041734</v>
          </cell>
          <cell r="I134">
            <v>1394722</v>
          </cell>
          <cell r="J134">
            <v>9734129.4134850893</v>
          </cell>
          <cell r="K134">
            <v>8255080</v>
          </cell>
          <cell r="L134">
            <v>1487347</v>
          </cell>
          <cell r="M134">
            <v>10286417.543199999</v>
          </cell>
          <cell r="N134">
            <v>8498460</v>
          </cell>
          <cell r="O134">
            <v>1599929</v>
          </cell>
          <cell r="P134">
            <v>188029</v>
          </cell>
          <cell r="Q134">
            <v>10374344.582891179</v>
          </cell>
          <cell r="R134">
            <v>8558834</v>
          </cell>
          <cell r="S134">
            <v>1752199</v>
          </cell>
          <cell r="T134">
            <v>63312</v>
          </cell>
          <cell r="U134">
            <v>9724196.0291673597</v>
          </cell>
          <cell r="V134">
            <v>8552465</v>
          </cell>
          <cell r="W134">
            <v>1709449</v>
          </cell>
          <cell r="X134">
            <v>9177</v>
          </cell>
          <cell r="Y134">
            <v>125810</v>
          </cell>
          <cell r="Z134">
            <v>9832645.2214000002</v>
          </cell>
          <cell r="AA134">
            <v>8627525</v>
          </cell>
          <cell r="AB134">
            <v>1718626</v>
          </cell>
          <cell r="AC134">
            <v>10074274.181770001</v>
          </cell>
          <cell r="AD134">
            <v>8807063</v>
          </cell>
          <cell r="AE134">
            <v>1763706</v>
          </cell>
          <cell r="AF134">
            <v>9949641.3842999991</v>
          </cell>
          <cell r="AG134">
            <v>8901871</v>
          </cell>
          <cell r="AH134">
            <v>1790806</v>
          </cell>
          <cell r="AI134">
            <v>9617698.6389000006</v>
          </cell>
          <cell r="AJ134">
            <v>8555966</v>
          </cell>
          <cell r="AK134">
            <v>1816706</v>
          </cell>
          <cell r="AL134">
            <v>9693663.2637600005</v>
          </cell>
          <cell r="AM134">
            <v>8402066</v>
          </cell>
          <cell r="AN134">
            <v>1842181</v>
          </cell>
        </row>
        <row r="135">
          <cell r="A135">
            <v>126</v>
          </cell>
          <cell r="B135" t="str">
            <v xml:space="preserve">Harwich                      </v>
          </cell>
          <cell r="C135">
            <v>17.5</v>
          </cell>
          <cell r="D135">
            <v>11161455</v>
          </cell>
          <cell r="E135">
            <v>11250796</v>
          </cell>
          <cell r="F135">
            <v>1441301.6</v>
          </cell>
          <cell r="G135">
            <v>11707485.16</v>
          </cell>
          <cell r="H135">
            <v>11494628</v>
          </cell>
          <cell r="I135">
            <v>1562803.6</v>
          </cell>
          <cell r="J135">
            <v>12038269.950589731</v>
          </cell>
          <cell r="K135">
            <v>11546692</v>
          </cell>
          <cell r="L135">
            <v>1725971.6</v>
          </cell>
          <cell r="M135">
            <v>12378598.029999999</v>
          </cell>
          <cell r="N135">
            <v>11167921</v>
          </cell>
          <cell r="O135">
            <v>1674475.6</v>
          </cell>
          <cell r="P135">
            <v>196790</v>
          </cell>
          <cell r="Q135">
            <v>12611946.734974166</v>
          </cell>
          <cell r="R135">
            <v>11483505</v>
          </cell>
          <cell r="S135">
            <v>1833840</v>
          </cell>
          <cell r="T135">
            <v>0</v>
          </cell>
          <cell r="U135">
            <v>12195817.037459999</v>
          </cell>
          <cell r="V135">
            <v>11202192</v>
          </cell>
          <cell r="W135">
            <v>1726707</v>
          </cell>
          <cell r="X135">
            <v>9270</v>
          </cell>
          <cell r="Y135">
            <v>133013</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A136">
            <v>127</v>
          </cell>
          <cell r="B136" t="str">
            <v xml:space="preserve">Hatfield                     </v>
          </cell>
          <cell r="C136">
            <v>17.5</v>
          </cell>
          <cell r="D136">
            <v>3541366</v>
          </cell>
          <cell r="E136">
            <v>2921690</v>
          </cell>
          <cell r="F136">
            <v>619676</v>
          </cell>
          <cell r="G136">
            <v>3642953.19</v>
          </cell>
          <cell r="H136">
            <v>2938353</v>
          </cell>
          <cell r="I136">
            <v>707251</v>
          </cell>
          <cell r="J136">
            <v>3688012.9120416823</v>
          </cell>
          <cell r="K136">
            <v>2957523</v>
          </cell>
          <cell r="L136">
            <v>790818</v>
          </cell>
          <cell r="M136">
            <v>3648857.07</v>
          </cell>
          <cell r="N136">
            <v>2998072</v>
          </cell>
          <cell r="O136">
            <v>726623</v>
          </cell>
          <cell r="P136">
            <v>85395</v>
          </cell>
          <cell r="Q136">
            <v>3508714.1457454548</v>
          </cell>
          <cell r="R136">
            <v>3029964</v>
          </cell>
          <cell r="S136">
            <v>795778</v>
          </cell>
          <cell r="T136">
            <v>0</v>
          </cell>
          <cell r="U136">
            <v>3258631.5302400002</v>
          </cell>
          <cell r="V136">
            <v>3006599</v>
          </cell>
          <cell r="W136">
            <v>749289</v>
          </cell>
          <cell r="X136">
            <v>4022</v>
          </cell>
          <cell r="Y136">
            <v>51717</v>
          </cell>
          <cell r="Z136">
            <v>3188704</v>
          </cell>
          <cell r="AA136">
            <v>2995877</v>
          </cell>
          <cell r="AB136">
            <v>753311</v>
          </cell>
          <cell r="AC136">
            <v>3317758.7599999988</v>
          </cell>
          <cell r="AD136">
            <v>3073443</v>
          </cell>
          <cell r="AE136">
            <v>767671</v>
          </cell>
          <cell r="AF136">
            <v>3450986.7199999997</v>
          </cell>
          <cell r="AG136">
            <v>3186043</v>
          </cell>
          <cell r="AH136">
            <v>776846</v>
          </cell>
          <cell r="AI136">
            <v>3505759.1100000003</v>
          </cell>
          <cell r="AJ136">
            <v>3095381</v>
          </cell>
          <cell r="AK136">
            <v>786221</v>
          </cell>
          <cell r="AL136">
            <v>3617908.4000000004</v>
          </cell>
          <cell r="AM136">
            <v>3106474</v>
          </cell>
          <cell r="AN136">
            <v>795746</v>
          </cell>
        </row>
        <row r="137">
          <cell r="A137">
            <v>128</v>
          </cell>
          <cell r="B137" t="str">
            <v xml:space="preserve">Haverhill                    </v>
          </cell>
          <cell r="C137">
            <v>55.74</v>
          </cell>
          <cell r="D137">
            <v>59731907</v>
          </cell>
          <cell r="E137">
            <v>29319627</v>
          </cell>
          <cell r="F137">
            <v>31984671</v>
          </cell>
          <cell r="G137">
            <v>61978683.149999999</v>
          </cell>
          <cell r="H137">
            <v>32052321</v>
          </cell>
          <cell r="I137">
            <v>33057731</v>
          </cell>
          <cell r="J137">
            <v>65881401.521652639</v>
          </cell>
          <cell r="K137">
            <v>33678683</v>
          </cell>
          <cell r="L137">
            <v>34988016</v>
          </cell>
          <cell r="M137">
            <v>68099107.280000016</v>
          </cell>
          <cell r="N137">
            <v>34744794</v>
          </cell>
          <cell r="O137">
            <v>33819377</v>
          </cell>
          <cell r="P137">
            <v>2258641</v>
          </cell>
          <cell r="Q137">
            <v>71235841.205159843</v>
          </cell>
          <cell r="R137">
            <v>34829065</v>
          </cell>
          <cell r="S137">
            <v>35356458</v>
          </cell>
          <cell r="T137">
            <v>1050318</v>
          </cell>
          <cell r="U137">
            <v>70567491.926159993</v>
          </cell>
          <cell r="V137">
            <v>35268131</v>
          </cell>
          <cell r="W137">
            <v>34622057</v>
          </cell>
          <cell r="X137">
            <v>185867</v>
          </cell>
          <cell r="Y137">
            <v>1787452</v>
          </cell>
          <cell r="Z137">
            <v>71678180.060000002</v>
          </cell>
          <cell r="AA137">
            <v>35711436</v>
          </cell>
          <cell r="AB137">
            <v>35966744</v>
          </cell>
          <cell r="AC137">
            <v>77249638.609999985</v>
          </cell>
          <cell r="AD137">
            <v>36816955</v>
          </cell>
          <cell r="AE137">
            <v>40527259.019415751</v>
          </cell>
          <cell r="AF137">
            <v>81685330.230000004</v>
          </cell>
          <cell r="AG137">
            <v>37879800</v>
          </cell>
          <cell r="AH137">
            <v>44514136.071740001</v>
          </cell>
          <cell r="AI137">
            <v>83661746.030000001</v>
          </cell>
          <cell r="AJ137">
            <v>38734196</v>
          </cell>
          <cell r="AK137">
            <v>45091781.071740001</v>
          </cell>
          <cell r="AL137">
            <v>85387258.689999998</v>
          </cell>
          <cell r="AM137">
            <v>38924761</v>
          </cell>
          <cell r="AN137">
            <v>46462498</v>
          </cell>
        </row>
        <row r="138">
          <cell r="A138">
            <v>129</v>
          </cell>
          <cell r="B138" t="str">
            <v xml:space="preserve">Hawley                       </v>
          </cell>
          <cell r="C138">
            <v>43.13</v>
          </cell>
          <cell r="D138">
            <v>48982</v>
          </cell>
          <cell r="E138">
            <v>21657</v>
          </cell>
          <cell r="F138">
            <v>27325</v>
          </cell>
          <cell r="G138">
            <v>32548.98</v>
          </cell>
          <cell r="H138">
            <v>22929</v>
          </cell>
          <cell r="I138">
            <v>27475</v>
          </cell>
          <cell r="J138">
            <v>11355.27</v>
          </cell>
          <cell r="K138">
            <v>7744</v>
          </cell>
          <cell r="L138">
            <v>11355.27</v>
          </cell>
          <cell r="M138">
            <v>11943.49</v>
          </cell>
          <cell r="N138">
            <v>6852</v>
          </cell>
          <cell r="O138">
            <v>11668.27</v>
          </cell>
          <cell r="P138">
            <v>0</v>
          </cell>
          <cell r="Q138">
            <v>49226.300019138762</v>
          </cell>
          <cell r="R138">
            <v>29178</v>
          </cell>
          <cell r="S138">
            <v>11435</v>
          </cell>
          <cell r="T138">
            <v>8613</v>
          </cell>
          <cell r="U138">
            <v>60179.078399999999</v>
          </cell>
          <cell r="V138">
            <v>31929</v>
          </cell>
          <cell r="W138">
            <v>28250</v>
          </cell>
          <cell r="X138">
            <v>0</v>
          </cell>
          <cell r="Y138">
            <v>0</v>
          </cell>
          <cell r="Z138">
            <v>49000.28</v>
          </cell>
          <cell r="AA138">
            <v>31936</v>
          </cell>
          <cell r="AB138">
            <v>28250</v>
          </cell>
          <cell r="AC138">
            <v>76183.260000000009</v>
          </cell>
          <cell r="AD138">
            <v>40981</v>
          </cell>
          <cell r="AE138">
            <v>35202</v>
          </cell>
          <cell r="AF138">
            <v>38682.05999999999</v>
          </cell>
          <cell r="AG138">
            <v>25218</v>
          </cell>
          <cell r="AH138">
            <v>35202</v>
          </cell>
          <cell r="AI138">
            <v>39014.69999999999</v>
          </cell>
          <cell r="AJ138">
            <v>24838</v>
          </cell>
          <cell r="AK138">
            <v>35202</v>
          </cell>
          <cell r="AL138">
            <v>65999.8</v>
          </cell>
          <cell r="AM138">
            <v>34098</v>
          </cell>
          <cell r="AN138">
            <v>35202</v>
          </cell>
        </row>
        <row r="139">
          <cell r="A139">
            <v>130</v>
          </cell>
          <cell r="B139" t="str">
            <v xml:space="preserve">Heath                        </v>
          </cell>
          <cell r="C139">
            <v>56.12</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row>
        <row r="140">
          <cell r="A140">
            <v>131</v>
          </cell>
          <cell r="B140" t="str">
            <v xml:space="preserve">Hingham                      </v>
          </cell>
          <cell r="C140">
            <v>17.5</v>
          </cell>
          <cell r="D140">
            <v>25403781</v>
          </cell>
          <cell r="E140">
            <v>22762272</v>
          </cell>
          <cell r="F140">
            <v>3340480.4</v>
          </cell>
          <cell r="G140">
            <v>27560964.819960002</v>
          </cell>
          <cell r="H140">
            <v>23564072</v>
          </cell>
          <cell r="I140">
            <v>3996893</v>
          </cell>
          <cell r="J140">
            <v>29139913.603763632</v>
          </cell>
          <cell r="K140">
            <v>24642808</v>
          </cell>
          <cell r="L140">
            <v>4497106</v>
          </cell>
          <cell r="M140">
            <v>31044967.342000008</v>
          </cell>
          <cell r="N140">
            <v>26194370</v>
          </cell>
          <cell r="O140">
            <v>4340488</v>
          </cell>
          <cell r="P140">
            <v>510109</v>
          </cell>
          <cell r="Q140">
            <v>32711413.88404119</v>
          </cell>
          <cell r="R140">
            <v>26992341</v>
          </cell>
          <cell r="S140">
            <v>4753585</v>
          </cell>
          <cell r="T140">
            <v>965488</v>
          </cell>
          <cell r="U140">
            <v>32995448.474696219</v>
          </cell>
          <cell r="V140">
            <v>27678867</v>
          </cell>
          <cell r="W140">
            <v>5384965</v>
          </cell>
          <cell r="X140">
            <v>28909</v>
          </cell>
          <cell r="Y140">
            <v>403099</v>
          </cell>
          <cell r="Z140">
            <v>34007006.427199997</v>
          </cell>
          <cell r="AA140">
            <v>28453971</v>
          </cell>
          <cell r="AB140">
            <v>5553035</v>
          </cell>
          <cell r="AC140">
            <v>35828380.478589997</v>
          </cell>
          <cell r="AD140">
            <v>29594328</v>
          </cell>
          <cell r="AE140">
            <v>6234052</v>
          </cell>
          <cell r="AF140">
            <v>37036862.488399997</v>
          </cell>
          <cell r="AG140">
            <v>30669232</v>
          </cell>
          <cell r="AH140">
            <v>6396085.2338675</v>
          </cell>
          <cell r="AI140">
            <v>37371415.691150002</v>
          </cell>
          <cell r="AJ140">
            <v>31288570</v>
          </cell>
          <cell r="AK140">
            <v>6499060.2338675</v>
          </cell>
          <cell r="AL140">
            <v>39001020.533249997</v>
          </cell>
          <cell r="AM140">
            <v>32512856</v>
          </cell>
          <cell r="AN140">
            <v>6603785.2338675</v>
          </cell>
        </row>
        <row r="141">
          <cell r="A141">
            <v>132</v>
          </cell>
          <cell r="B141" t="str">
            <v xml:space="preserve">Hinsdale                     </v>
          </cell>
          <cell r="C141">
            <v>21.1</v>
          </cell>
          <cell r="D141">
            <v>88168</v>
          </cell>
          <cell r="E141">
            <v>40638</v>
          </cell>
          <cell r="F141">
            <v>75997</v>
          </cell>
          <cell r="G141">
            <v>97646.94</v>
          </cell>
          <cell r="H141">
            <v>51939</v>
          </cell>
          <cell r="I141">
            <v>80464</v>
          </cell>
          <cell r="J141">
            <v>158055.47</v>
          </cell>
          <cell r="K141">
            <v>85670</v>
          </cell>
          <cell r="L141">
            <v>107527</v>
          </cell>
          <cell r="M141">
            <v>166242.96</v>
          </cell>
          <cell r="N141">
            <v>90274</v>
          </cell>
          <cell r="O141">
            <v>111270</v>
          </cell>
          <cell r="P141">
            <v>0</v>
          </cell>
          <cell r="Q141">
            <v>123065.7500478469</v>
          </cell>
          <cell r="R141">
            <v>72206</v>
          </cell>
          <cell r="S141">
            <v>109045</v>
          </cell>
          <cell r="T141">
            <v>0</v>
          </cell>
          <cell r="U141">
            <v>179563.89048</v>
          </cell>
          <cell r="V141">
            <v>109118</v>
          </cell>
          <cell r="W141">
            <v>104683</v>
          </cell>
          <cell r="X141">
            <v>0</v>
          </cell>
          <cell r="Y141">
            <v>0</v>
          </cell>
          <cell r="Z141">
            <v>231760.61</v>
          </cell>
          <cell r="AA141">
            <v>138940</v>
          </cell>
          <cell r="AB141">
            <v>104683</v>
          </cell>
          <cell r="AC141">
            <v>176734.04000000004</v>
          </cell>
          <cell r="AD141">
            <v>114460</v>
          </cell>
          <cell r="AE141">
            <v>104683</v>
          </cell>
          <cell r="AF141">
            <v>218155.53</v>
          </cell>
          <cell r="AG141">
            <v>163644</v>
          </cell>
          <cell r="AH141">
            <v>104683</v>
          </cell>
          <cell r="AI141">
            <v>259046.25</v>
          </cell>
          <cell r="AJ141">
            <v>194505</v>
          </cell>
          <cell r="AK141">
            <v>104683</v>
          </cell>
          <cell r="AL141">
            <v>210131.86</v>
          </cell>
          <cell r="AM141">
            <v>161349</v>
          </cell>
          <cell r="AN141">
            <v>104683</v>
          </cell>
        </row>
        <row r="142">
          <cell r="A142">
            <v>133</v>
          </cell>
          <cell r="B142" t="str">
            <v xml:space="preserve">Holbrook                     </v>
          </cell>
          <cell r="C142">
            <v>45.43</v>
          </cell>
          <cell r="D142">
            <v>10315927</v>
          </cell>
          <cell r="E142">
            <v>6313474</v>
          </cell>
          <cell r="F142">
            <v>4191804</v>
          </cell>
          <cell r="G142">
            <v>11106581.581619998</v>
          </cell>
          <cell r="H142">
            <v>6669358</v>
          </cell>
          <cell r="I142">
            <v>4533288</v>
          </cell>
          <cell r="J142">
            <v>11701251.39486149</v>
          </cell>
          <cell r="K142">
            <v>6808999</v>
          </cell>
          <cell r="L142">
            <v>4892252</v>
          </cell>
          <cell r="M142">
            <v>11345667.9342</v>
          </cell>
          <cell r="N142">
            <v>6751013</v>
          </cell>
          <cell r="O142">
            <v>4434897</v>
          </cell>
          <cell r="P142">
            <v>521205</v>
          </cell>
          <cell r="Q142">
            <v>11124134.858732402</v>
          </cell>
          <cell r="R142">
            <v>6628581</v>
          </cell>
          <cell r="S142">
            <v>4856980</v>
          </cell>
          <cell r="T142">
            <v>0</v>
          </cell>
          <cell r="U142">
            <v>10564226.240915999</v>
          </cell>
          <cell r="V142">
            <v>6698225</v>
          </cell>
          <cell r="W142">
            <v>4573236</v>
          </cell>
          <cell r="X142">
            <v>24551</v>
          </cell>
          <cell r="Y142">
            <v>288168</v>
          </cell>
          <cell r="Z142">
            <v>11116936.478390001</v>
          </cell>
          <cell r="AA142">
            <v>6800968</v>
          </cell>
          <cell r="AB142">
            <v>4597787</v>
          </cell>
          <cell r="AC142">
            <v>11381036.588100001</v>
          </cell>
          <cell r="AD142">
            <v>6914226</v>
          </cell>
          <cell r="AE142">
            <v>4644027</v>
          </cell>
          <cell r="AF142">
            <v>11961763.44396</v>
          </cell>
          <cell r="AG142">
            <v>7174489</v>
          </cell>
          <cell r="AH142">
            <v>4881727.8637754824</v>
          </cell>
          <cell r="AI142">
            <v>12460674.085960001</v>
          </cell>
          <cell r="AJ142">
            <v>7150740</v>
          </cell>
          <cell r="AK142">
            <v>5309934</v>
          </cell>
          <cell r="AL142">
            <v>12443297.537840001</v>
          </cell>
          <cell r="AM142">
            <v>7047648</v>
          </cell>
          <cell r="AN142">
            <v>5395650</v>
          </cell>
        </row>
        <row r="143">
          <cell r="A143">
            <v>134</v>
          </cell>
          <cell r="B143" t="str">
            <v xml:space="preserve">Holden                       </v>
          </cell>
          <cell r="C143">
            <v>41.45</v>
          </cell>
          <cell r="D143">
            <v>0</v>
          </cell>
          <cell r="E143">
            <v>41626</v>
          </cell>
          <cell r="F143">
            <v>0</v>
          </cell>
          <cell r="G143">
            <v>0</v>
          </cell>
          <cell r="H143">
            <v>10840</v>
          </cell>
          <cell r="I143">
            <v>0</v>
          </cell>
          <cell r="J143">
            <v>11355.27</v>
          </cell>
          <cell r="K143">
            <v>8053</v>
          </cell>
          <cell r="L143">
            <v>4441</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13199.960000000001</v>
          </cell>
          <cell r="AM143">
            <v>7925</v>
          </cell>
          <cell r="AN143">
            <v>5275</v>
          </cell>
        </row>
        <row r="144">
          <cell r="A144">
            <v>135</v>
          </cell>
          <cell r="B144" t="str">
            <v xml:space="preserve">Holland                      </v>
          </cell>
          <cell r="C144">
            <v>41.9</v>
          </cell>
          <cell r="D144">
            <v>1359210</v>
          </cell>
          <cell r="E144">
            <v>887960</v>
          </cell>
          <cell r="F144">
            <v>664264.4</v>
          </cell>
          <cell r="G144">
            <v>1587801.09</v>
          </cell>
          <cell r="H144">
            <v>867451</v>
          </cell>
          <cell r="I144">
            <v>792435</v>
          </cell>
          <cell r="J144">
            <v>1588437.3443519876</v>
          </cell>
          <cell r="K144">
            <v>838841</v>
          </cell>
          <cell r="L144">
            <v>802385</v>
          </cell>
          <cell r="M144">
            <v>1766981.09</v>
          </cell>
          <cell r="N144">
            <v>954681</v>
          </cell>
          <cell r="O144">
            <v>795938</v>
          </cell>
          <cell r="P144">
            <v>93541</v>
          </cell>
          <cell r="Q144">
            <v>1972860.5563712921</v>
          </cell>
          <cell r="R144">
            <v>1032537</v>
          </cell>
          <cell r="S144">
            <v>871689</v>
          </cell>
          <cell r="T144">
            <v>68635</v>
          </cell>
          <cell r="U144">
            <v>1871122.0890599999</v>
          </cell>
          <cell r="V144">
            <v>1073712</v>
          </cell>
          <cell r="W144">
            <v>885390</v>
          </cell>
          <cell r="X144">
            <v>4753</v>
          </cell>
          <cell r="Y144">
            <v>55456</v>
          </cell>
          <cell r="Z144">
            <v>1879808.57</v>
          </cell>
          <cell r="AA144">
            <v>1112638</v>
          </cell>
          <cell r="AB144">
            <v>890143</v>
          </cell>
          <cell r="AC144">
            <v>1763923.64</v>
          </cell>
          <cell r="AD144">
            <v>1024852</v>
          </cell>
          <cell r="AE144">
            <v>897623</v>
          </cell>
          <cell r="AF144">
            <v>1787430.03</v>
          </cell>
          <cell r="AG144">
            <v>1049519</v>
          </cell>
          <cell r="AH144">
            <v>902423</v>
          </cell>
          <cell r="AI144">
            <v>1736861.59</v>
          </cell>
          <cell r="AJ144">
            <v>1013330</v>
          </cell>
          <cell r="AK144">
            <v>907048</v>
          </cell>
          <cell r="AL144">
            <v>1599126.75</v>
          </cell>
          <cell r="AM144">
            <v>961437</v>
          </cell>
          <cell r="AN144">
            <v>911123</v>
          </cell>
        </row>
        <row r="145">
          <cell r="A145">
            <v>136</v>
          </cell>
          <cell r="B145" t="str">
            <v xml:space="preserve">Holliston                    </v>
          </cell>
          <cell r="C145">
            <v>28.06</v>
          </cell>
          <cell r="D145">
            <v>20308343</v>
          </cell>
          <cell r="E145">
            <v>15968390</v>
          </cell>
          <cell r="F145">
            <v>5943728.7999999998</v>
          </cell>
          <cell r="G145">
            <v>21289179.32736</v>
          </cell>
          <cell r="H145">
            <v>16431845</v>
          </cell>
          <cell r="I145">
            <v>6258871.7999999998</v>
          </cell>
          <cell r="J145">
            <v>21897651.375525266</v>
          </cell>
          <cell r="K145">
            <v>16494287</v>
          </cell>
          <cell r="L145">
            <v>6476815.7999999998</v>
          </cell>
          <cell r="M145">
            <v>23131552.826769996</v>
          </cell>
          <cell r="N145">
            <v>16702590</v>
          </cell>
          <cell r="O145">
            <v>6156408.7999999998</v>
          </cell>
          <cell r="P145">
            <v>723523</v>
          </cell>
          <cell r="Q145">
            <v>23686855.094075777</v>
          </cell>
          <cell r="R145">
            <v>16771102</v>
          </cell>
          <cell r="S145">
            <v>6742333</v>
          </cell>
          <cell r="T145">
            <v>173420</v>
          </cell>
          <cell r="U145">
            <v>22575963.196708795</v>
          </cell>
          <cell r="V145">
            <v>16700563</v>
          </cell>
          <cell r="W145">
            <v>6511735</v>
          </cell>
          <cell r="X145">
            <v>34958</v>
          </cell>
          <cell r="Y145">
            <v>435435</v>
          </cell>
          <cell r="Z145">
            <v>23040981.368379999</v>
          </cell>
          <cell r="AA145">
            <v>16787957</v>
          </cell>
          <cell r="AB145">
            <v>6546693</v>
          </cell>
          <cell r="AC145">
            <v>23796222.088170003</v>
          </cell>
          <cell r="AD145">
            <v>17016065</v>
          </cell>
          <cell r="AE145">
            <v>7025699.6612902638</v>
          </cell>
          <cell r="AF145">
            <v>24224596.215680003</v>
          </cell>
          <cell r="AG145">
            <v>17524292</v>
          </cell>
          <cell r="AH145">
            <v>7091024.6612902638</v>
          </cell>
          <cell r="AI145">
            <v>24025115.2018</v>
          </cell>
          <cell r="AJ145">
            <v>17695327</v>
          </cell>
          <cell r="AK145">
            <v>7155224.6612902638</v>
          </cell>
          <cell r="AL145">
            <v>24361946.347450003</v>
          </cell>
          <cell r="AM145">
            <v>17968840</v>
          </cell>
          <cell r="AN145">
            <v>7219349.6612902638</v>
          </cell>
        </row>
        <row r="146">
          <cell r="A146">
            <v>137</v>
          </cell>
          <cell r="B146" t="str">
            <v xml:space="preserve">Holyoke                      </v>
          </cell>
          <cell r="C146">
            <v>78.930000000000007</v>
          </cell>
          <cell r="D146">
            <v>67827362</v>
          </cell>
          <cell r="E146">
            <v>6811798</v>
          </cell>
          <cell r="F146">
            <v>61015564</v>
          </cell>
          <cell r="G146">
            <v>72388532.229999989</v>
          </cell>
          <cell r="H146">
            <v>7289305</v>
          </cell>
          <cell r="I146">
            <v>65099227</v>
          </cell>
          <cell r="J146">
            <v>73576060.433260515</v>
          </cell>
          <cell r="K146">
            <v>7637734</v>
          </cell>
          <cell r="L146">
            <v>66054475</v>
          </cell>
          <cell r="M146">
            <v>75721641.38000001</v>
          </cell>
          <cell r="N146">
            <v>7973794</v>
          </cell>
          <cell r="O146">
            <v>60651347</v>
          </cell>
          <cell r="P146">
            <v>7127961</v>
          </cell>
          <cell r="Q146">
            <v>76657779.796516746</v>
          </cell>
          <cell r="R146">
            <v>8297090</v>
          </cell>
          <cell r="S146">
            <v>66423722</v>
          </cell>
          <cell r="T146">
            <v>1936968</v>
          </cell>
          <cell r="U146">
            <v>73138531.001340002</v>
          </cell>
          <cell r="V146">
            <v>8592467</v>
          </cell>
          <cell r="W146">
            <v>64367063</v>
          </cell>
          <cell r="X146">
            <v>345551</v>
          </cell>
          <cell r="Y146">
            <v>3815151</v>
          </cell>
          <cell r="Z146">
            <v>76399996.650000006</v>
          </cell>
          <cell r="AA146">
            <v>8863130</v>
          </cell>
          <cell r="AB146">
            <v>67536867</v>
          </cell>
          <cell r="AC146">
            <v>78653933.859999999</v>
          </cell>
          <cell r="AD146">
            <v>9198156</v>
          </cell>
          <cell r="AE146">
            <v>69455778</v>
          </cell>
          <cell r="AF146">
            <v>78916203.399999991</v>
          </cell>
          <cell r="AG146">
            <v>9463063</v>
          </cell>
          <cell r="AH146">
            <v>69621603</v>
          </cell>
          <cell r="AI146">
            <v>78698902.669999987</v>
          </cell>
          <cell r="AJ146">
            <v>9692069</v>
          </cell>
          <cell r="AK146">
            <v>69785403</v>
          </cell>
          <cell r="AL146">
            <v>80596955.480000004</v>
          </cell>
          <cell r="AM146">
            <v>10055521</v>
          </cell>
          <cell r="AN146">
            <v>70541434</v>
          </cell>
        </row>
        <row r="147">
          <cell r="A147">
            <v>138</v>
          </cell>
          <cell r="B147" t="str">
            <v xml:space="preserve">Hopedale                     </v>
          </cell>
          <cell r="C147">
            <v>47.33</v>
          </cell>
          <cell r="D147">
            <v>7472867</v>
          </cell>
          <cell r="E147">
            <v>2486366</v>
          </cell>
          <cell r="F147">
            <v>5057500</v>
          </cell>
          <cell r="G147">
            <v>8292536.7375000007</v>
          </cell>
          <cell r="H147">
            <v>2670563</v>
          </cell>
          <cell r="I147">
            <v>5621974</v>
          </cell>
          <cell r="J147">
            <v>8815309.2047224138</v>
          </cell>
          <cell r="K147">
            <v>2839812</v>
          </cell>
          <cell r="L147">
            <v>5975497</v>
          </cell>
          <cell r="M147">
            <v>9235166.8740800004</v>
          </cell>
          <cell r="N147">
            <v>2966673</v>
          </cell>
          <cell r="O147">
            <v>5609272</v>
          </cell>
          <cell r="P147">
            <v>659222</v>
          </cell>
          <cell r="Q147">
            <v>9728111.1448041964</v>
          </cell>
          <cell r="R147">
            <v>4701926</v>
          </cell>
          <cell r="S147">
            <v>6143124</v>
          </cell>
          <cell r="T147">
            <v>0</v>
          </cell>
          <cell r="U147">
            <v>9332695.0668703802</v>
          </cell>
          <cell r="V147">
            <v>4752702</v>
          </cell>
          <cell r="W147">
            <v>5784243</v>
          </cell>
          <cell r="X147">
            <v>31052</v>
          </cell>
          <cell r="Y147">
            <v>355029</v>
          </cell>
          <cell r="Z147">
            <v>9580765.2985399999</v>
          </cell>
          <cell r="AA147">
            <v>4942015</v>
          </cell>
          <cell r="AB147">
            <v>5815295</v>
          </cell>
          <cell r="AC147">
            <v>10187944.10832</v>
          </cell>
          <cell r="AD147">
            <v>5093347</v>
          </cell>
          <cell r="AE147">
            <v>5859695</v>
          </cell>
          <cell r="AF147">
            <v>10400760.003870001</v>
          </cell>
          <cell r="AG147">
            <v>5244027</v>
          </cell>
          <cell r="AH147">
            <v>5887320</v>
          </cell>
          <cell r="AI147">
            <v>10475107.010799998</v>
          </cell>
          <cell r="AJ147">
            <v>5458850</v>
          </cell>
          <cell r="AK147">
            <v>5914920</v>
          </cell>
          <cell r="AL147">
            <v>10396781.262500001</v>
          </cell>
          <cell r="AM147">
            <v>5558390</v>
          </cell>
          <cell r="AN147">
            <v>5941845</v>
          </cell>
        </row>
        <row r="148">
          <cell r="A148">
            <v>139</v>
          </cell>
          <cell r="B148" t="str">
            <v xml:space="preserve">Hopkinton                    </v>
          </cell>
          <cell r="C148">
            <v>17.5</v>
          </cell>
          <cell r="D148">
            <v>24098111</v>
          </cell>
          <cell r="E148">
            <v>19256994</v>
          </cell>
          <cell r="F148">
            <v>4841117</v>
          </cell>
          <cell r="G148">
            <v>25867183.04544</v>
          </cell>
          <cell r="H148">
            <v>20502679</v>
          </cell>
          <cell r="I148">
            <v>5364504</v>
          </cell>
          <cell r="J148">
            <v>26814198.336775228</v>
          </cell>
          <cell r="K148">
            <v>21690292</v>
          </cell>
          <cell r="L148">
            <v>5538660</v>
          </cell>
          <cell r="M148">
            <v>28242723.701650001</v>
          </cell>
          <cell r="N148">
            <v>22606527</v>
          </cell>
          <cell r="O148">
            <v>5179893</v>
          </cell>
          <cell r="P148">
            <v>608759</v>
          </cell>
          <cell r="Q148">
            <v>29889258.479898021</v>
          </cell>
          <cell r="R148">
            <v>24108745</v>
          </cell>
          <cell r="S148">
            <v>5672879</v>
          </cell>
          <cell r="T148">
            <v>107634</v>
          </cell>
          <cell r="U148">
            <v>29092218.3157188</v>
          </cell>
          <cell r="V148">
            <v>24749829</v>
          </cell>
          <cell r="W148">
            <v>5442815</v>
          </cell>
          <cell r="X148">
            <v>29220</v>
          </cell>
          <cell r="Y148">
            <v>392928</v>
          </cell>
          <cell r="Z148">
            <v>29701471.955480002</v>
          </cell>
          <cell r="AA148">
            <v>25246689</v>
          </cell>
          <cell r="AB148">
            <v>5472035</v>
          </cell>
          <cell r="AC148">
            <v>31278850.639399998</v>
          </cell>
          <cell r="AD148">
            <v>26008119</v>
          </cell>
          <cell r="AE148">
            <v>5705503.4027372804</v>
          </cell>
          <cell r="AF148">
            <v>32117617.453449998</v>
          </cell>
          <cell r="AG148">
            <v>26860574</v>
          </cell>
          <cell r="AH148">
            <v>5789203.4027372804</v>
          </cell>
          <cell r="AI148">
            <v>32526014.474999998</v>
          </cell>
          <cell r="AJ148">
            <v>27549192</v>
          </cell>
          <cell r="AK148">
            <v>5873878.4027372804</v>
          </cell>
          <cell r="AL148">
            <v>33687637.267440006</v>
          </cell>
          <cell r="AM148">
            <v>28536777</v>
          </cell>
          <cell r="AN148">
            <v>5961103.4027372804</v>
          </cell>
        </row>
        <row r="149">
          <cell r="A149">
            <v>140</v>
          </cell>
          <cell r="B149" t="str">
            <v xml:space="preserve">Hubbardston                  </v>
          </cell>
          <cell r="C149">
            <v>47.05</v>
          </cell>
          <cell r="D149">
            <v>9796</v>
          </cell>
          <cell r="E149">
            <v>1348</v>
          </cell>
          <cell r="F149">
            <v>8448</v>
          </cell>
          <cell r="G149">
            <v>0</v>
          </cell>
          <cell r="H149">
            <v>362</v>
          </cell>
          <cell r="I149">
            <v>0</v>
          </cell>
          <cell r="J149">
            <v>11355.27</v>
          </cell>
          <cell r="K149">
            <v>3159</v>
          </cell>
          <cell r="L149">
            <v>8196</v>
          </cell>
          <cell r="M149">
            <v>11943.49</v>
          </cell>
          <cell r="N149">
            <v>3356</v>
          </cell>
          <cell r="O149">
            <v>8587</v>
          </cell>
          <cell r="P149">
            <v>0</v>
          </cell>
          <cell r="Q149">
            <v>12306.57500478469</v>
          </cell>
          <cell r="R149">
            <v>4308</v>
          </cell>
          <cell r="S149">
            <v>8415</v>
          </cell>
          <cell r="T149">
            <v>0</v>
          </cell>
          <cell r="U149">
            <v>0</v>
          </cell>
          <cell r="V149">
            <v>0</v>
          </cell>
          <cell r="W149">
            <v>0</v>
          </cell>
          <cell r="X149">
            <v>0</v>
          </cell>
          <cell r="Y149">
            <v>0</v>
          </cell>
          <cell r="Z149">
            <v>24500.14</v>
          </cell>
          <cell r="AA149">
            <v>9683</v>
          </cell>
          <cell r="AB149">
            <v>14817</v>
          </cell>
          <cell r="AC149">
            <v>0</v>
          </cell>
          <cell r="AD149">
            <v>0</v>
          </cell>
          <cell r="AE149">
            <v>0</v>
          </cell>
          <cell r="AF149">
            <v>0</v>
          </cell>
          <cell r="AG149">
            <v>0</v>
          </cell>
          <cell r="AH149">
            <v>0</v>
          </cell>
          <cell r="AI149">
            <v>0</v>
          </cell>
          <cell r="AJ149">
            <v>0</v>
          </cell>
          <cell r="AK149">
            <v>0</v>
          </cell>
          <cell r="AL149">
            <v>0</v>
          </cell>
          <cell r="AM149">
            <v>0</v>
          </cell>
          <cell r="AN149">
            <v>0</v>
          </cell>
        </row>
        <row r="150">
          <cell r="A150">
            <v>141</v>
          </cell>
          <cell r="B150" t="str">
            <v xml:space="preserve">Hudson                       </v>
          </cell>
          <cell r="C150">
            <v>42.7</v>
          </cell>
          <cell r="D150">
            <v>19050737</v>
          </cell>
          <cell r="E150">
            <v>14410446</v>
          </cell>
          <cell r="F150">
            <v>5370695</v>
          </cell>
          <cell r="G150">
            <v>20737185.89144</v>
          </cell>
          <cell r="H150">
            <v>14946735</v>
          </cell>
          <cell r="I150">
            <v>5923344</v>
          </cell>
          <cell r="J150">
            <v>22500615.0596264</v>
          </cell>
          <cell r="K150">
            <v>15356761</v>
          </cell>
          <cell r="L150">
            <v>7143854</v>
          </cell>
          <cell r="M150">
            <v>23936352.536320001</v>
          </cell>
          <cell r="N150">
            <v>15521036</v>
          </cell>
          <cell r="O150">
            <v>7530326</v>
          </cell>
          <cell r="P150">
            <v>884991</v>
          </cell>
          <cell r="Q150">
            <v>25532071.962211221</v>
          </cell>
          <cell r="R150">
            <v>16165733</v>
          </cell>
          <cell r="S150">
            <v>8247011</v>
          </cell>
          <cell r="T150">
            <v>1119328</v>
          </cell>
          <cell r="U150">
            <v>25192997.510822278</v>
          </cell>
          <cell r="V150">
            <v>16204219</v>
          </cell>
          <cell r="W150">
            <v>8819158</v>
          </cell>
          <cell r="X150">
            <v>47345</v>
          </cell>
          <cell r="Y150">
            <v>569311</v>
          </cell>
          <cell r="Z150">
            <v>25384240.533760004</v>
          </cell>
          <cell r="AA150">
            <v>16175387</v>
          </cell>
          <cell r="AB150">
            <v>9208854</v>
          </cell>
          <cell r="AC150">
            <v>26736601.318939991</v>
          </cell>
          <cell r="AD150">
            <v>16738223</v>
          </cell>
          <cell r="AE150">
            <v>10247974.530620005</v>
          </cell>
          <cell r="AF150">
            <v>26971069.026599996</v>
          </cell>
          <cell r="AG150">
            <v>17041341</v>
          </cell>
          <cell r="AH150">
            <v>10495017.737085393</v>
          </cell>
          <cell r="AI150">
            <v>27792860.269480001</v>
          </cell>
          <cell r="AJ150">
            <v>16943537</v>
          </cell>
          <cell r="AK150">
            <v>10859646.737085393</v>
          </cell>
          <cell r="AL150">
            <v>28189612.605080001</v>
          </cell>
          <cell r="AM150">
            <v>16846912</v>
          </cell>
          <cell r="AN150">
            <v>11342701</v>
          </cell>
        </row>
        <row r="151">
          <cell r="A151">
            <v>142</v>
          </cell>
          <cell r="B151" t="str">
            <v xml:space="preserve">Hull                         </v>
          </cell>
          <cell r="C151">
            <v>17.5</v>
          </cell>
          <cell r="D151">
            <v>11353848</v>
          </cell>
          <cell r="E151">
            <v>8981808</v>
          </cell>
          <cell r="F151">
            <v>3687093.2</v>
          </cell>
          <cell r="G151">
            <v>11214367.350959999</v>
          </cell>
          <cell r="H151">
            <v>9384311</v>
          </cell>
          <cell r="I151">
            <v>3756143.2</v>
          </cell>
          <cell r="J151">
            <v>11280495.442531671</v>
          </cell>
          <cell r="K151">
            <v>9618212</v>
          </cell>
          <cell r="L151">
            <v>3823493.2</v>
          </cell>
          <cell r="M151">
            <v>11671069.35836</v>
          </cell>
          <cell r="N151">
            <v>9831732</v>
          </cell>
          <cell r="O151">
            <v>3482560.2</v>
          </cell>
          <cell r="P151">
            <v>409283</v>
          </cell>
          <cell r="Q151">
            <v>11794688.48922978</v>
          </cell>
          <cell r="R151">
            <v>9783137</v>
          </cell>
          <cell r="S151">
            <v>3814006</v>
          </cell>
          <cell r="T151">
            <v>0</v>
          </cell>
          <cell r="U151">
            <v>11155892.276219161</v>
          </cell>
          <cell r="V151">
            <v>9798290</v>
          </cell>
          <cell r="W151">
            <v>3591192</v>
          </cell>
          <cell r="X151">
            <v>19279</v>
          </cell>
          <cell r="Y151">
            <v>234235</v>
          </cell>
          <cell r="Z151">
            <v>10984440.041849999</v>
          </cell>
          <cell r="AA151">
            <v>9799215</v>
          </cell>
          <cell r="AB151">
            <v>3610471</v>
          </cell>
          <cell r="AC151">
            <v>10867343.796599999</v>
          </cell>
          <cell r="AD151">
            <v>9900725</v>
          </cell>
          <cell r="AE151">
            <v>3654871</v>
          </cell>
          <cell r="AF151">
            <v>10592145.907740001</v>
          </cell>
          <cell r="AG151">
            <v>9917428</v>
          </cell>
          <cell r="AH151">
            <v>3681846</v>
          </cell>
          <cell r="AI151">
            <v>10591221.700679999</v>
          </cell>
          <cell r="AJ151">
            <v>9492718</v>
          </cell>
          <cell r="AK151">
            <v>3708196</v>
          </cell>
          <cell r="AL151">
            <v>10627740.812809998</v>
          </cell>
          <cell r="AM151">
            <v>9322055</v>
          </cell>
          <cell r="AN151">
            <v>3734246</v>
          </cell>
        </row>
        <row r="152">
          <cell r="A152">
            <v>143</v>
          </cell>
          <cell r="B152" t="str">
            <v xml:space="preserve">Huntington                   </v>
          </cell>
          <cell r="C152">
            <v>42.33</v>
          </cell>
          <cell r="D152">
            <v>127431</v>
          </cell>
          <cell r="E152">
            <v>66133</v>
          </cell>
          <cell r="F152">
            <v>89877</v>
          </cell>
          <cell r="G152">
            <v>216115.81</v>
          </cell>
          <cell r="H152">
            <v>74385</v>
          </cell>
          <cell r="I152">
            <v>144631</v>
          </cell>
          <cell r="J152">
            <v>248897.63</v>
          </cell>
          <cell r="K152">
            <v>92185</v>
          </cell>
          <cell r="L152">
            <v>163818</v>
          </cell>
          <cell r="M152">
            <v>345395.31</v>
          </cell>
          <cell r="N152">
            <v>131667</v>
          </cell>
          <cell r="O152">
            <v>218880</v>
          </cell>
          <cell r="P152">
            <v>0</v>
          </cell>
          <cell r="Q152">
            <v>380508.56721148331</v>
          </cell>
          <cell r="R152">
            <v>174361</v>
          </cell>
          <cell r="S152">
            <v>214502</v>
          </cell>
          <cell r="T152">
            <v>0</v>
          </cell>
          <cell r="U152">
            <v>360101.12568</v>
          </cell>
          <cell r="V152">
            <v>174095</v>
          </cell>
          <cell r="W152">
            <v>205922</v>
          </cell>
          <cell r="X152">
            <v>0</v>
          </cell>
          <cell r="Y152">
            <v>0</v>
          </cell>
          <cell r="Z152">
            <v>403261.59</v>
          </cell>
          <cell r="AA152">
            <v>188394</v>
          </cell>
          <cell r="AB152">
            <v>214868</v>
          </cell>
          <cell r="AC152">
            <v>493137.38999999996</v>
          </cell>
          <cell r="AD152">
            <v>235451</v>
          </cell>
          <cell r="AE152">
            <v>257686</v>
          </cell>
          <cell r="AF152">
            <v>474993.12</v>
          </cell>
          <cell r="AG152">
            <v>238640</v>
          </cell>
          <cell r="AH152">
            <v>257686</v>
          </cell>
          <cell r="AI152">
            <v>466072.9</v>
          </cell>
          <cell r="AJ152">
            <v>251663</v>
          </cell>
          <cell r="AK152">
            <v>257686</v>
          </cell>
          <cell r="AL152">
            <v>328931.5</v>
          </cell>
          <cell r="AM152">
            <v>187234</v>
          </cell>
          <cell r="AN152">
            <v>257686</v>
          </cell>
        </row>
        <row r="153">
          <cell r="A153">
            <v>144</v>
          </cell>
          <cell r="B153" t="str">
            <v xml:space="preserve">Ipswich                      </v>
          </cell>
          <cell r="C153">
            <v>17.5</v>
          </cell>
          <cell r="D153">
            <v>14041498</v>
          </cell>
          <cell r="E153">
            <v>12710447</v>
          </cell>
          <cell r="F153">
            <v>2066540</v>
          </cell>
          <cell r="G153">
            <v>14992137.828520002</v>
          </cell>
          <cell r="H153">
            <v>13156596</v>
          </cell>
          <cell r="I153">
            <v>2232902</v>
          </cell>
          <cell r="J153">
            <v>15825233.977843994</v>
          </cell>
          <cell r="K153">
            <v>13644898</v>
          </cell>
          <cell r="L153">
            <v>2393856</v>
          </cell>
          <cell r="M153">
            <v>16400242.809939997</v>
          </cell>
          <cell r="N153">
            <v>14112689</v>
          </cell>
          <cell r="O153">
            <v>2282723</v>
          </cell>
          <cell r="P153">
            <v>268274</v>
          </cell>
          <cell r="Q153">
            <v>16957084.776921969</v>
          </cell>
          <cell r="R153">
            <v>14253296</v>
          </cell>
          <cell r="S153">
            <v>2499977</v>
          </cell>
          <cell r="T153">
            <v>203812</v>
          </cell>
          <cell r="U153">
            <v>16906352.002642978</v>
          </cell>
          <cell r="V153">
            <v>14393705</v>
          </cell>
          <cell r="W153">
            <v>2545833</v>
          </cell>
          <cell r="X153">
            <v>13667</v>
          </cell>
          <cell r="Y153">
            <v>193189</v>
          </cell>
          <cell r="Z153">
            <v>17102812.789599996</v>
          </cell>
          <cell r="AA153">
            <v>14677975</v>
          </cell>
          <cell r="AB153">
            <v>2559500</v>
          </cell>
          <cell r="AC153">
            <v>17797548.09409</v>
          </cell>
          <cell r="AD153">
            <v>15205869</v>
          </cell>
          <cell r="AE153">
            <v>2722401.9791164375</v>
          </cell>
          <cell r="AF153">
            <v>18113898.173040003</v>
          </cell>
          <cell r="AG153">
            <v>15501270</v>
          </cell>
          <cell r="AH153">
            <v>2943770.52940783</v>
          </cell>
          <cell r="AI153">
            <v>18277939.337160002</v>
          </cell>
          <cell r="AJ153">
            <v>15616820</v>
          </cell>
          <cell r="AK153">
            <v>3032974.52940783</v>
          </cell>
          <cell r="AL153">
            <v>18118176.856480002</v>
          </cell>
          <cell r="AM153">
            <v>15505476</v>
          </cell>
          <cell r="AN153">
            <v>3079599.52940783</v>
          </cell>
        </row>
        <row r="154">
          <cell r="A154">
            <v>145</v>
          </cell>
          <cell r="B154" t="str">
            <v xml:space="preserve">Kingston                     </v>
          </cell>
          <cell r="C154">
            <v>36.44</v>
          </cell>
          <cell r="D154">
            <v>7998550</v>
          </cell>
          <cell r="E154">
            <v>4971749</v>
          </cell>
          <cell r="F154">
            <v>3291409</v>
          </cell>
          <cell r="G154">
            <v>8273057.0684000002</v>
          </cell>
          <cell r="H154">
            <v>5048628</v>
          </cell>
          <cell r="I154">
            <v>3382518</v>
          </cell>
          <cell r="J154">
            <v>8552328.663848212</v>
          </cell>
          <cell r="K154">
            <v>5164589</v>
          </cell>
          <cell r="L154">
            <v>3471243</v>
          </cell>
          <cell r="M154">
            <v>9261013.0245499983</v>
          </cell>
          <cell r="N154">
            <v>5370868</v>
          </cell>
          <cell r="O154">
            <v>3481041</v>
          </cell>
          <cell r="P154">
            <v>409104</v>
          </cell>
          <cell r="Q154">
            <v>10163781.091275636</v>
          </cell>
          <cell r="R154">
            <v>6164282</v>
          </cell>
          <cell r="S154">
            <v>3812342</v>
          </cell>
          <cell r="T154">
            <v>187157</v>
          </cell>
          <cell r="U154">
            <v>9993589.1704833005</v>
          </cell>
          <cell r="V154">
            <v>6118107</v>
          </cell>
          <cell r="W154">
            <v>3801121</v>
          </cell>
          <cell r="X154">
            <v>20406</v>
          </cell>
          <cell r="Y154">
            <v>208222</v>
          </cell>
          <cell r="Z154">
            <v>10250129.685999997</v>
          </cell>
          <cell r="AA154">
            <v>6235286</v>
          </cell>
          <cell r="AB154">
            <v>4014844</v>
          </cell>
          <cell r="AC154">
            <v>10455362.598579997</v>
          </cell>
          <cell r="AD154">
            <v>6361939</v>
          </cell>
          <cell r="AE154">
            <v>4130764.5356259407</v>
          </cell>
          <cell r="AF154">
            <v>10405973.177240001</v>
          </cell>
          <cell r="AG154">
            <v>6503570</v>
          </cell>
          <cell r="AH154">
            <v>4159864.5356259407</v>
          </cell>
          <cell r="AI154">
            <v>10520096.445809999</v>
          </cell>
          <cell r="AJ154">
            <v>6787210</v>
          </cell>
          <cell r="AK154">
            <v>4188864.5356259407</v>
          </cell>
          <cell r="AL154">
            <v>10093730.667000001</v>
          </cell>
          <cell r="AM154">
            <v>6547555</v>
          </cell>
          <cell r="AN154">
            <v>4216164.5356259402</v>
          </cell>
        </row>
        <row r="155">
          <cell r="A155">
            <v>146</v>
          </cell>
          <cell r="B155" t="str">
            <v xml:space="preserve">Lakeville                    </v>
          </cell>
          <cell r="C155">
            <v>34.51</v>
          </cell>
          <cell r="D155">
            <v>4799043</v>
          </cell>
          <cell r="E155">
            <v>2658720</v>
          </cell>
          <cell r="F155">
            <v>2146114</v>
          </cell>
          <cell r="G155">
            <v>5190670.9800000004</v>
          </cell>
          <cell r="H155">
            <v>2889584</v>
          </cell>
          <cell r="I155">
            <v>2301087</v>
          </cell>
          <cell r="J155">
            <v>5317162.33</v>
          </cell>
          <cell r="K155">
            <v>3023826</v>
          </cell>
          <cell r="L155">
            <v>2348711</v>
          </cell>
          <cell r="M155">
            <v>5543481.6000000006</v>
          </cell>
          <cell r="N155">
            <v>3105681</v>
          </cell>
          <cell r="O155">
            <v>2181431</v>
          </cell>
          <cell r="P155">
            <v>256370</v>
          </cell>
          <cell r="Q155">
            <v>5602857.9883483276</v>
          </cell>
          <cell r="R155">
            <v>3253249</v>
          </cell>
          <cell r="S155">
            <v>2389045</v>
          </cell>
          <cell r="T155">
            <v>0</v>
          </cell>
          <cell r="U155">
            <v>120358</v>
          </cell>
          <cell r="V155">
            <v>71289.72480853874</v>
          </cell>
          <cell r="W155">
            <v>48927</v>
          </cell>
          <cell r="X155">
            <v>263</v>
          </cell>
          <cell r="Y155">
            <v>3142</v>
          </cell>
          <cell r="Z155">
            <v>122500.7</v>
          </cell>
          <cell r="AA155">
            <v>75884</v>
          </cell>
          <cell r="AB155">
            <v>49190</v>
          </cell>
          <cell r="AC155">
            <v>189431.25</v>
          </cell>
          <cell r="AD155">
            <v>117945</v>
          </cell>
          <cell r="AE155">
            <v>71486</v>
          </cell>
          <cell r="AF155">
            <v>192367.49000000002</v>
          </cell>
          <cell r="AG155">
            <v>118421</v>
          </cell>
          <cell r="AH155">
            <v>73946</v>
          </cell>
          <cell r="AI155">
            <v>130049.00000000001</v>
          </cell>
          <cell r="AJ155">
            <v>82782</v>
          </cell>
          <cell r="AK155">
            <v>73946</v>
          </cell>
          <cell r="AL155">
            <v>196931.90000000002</v>
          </cell>
          <cell r="AM155">
            <v>131323</v>
          </cell>
          <cell r="AN155">
            <v>73946</v>
          </cell>
        </row>
        <row r="156">
          <cell r="A156">
            <v>147</v>
          </cell>
          <cell r="B156" t="str">
            <v xml:space="preserve">Lancaster                    </v>
          </cell>
          <cell r="C156">
            <v>30.21</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12894.02</v>
          </cell>
          <cell r="AG156">
            <v>9530</v>
          </cell>
          <cell r="AH156">
            <v>3364</v>
          </cell>
          <cell r="AI156">
            <v>13004.9</v>
          </cell>
          <cell r="AJ156">
            <v>9489</v>
          </cell>
          <cell r="AK156">
            <v>3597</v>
          </cell>
          <cell r="AL156">
            <v>26399.920000000002</v>
          </cell>
          <cell r="AM156">
            <v>18957</v>
          </cell>
          <cell r="AN156">
            <v>7443</v>
          </cell>
        </row>
        <row r="157">
          <cell r="A157">
            <v>148</v>
          </cell>
          <cell r="B157" t="str">
            <v xml:space="preserve">Lanesborough                 </v>
          </cell>
          <cell r="C157">
            <v>35.130000000000003</v>
          </cell>
          <cell r="D157">
            <v>1916314</v>
          </cell>
          <cell r="E157">
            <v>1602997</v>
          </cell>
          <cell r="F157">
            <v>511327.6</v>
          </cell>
          <cell r="G157">
            <v>2000612.16</v>
          </cell>
          <cell r="H157">
            <v>1636328</v>
          </cell>
          <cell r="I157">
            <v>598919.6</v>
          </cell>
          <cell r="J157">
            <v>2254707.4840702428</v>
          </cell>
          <cell r="K157">
            <v>1643144</v>
          </cell>
          <cell r="L157">
            <v>740945.6</v>
          </cell>
          <cell r="M157">
            <v>2340403.35</v>
          </cell>
          <cell r="N157">
            <v>1550747</v>
          </cell>
          <cell r="O157">
            <v>771260.6</v>
          </cell>
          <cell r="P157">
            <v>90641</v>
          </cell>
          <cell r="Q157">
            <v>2211537.9160803831</v>
          </cell>
          <cell r="R157">
            <v>1508600</v>
          </cell>
          <cell r="S157">
            <v>844664</v>
          </cell>
          <cell r="T157">
            <v>0</v>
          </cell>
          <cell r="U157">
            <v>2101664.4740400002</v>
          </cell>
          <cell r="V157">
            <v>1386013</v>
          </cell>
          <cell r="W157">
            <v>795318</v>
          </cell>
          <cell r="X157">
            <v>4270</v>
          </cell>
          <cell r="Y157">
            <v>51076</v>
          </cell>
          <cell r="Z157">
            <v>2085248.98</v>
          </cell>
          <cell r="AA157">
            <v>1418502</v>
          </cell>
          <cell r="AB157">
            <v>799588</v>
          </cell>
          <cell r="AC157">
            <v>2003814</v>
          </cell>
          <cell r="AD157">
            <v>1493112</v>
          </cell>
          <cell r="AE157">
            <v>737198</v>
          </cell>
          <cell r="AF157">
            <v>1859232.2499999993</v>
          </cell>
          <cell r="AG157">
            <v>1282510</v>
          </cell>
          <cell r="AH157">
            <v>742373</v>
          </cell>
          <cell r="AI157">
            <v>1841661.51</v>
          </cell>
          <cell r="AJ157">
            <v>1232284</v>
          </cell>
          <cell r="AK157">
            <v>747323</v>
          </cell>
          <cell r="AL157">
            <v>1924866.88</v>
          </cell>
          <cell r="AM157">
            <v>1307443</v>
          </cell>
          <cell r="AN157">
            <v>752323</v>
          </cell>
        </row>
        <row r="158">
          <cell r="A158">
            <v>149</v>
          </cell>
          <cell r="B158" t="str">
            <v xml:space="preserve">Lawrence                     </v>
          </cell>
          <cell r="C158">
            <v>87.16</v>
          </cell>
          <cell r="D158">
            <v>120547909</v>
          </cell>
          <cell r="E158">
            <v>3240618</v>
          </cell>
          <cell r="F158">
            <v>117307291</v>
          </cell>
          <cell r="G158">
            <v>127369323.28</v>
          </cell>
          <cell r="H158">
            <v>4587152</v>
          </cell>
          <cell r="I158">
            <v>123087075</v>
          </cell>
          <cell r="J158">
            <v>133779067.90829407</v>
          </cell>
          <cell r="K158">
            <v>5310337</v>
          </cell>
          <cell r="L158">
            <v>128507796</v>
          </cell>
          <cell r="M158">
            <v>141941371.93000001</v>
          </cell>
          <cell r="N158">
            <v>5886137</v>
          </cell>
          <cell r="O158">
            <v>121747087</v>
          </cell>
          <cell r="P158">
            <v>14308148</v>
          </cell>
          <cell r="Q158">
            <v>146793573.0315024</v>
          </cell>
          <cell r="R158">
            <v>5813067</v>
          </cell>
          <cell r="S158">
            <v>133334130</v>
          </cell>
          <cell r="T158">
            <v>7646376</v>
          </cell>
          <cell r="U158">
            <v>144327894.38892001</v>
          </cell>
          <cell r="V158">
            <v>6144533</v>
          </cell>
          <cell r="W158">
            <v>135531978</v>
          </cell>
          <cell r="X158">
            <v>727596</v>
          </cell>
          <cell r="Y158">
            <v>5051357</v>
          </cell>
          <cell r="Z158">
            <v>152346056.93000001</v>
          </cell>
          <cell r="AA158">
            <v>6462722</v>
          </cell>
          <cell r="AB158">
            <v>145883335</v>
          </cell>
          <cell r="AC158">
            <v>158948561.05000004</v>
          </cell>
          <cell r="AD158">
            <v>6790964</v>
          </cell>
          <cell r="AE158">
            <v>152157597</v>
          </cell>
          <cell r="AF158">
            <v>166158253.06999999</v>
          </cell>
          <cell r="AG158">
            <v>7071945</v>
          </cell>
          <cell r="AH158">
            <v>159406345</v>
          </cell>
          <cell r="AI158">
            <v>177176380.49999997</v>
          </cell>
          <cell r="AJ158">
            <v>8004505</v>
          </cell>
          <cell r="AK158">
            <v>169171876</v>
          </cell>
          <cell r="AL158">
            <v>186136094.67000002</v>
          </cell>
          <cell r="AM158">
            <v>8507699</v>
          </cell>
          <cell r="AN158">
            <v>177628396</v>
          </cell>
        </row>
        <row r="159">
          <cell r="A159">
            <v>150</v>
          </cell>
          <cell r="B159" t="str">
            <v xml:space="preserve">Lee                          </v>
          </cell>
          <cell r="C159">
            <v>17.5</v>
          </cell>
          <cell r="D159">
            <v>5823545</v>
          </cell>
          <cell r="E159">
            <v>5026681</v>
          </cell>
          <cell r="F159">
            <v>1520616</v>
          </cell>
          <cell r="G159">
            <v>6350292.3199999994</v>
          </cell>
          <cell r="H159">
            <v>5174125</v>
          </cell>
          <cell r="I159">
            <v>1676639</v>
          </cell>
          <cell r="J159">
            <v>6681418.6652666908</v>
          </cell>
          <cell r="K159">
            <v>5156036</v>
          </cell>
          <cell r="L159">
            <v>1878003</v>
          </cell>
          <cell r="M159">
            <v>7031845.7699999986</v>
          </cell>
          <cell r="N159">
            <v>5144595</v>
          </cell>
          <cell r="O159">
            <v>1850212</v>
          </cell>
          <cell r="P159">
            <v>217444</v>
          </cell>
          <cell r="Q159">
            <v>6993248.0376650728</v>
          </cell>
          <cell r="R159">
            <v>5210177</v>
          </cell>
          <cell r="S159">
            <v>2026303</v>
          </cell>
          <cell r="T159">
            <v>0</v>
          </cell>
          <cell r="U159">
            <v>6834255.432719999</v>
          </cell>
          <cell r="V159">
            <v>5256806</v>
          </cell>
          <cell r="W159">
            <v>1907927</v>
          </cell>
          <cell r="X159">
            <v>10242</v>
          </cell>
          <cell r="Y159">
            <v>126584</v>
          </cell>
          <cell r="Z159">
            <v>6866001.4999999991</v>
          </cell>
          <cell r="AA159">
            <v>5431263</v>
          </cell>
          <cell r="AB159">
            <v>1918169</v>
          </cell>
          <cell r="AC159">
            <v>7058725.3000000007</v>
          </cell>
          <cell r="AD159">
            <v>5598309</v>
          </cell>
          <cell r="AE159">
            <v>1947049</v>
          </cell>
          <cell r="AF159">
            <v>6795658.4500000011</v>
          </cell>
          <cell r="AG159">
            <v>5748371</v>
          </cell>
          <cell r="AH159">
            <v>1964149</v>
          </cell>
          <cell r="AI159">
            <v>6714728.879999999</v>
          </cell>
          <cell r="AJ159">
            <v>5764466</v>
          </cell>
          <cell r="AK159">
            <v>1980674</v>
          </cell>
          <cell r="AL159">
            <v>6274000.4799999986</v>
          </cell>
          <cell r="AM159">
            <v>5563066</v>
          </cell>
          <cell r="AN159">
            <v>1995699</v>
          </cell>
        </row>
        <row r="160">
          <cell r="A160">
            <v>151</v>
          </cell>
          <cell r="B160" t="str">
            <v xml:space="preserve">Leicester                    </v>
          </cell>
          <cell r="C160">
            <v>50.57</v>
          </cell>
          <cell r="D160">
            <v>13764844</v>
          </cell>
          <cell r="E160">
            <v>5533064</v>
          </cell>
          <cell r="F160">
            <v>8584389</v>
          </cell>
          <cell r="G160">
            <v>14951710.08</v>
          </cell>
          <cell r="H160">
            <v>6005588</v>
          </cell>
          <cell r="I160">
            <v>9273246</v>
          </cell>
          <cell r="J160">
            <v>15396418.602011576</v>
          </cell>
          <cell r="K160">
            <v>6321482</v>
          </cell>
          <cell r="L160">
            <v>9525396</v>
          </cell>
          <cell r="M160">
            <v>16077270.590000004</v>
          </cell>
          <cell r="N160">
            <v>6607213</v>
          </cell>
          <cell r="O160">
            <v>8869110</v>
          </cell>
          <cell r="P160">
            <v>1042329</v>
          </cell>
          <cell r="Q160">
            <v>16403919.290181819</v>
          </cell>
          <cell r="R160">
            <v>7103381</v>
          </cell>
          <cell r="S160">
            <v>9713210</v>
          </cell>
          <cell r="T160">
            <v>0</v>
          </cell>
          <cell r="U160">
            <v>16141548.42372</v>
          </cell>
          <cell r="V160">
            <v>7199987</v>
          </cell>
          <cell r="W160">
            <v>9145765</v>
          </cell>
          <cell r="X160">
            <v>49099</v>
          </cell>
          <cell r="Y160">
            <v>563921</v>
          </cell>
          <cell r="Z160">
            <v>16759773.840000002</v>
          </cell>
          <cell r="AA160">
            <v>7378547</v>
          </cell>
          <cell r="AB160">
            <v>9381227</v>
          </cell>
          <cell r="AC160">
            <v>16738311.800000001</v>
          </cell>
          <cell r="AD160">
            <v>7574816</v>
          </cell>
          <cell r="AE160">
            <v>9450987</v>
          </cell>
          <cell r="AF160">
            <v>16586640.989999998</v>
          </cell>
          <cell r="AG160">
            <v>7776403</v>
          </cell>
          <cell r="AH160">
            <v>9493437</v>
          </cell>
          <cell r="AI160">
            <v>16135346.720000001</v>
          </cell>
          <cell r="AJ160">
            <v>7906856</v>
          </cell>
          <cell r="AK160">
            <v>9534162</v>
          </cell>
          <cell r="AL160">
            <v>16315414.450000001</v>
          </cell>
          <cell r="AM160">
            <v>8170911</v>
          </cell>
          <cell r="AN160">
            <v>9574112</v>
          </cell>
        </row>
        <row r="161">
          <cell r="A161">
            <v>152</v>
          </cell>
          <cell r="B161" t="str">
            <v xml:space="preserve">Lenox                        </v>
          </cell>
          <cell r="C161">
            <v>17.5</v>
          </cell>
          <cell r="D161">
            <v>5379558</v>
          </cell>
          <cell r="E161">
            <v>5779799</v>
          </cell>
          <cell r="F161">
            <v>1111972.8</v>
          </cell>
          <cell r="G161">
            <v>5557057.9500000002</v>
          </cell>
          <cell r="H161">
            <v>5755763</v>
          </cell>
          <cell r="I161">
            <v>1149222.8</v>
          </cell>
          <cell r="J161">
            <v>5681111.1449849457</v>
          </cell>
          <cell r="K161">
            <v>5626258</v>
          </cell>
          <cell r="L161">
            <v>1185272.8</v>
          </cell>
          <cell r="M161">
            <v>5690851.3399999999</v>
          </cell>
          <cell r="N161">
            <v>5524370</v>
          </cell>
          <cell r="O161">
            <v>1091138.8</v>
          </cell>
          <cell r="P161">
            <v>128234</v>
          </cell>
          <cell r="Q161">
            <v>5746214.0793875596</v>
          </cell>
          <cell r="R161">
            <v>5564115</v>
          </cell>
          <cell r="S161">
            <v>1194985</v>
          </cell>
          <cell r="T161">
            <v>0</v>
          </cell>
          <cell r="U161">
            <v>5692629.6463799989</v>
          </cell>
          <cell r="V161">
            <v>5437790</v>
          </cell>
          <cell r="W161">
            <v>1125174</v>
          </cell>
          <cell r="X161">
            <v>6041</v>
          </cell>
          <cell r="Y161">
            <v>80270</v>
          </cell>
          <cell r="Z161">
            <v>5550215.3299999982</v>
          </cell>
          <cell r="AA161">
            <v>5659278</v>
          </cell>
          <cell r="AB161">
            <v>1131215</v>
          </cell>
          <cell r="AC161">
            <v>5797767.8000000007</v>
          </cell>
          <cell r="AD161">
            <v>5640423</v>
          </cell>
          <cell r="AE161">
            <v>1156055</v>
          </cell>
          <cell r="AF161">
            <v>5519096.620000001</v>
          </cell>
          <cell r="AG161">
            <v>5519097</v>
          </cell>
          <cell r="AH161">
            <v>1170680</v>
          </cell>
          <cell r="AI161">
            <v>5600729.1799999997</v>
          </cell>
          <cell r="AJ161">
            <v>5040656</v>
          </cell>
          <cell r="AK161">
            <v>1185105</v>
          </cell>
          <cell r="AL161">
            <v>5259228.0599999996</v>
          </cell>
          <cell r="AM161">
            <v>4733305</v>
          </cell>
          <cell r="AN161">
            <v>1198130</v>
          </cell>
        </row>
        <row r="162">
          <cell r="A162">
            <v>153</v>
          </cell>
          <cell r="B162" t="str">
            <v xml:space="preserve">Leominster                   </v>
          </cell>
          <cell r="C162">
            <v>59.51</v>
          </cell>
          <cell r="D162">
            <v>50087399</v>
          </cell>
          <cell r="E162">
            <v>17364613</v>
          </cell>
          <cell r="F162">
            <v>32722786</v>
          </cell>
          <cell r="G162">
            <v>52403637.229999997</v>
          </cell>
          <cell r="H162">
            <v>18470739</v>
          </cell>
          <cell r="I162">
            <v>33951319</v>
          </cell>
          <cell r="J162">
            <v>55214981.567387104</v>
          </cell>
          <cell r="K162">
            <v>19608537</v>
          </cell>
          <cell r="L162">
            <v>35606445</v>
          </cell>
          <cell r="M162">
            <v>61199688.75</v>
          </cell>
          <cell r="N162">
            <v>20722302</v>
          </cell>
          <cell r="O162">
            <v>36220613</v>
          </cell>
          <cell r="P162">
            <v>4256774</v>
          </cell>
          <cell r="Q162">
            <v>63052401.664000005</v>
          </cell>
          <cell r="R162">
            <v>21186482</v>
          </cell>
          <cell r="S162">
            <v>39667839</v>
          </cell>
          <cell r="T162">
            <v>2198081</v>
          </cell>
          <cell r="U162">
            <v>61830792.262439989</v>
          </cell>
          <cell r="V162">
            <v>21870806</v>
          </cell>
          <cell r="W162">
            <v>39420116</v>
          </cell>
          <cell r="X162">
            <v>211625</v>
          </cell>
          <cell r="Y162">
            <v>2394129</v>
          </cell>
          <cell r="Z162">
            <v>64079292.579999998</v>
          </cell>
          <cell r="AA162">
            <v>22623162</v>
          </cell>
          <cell r="AB162">
            <v>41456131</v>
          </cell>
          <cell r="AC162">
            <v>66413236.799999997</v>
          </cell>
          <cell r="AD162">
            <v>23577860</v>
          </cell>
          <cell r="AE162">
            <v>42835377</v>
          </cell>
          <cell r="AF162">
            <v>67647235.61999999</v>
          </cell>
          <cell r="AG162">
            <v>24414874</v>
          </cell>
          <cell r="AH162">
            <v>43232362</v>
          </cell>
          <cell r="AI162">
            <v>68009798.659999996</v>
          </cell>
          <cell r="AJ162">
            <v>25511102</v>
          </cell>
          <cell r="AK162">
            <v>43390737</v>
          </cell>
          <cell r="AL162">
            <v>68789894.089999989</v>
          </cell>
          <cell r="AM162">
            <v>26480524</v>
          </cell>
          <cell r="AN162">
            <v>43547587</v>
          </cell>
        </row>
        <row r="163">
          <cell r="A163">
            <v>154</v>
          </cell>
          <cell r="B163" t="str">
            <v xml:space="preserve">Leverett                     </v>
          </cell>
          <cell r="C163">
            <v>17.5</v>
          </cell>
          <cell r="D163">
            <v>803815</v>
          </cell>
          <cell r="E163">
            <v>973857</v>
          </cell>
          <cell r="F163">
            <v>223181.2</v>
          </cell>
          <cell r="G163">
            <v>852583.6</v>
          </cell>
          <cell r="H163">
            <v>827268</v>
          </cell>
          <cell r="I163">
            <v>239065.2</v>
          </cell>
          <cell r="J163">
            <v>947175.22926746425</v>
          </cell>
          <cell r="K163">
            <v>853066</v>
          </cell>
          <cell r="L163">
            <v>261625.2</v>
          </cell>
          <cell r="M163">
            <v>1053847.72</v>
          </cell>
          <cell r="N163">
            <v>849640</v>
          </cell>
          <cell r="O163">
            <v>257545.2</v>
          </cell>
          <cell r="P163">
            <v>30268</v>
          </cell>
          <cell r="Q163">
            <v>1038637.2936880384</v>
          </cell>
          <cell r="R163">
            <v>875032</v>
          </cell>
          <cell r="S163">
            <v>282057</v>
          </cell>
          <cell r="T163">
            <v>0</v>
          </cell>
          <cell r="U163">
            <v>1122116.9748600002</v>
          </cell>
          <cell r="V163">
            <v>937904</v>
          </cell>
          <cell r="W163">
            <v>265580</v>
          </cell>
          <cell r="X163">
            <v>1426</v>
          </cell>
          <cell r="Y163">
            <v>18126</v>
          </cell>
          <cell r="Z163">
            <v>1105463.82</v>
          </cell>
          <cell r="AA163">
            <v>928988</v>
          </cell>
          <cell r="AB163">
            <v>267006</v>
          </cell>
          <cell r="AC163">
            <v>1073636.7000000002</v>
          </cell>
          <cell r="AD163">
            <v>916296</v>
          </cell>
          <cell r="AE163">
            <v>271766</v>
          </cell>
          <cell r="AF163">
            <v>1092855.1200000001</v>
          </cell>
          <cell r="AG163">
            <v>934972</v>
          </cell>
          <cell r="AH163">
            <v>274716</v>
          </cell>
          <cell r="AI163">
            <v>934315.57</v>
          </cell>
          <cell r="AJ163">
            <v>840884</v>
          </cell>
          <cell r="AK163">
            <v>277216</v>
          </cell>
          <cell r="AL163">
            <v>982131.53</v>
          </cell>
          <cell r="AM163">
            <v>843668</v>
          </cell>
          <cell r="AN163">
            <v>279816</v>
          </cell>
        </row>
        <row r="164">
          <cell r="A164">
            <v>155</v>
          </cell>
          <cell r="B164" t="str">
            <v xml:space="preserve">Lexington                    </v>
          </cell>
          <cell r="C164">
            <v>17.5</v>
          </cell>
          <cell r="D164">
            <v>44428216</v>
          </cell>
          <cell r="E164">
            <v>48013339</v>
          </cell>
          <cell r="F164">
            <v>5197253.5999999996</v>
          </cell>
          <cell r="G164">
            <v>48149485.159400001</v>
          </cell>
          <cell r="H164">
            <v>48176671</v>
          </cell>
          <cell r="I164">
            <v>5848475.5999999996</v>
          </cell>
          <cell r="J164">
            <v>50405171.392957248</v>
          </cell>
          <cell r="K164">
            <v>48167038</v>
          </cell>
          <cell r="L164">
            <v>6740204.5999999996</v>
          </cell>
          <cell r="M164">
            <v>53421979.384980008</v>
          </cell>
          <cell r="N164">
            <v>48294113</v>
          </cell>
          <cell r="O164">
            <v>6801697.5999999996</v>
          </cell>
          <cell r="P164">
            <v>799359</v>
          </cell>
          <cell r="Q164">
            <v>55137317.164318644</v>
          </cell>
          <cell r="R164">
            <v>49717650</v>
          </cell>
          <cell r="S164">
            <v>7449035</v>
          </cell>
          <cell r="T164">
            <v>0</v>
          </cell>
          <cell r="U164">
            <v>53464106.958999999</v>
          </cell>
          <cell r="V164">
            <v>49818987</v>
          </cell>
          <cell r="W164">
            <v>7013863</v>
          </cell>
          <cell r="X164">
            <v>37654</v>
          </cell>
          <cell r="Y164">
            <v>548918</v>
          </cell>
          <cell r="Z164">
            <v>56211262.726240009</v>
          </cell>
          <cell r="AA164">
            <v>51205216</v>
          </cell>
          <cell r="AB164">
            <v>7051517</v>
          </cell>
          <cell r="AC164">
            <v>59157960.380999997</v>
          </cell>
          <cell r="AD164">
            <v>52989430</v>
          </cell>
          <cell r="AE164">
            <v>7876798.51666875</v>
          </cell>
          <cell r="AF164">
            <v>62856513.067499988</v>
          </cell>
          <cell r="AG164">
            <v>55493228</v>
          </cell>
          <cell r="AH164">
            <v>8665993.3342046905</v>
          </cell>
          <cell r="AI164">
            <v>64514813.130400017</v>
          </cell>
          <cell r="AJ164">
            <v>56156903</v>
          </cell>
          <cell r="AK164">
            <v>9584428.3342046905</v>
          </cell>
          <cell r="AL164">
            <v>67063773.197500005</v>
          </cell>
          <cell r="AM164">
            <v>57095237</v>
          </cell>
          <cell r="AN164">
            <v>9968536</v>
          </cell>
        </row>
        <row r="165">
          <cell r="A165">
            <v>156</v>
          </cell>
          <cell r="B165" t="str">
            <v xml:space="preserve">Leyden                       </v>
          </cell>
          <cell r="C165">
            <v>17.5</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row>
        <row r="166">
          <cell r="A166">
            <v>157</v>
          </cell>
          <cell r="B166" t="str">
            <v xml:space="preserve">Lincoln                      </v>
          </cell>
          <cell r="C166">
            <v>17.5</v>
          </cell>
          <cell r="D166">
            <v>5018892</v>
          </cell>
          <cell r="E166">
            <v>5683798</v>
          </cell>
          <cell r="F166">
            <v>493536.8</v>
          </cell>
          <cell r="G166">
            <v>5151111.5048699994</v>
          </cell>
          <cell r="H166">
            <v>5403675</v>
          </cell>
          <cell r="I166">
            <v>575118.80000000005</v>
          </cell>
          <cell r="J166">
            <v>5228858.1013507508</v>
          </cell>
          <cell r="K166">
            <v>5190002</v>
          </cell>
          <cell r="L166">
            <v>677097.8</v>
          </cell>
          <cell r="M166">
            <v>5555855.546620002</v>
          </cell>
          <cell r="N166">
            <v>5184708</v>
          </cell>
          <cell r="O166">
            <v>693055.8</v>
          </cell>
          <cell r="P166">
            <v>81450</v>
          </cell>
          <cell r="Q166">
            <v>5820338.6126000388</v>
          </cell>
          <cell r="R166">
            <v>5207737</v>
          </cell>
          <cell r="S166">
            <v>759016</v>
          </cell>
          <cell r="T166">
            <v>0</v>
          </cell>
          <cell r="U166">
            <v>5740716.07941732</v>
          </cell>
          <cell r="V166">
            <v>5163138</v>
          </cell>
          <cell r="W166">
            <v>714674</v>
          </cell>
          <cell r="X166">
            <v>3837</v>
          </cell>
          <cell r="Y166">
            <v>57830</v>
          </cell>
          <cell r="Z166">
            <v>5352912.2345500002</v>
          </cell>
          <cell r="AA166">
            <v>5178637</v>
          </cell>
          <cell r="AB166">
            <v>718511</v>
          </cell>
          <cell r="AC166">
            <v>5424170.2317799991</v>
          </cell>
          <cell r="AD166">
            <v>5128408</v>
          </cell>
          <cell r="AE166">
            <v>743071</v>
          </cell>
          <cell r="AF166">
            <v>5868235.8212800017</v>
          </cell>
          <cell r="AG166">
            <v>5381474</v>
          </cell>
          <cell r="AH166">
            <v>759321</v>
          </cell>
          <cell r="AI166">
            <v>5682114.4160699993</v>
          </cell>
          <cell r="AJ166">
            <v>5004725</v>
          </cell>
          <cell r="AK166">
            <v>841588</v>
          </cell>
          <cell r="AL166">
            <v>5601678.0140399989</v>
          </cell>
          <cell r="AM166">
            <v>4808245</v>
          </cell>
          <cell r="AN166">
            <v>857038</v>
          </cell>
        </row>
        <row r="167">
          <cell r="A167">
            <v>158</v>
          </cell>
          <cell r="B167" t="str">
            <v xml:space="preserve">Littleton                    </v>
          </cell>
          <cell r="C167">
            <v>24.42</v>
          </cell>
          <cell r="D167">
            <v>11139291</v>
          </cell>
          <cell r="E167">
            <v>10499232</v>
          </cell>
          <cell r="F167">
            <v>1464107.2</v>
          </cell>
          <cell r="G167">
            <v>12115413.634199999</v>
          </cell>
          <cell r="H167">
            <v>10452829</v>
          </cell>
          <cell r="I167">
            <v>1818491.2</v>
          </cell>
          <cell r="J167">
            <v>12477893.258578453</v>
          </cell>
          <cell r="K167">
            <v>10490580</v>
          </cell>
          <cell r="L167">
            <v>2325579.2000000002</v>
          </cell>
          <cell r="M167">
            <v>13440913.22665</v>
          </cell>
          <cell r="N167">
            <v>10423513</v>
          </cell>
          <cell r="O167">
            <v>2700077</v>
          </cell>
          <cell r="P167">
            <v>317323</v>
          </cell>
          <cell r="Q167">
            <v>14231659.398570258</v>
          </cell>
          <cell r="R167">
            <v>10530521</v>
          </cell>
          <cell r="S167">
            <v>2957052</v>
          </cell>
          <cell r="T167">
            <v>744086</v>
          </cell>
          <cell r="U167">
            <v>13640184.029312642</v>
          </cell>
          <cell r="V167">
            <v>10374233</v>
          </cell>
          <cell r="W167">
            <v>3484917</v>
          </cell>
          <cell r="X167">
            <v>18709</v>
          </cell>
          <cell r="Y167">
            <v>237937</v>
          </cell>
          <cell r="Z167">
            <v>13593606.621599995</v>
          </cell>
          <cell r="AA167">
            <v>10469428</v>
          </cell>
          <cell r="AB167">
            <v>3503626</v>
          </cell>
          <cell r="AC167">
            <v>14276865.484880002</v>
          </cell>
          <cell r="AD167">
            <v>10931785</v>
          </cell>
          <cell r="AE167">
            <v>3693487.508446292</v>
          </cell>
          <cell r="AF167">
            <v>14181867.184600001</v>
          </cell>
          <cell r="AG167">
            <v>11325231</v>
          </cell>
          <cell r="AH167">
            <v>3731912.508446292</v>
          </cell>
          <cell r="AI167">
            <v>14701467.741599999</v>
          </cell>
          <cell r="AJ167">
            <v>11519536</v>
          </cell>
          <cell r="AK167">
            <v>3770462.508446292</v>
          </cell>
          <cell r="AL167">
            <v>15178691.897499997</v>
          </cell>
          <cell r="AM167">
            <v>11837909</v>
          </cell>
          <cell r="AN167">
            <v>3809412.508446292</v>
          </cell>
        </row>
        <row r="168">
          <cell r="A168">
            <v>159</v>
          </cell>
          <cell r="B168" t="str">
            <v xml:space="preserve">Longmeadow                   </v>
          </cell>
          <cell r="C168">
            <v>17.5</v>
          </cell>
          <cell r="D168">
            <v>22710932</v>
          </cell>
          <cell r="E168">
            <v>20812705</v>
          </cell>
          <cell r="F168">
            <v>3547400</v>
          </cell>
          <cell r="G168">
            <v>23361827.510000005</v>
          </cell>
          <cell r="H168">
            <v>21048279</v>
          </cell>
          <cell r="I168">
            <v>3906490</v>
          </cell>
          <cell r="J168">
            <v>23686877.90819297</v>
          </cell>
          <cell r="K168">
            <v>21094587</v>
          </cell>
          <cell r="L168">
            <v>4239607</v>
          </cell>
          <cell r="M168">
            <v>24733177.429999996</v>
          </cell>
          <cell r="N168">
            <v>21260686</v>
          </cell>
          <cell r="O168">
            <v>3963684</v>
          </cell>
          <cell r="P168">
            <v>465826</v>
          </cell>
          <cell r="Q168">
            <v>25548586.481975123</v>
          </cell>
          <cell r="R168">
            <v>21378942</v>
          </cell>
          <cell r="S168">
            <v>4340920</v>
          </cell>
          <cell r="T168">
            <v>0</v>
          </cell>
          <cell r="U168">
            <v>24685139.268599994</v>
          </cell>
          <cell r="V168">
            <v>21321759</v>
          </cell>
          <cell r="W168">
            <v>4087324</v>
          </cell>
          <cell r="X168">
            <v>21942</v>
          </cell>
          <cell r="Y168">
            <v>306429</v>
          </cell>
          <cell r="Z168">
            <v>24642877.109999999</v>
          </cell>
          <cell r="AA168">
            <v>21481517</v>
          </cell>
          <cell r="AB168">
            <v>4109266</v>
          </cell>
          <cell r="AC168">
            <v>25335232.990000002</v>
          </cell>
          <cell r="AD168">
            <v>21911262</v>
          </cell>
          <cell r="AE168">
            <v>4224986</v>
          </cell>
          <cell r="AF168">
            <v>24962248.150000006</v>
          </cell>
          <cell r="AG168">
            <v>22263076</v>
          </cell>
          <cell r="AH168">
            <v>4294961</v>
          </cell>
          <cell r="AI168">
            <v>24849640.570000004</v>
          </cell>
          <cell r="AJ168">
            <v>21747129</v>
          </cell>
          <cell r="AK168">
            <v>4363911</v>
          </cell>
          <cell r="AL168">
            <v>25612986.450000003</v>
          </cell>
          <cell r="AM168">
            <v>21804274</v>
          </cell>
          <cell r="AN168">
            <v>4434186</v>
          </cell>
        </row>
        <row r="169">
          <cell r="A169">
            <v>160</v>
          </cell>
          <cell r="B169" t="str">
            <v xml:space="preserve">Lowell                       </v>
          </cell>
          <cell r="C169">
            <v>73.22</v>
          </cell>
          <cell r="D169">
            <v>134573109</v>
          </cell>
          <cell r="E169">
            <v>29664794</v>
          </cell>
          <cell r="F169">
            <v>108399118</v>
          </cell>
          <cell r="G169">
            <v>139116837.98003998</v>
          </cell>
          <cell r="H169">
            <v>31162657</v>
          </cell>
          <cell r="I169">
            <v>111660607</v>
          </cell>
          <cell r="J169">
            <v>147723629.79585069</v>
          </cell>
          <cell r="K169">
            <v>32819557</v>
          </cell>
          <cell r="L169">
            <v>117869547</v>
          </cell>
          <cell r="M169">
            <v>150534733.39768001</v>
          </cell>
          <cell r="N169">
            <v>34088424</v>
          </cell>
          <cell r="O169">
            <v>107274461</v>
          </cell>
          <cell r="P169">
            <v>12607274</v>
          </cell>
          <cell r="Q169">
            <v>154968734.65788475</v>
          </cell>
          <cell r="R169">
            <v>33789587</v>
          </cell>
          <cell r="S169">
            <v>117484100</v>
          </cell>
          <cell r="T169">
            <v>3695048</v>
          </cell>
          <cell r="U169">
            <v>151465731.89643282</v>
          </cell>
          <cell r="V169">
            <v>34730786</v>
          </cell>
          <cell r="W169">
            <v>114495103</v>
          </cell>
          <cell r="X169">
            <v>614660</v>
          </cell>
          <cell r="Y169">
            <v>6425960</v>
          </cell>
          <cell r="Z169">
            <v>157898864.58336002</v>
          </cell>
          <cell r="AA169">
            <v>36240147</v>
          </cell>
          <cell r="AB169">
            <v>121658718</v>
          </cell>
          <cell r="AC169">
            <v>163641193.22828004</v>
          </cell>
          <cell r="AD169">
            <v>37162840</v>
          </cell>
          <cell r="AE169">
            <v>126478353</v>
          </cell>
          <cell r="AF169">
            <v>168760616.72439998</v>
          </cell>
          <cell r="AG169">
            <v>38859325</v>
          </cell>
          <cell r="AH169">
            <v>129926558</v>
          </cell>
          <cell r="AI169">
            <v>176078571.80969998</v>
          </cell>
          <cell r="AJ169">
            <v>40949807</v>
          </cell>
          <cell r="AK169">
            <v>135128765</v>
          </cell>
          <cell r="AL169">
            <v>177537953.73000002</v>
          </cell>
          <cell r="AM169">
            <v>43089941</v>
          </cell>
          <cell r="AN169">
            <v>135511265</v>
          </cell>
        </row>
        <row r="170">
          <cell r="A170">
            <v>161</v>
          </cell>
          <cell r="B170" t="str">
            <v xml:space="preserve">Ludlow                       </v>
          </cell>
          <cell r="C170">
            <v>44.22</v>
          </cell>
          <cell r="D170">
            <v>22679461</v>
          </cell>
          <cell r="E170">
            <v>13063961</v>
          </cell>
          <cell r="F170">
            <v>9615500</v>
          </cell>
          <cell r="G170">
            <v>24089447.75</v>
          </cell>
          <cell r="H170">
            <v>13513577</v>
          </cell>
          <cell r="I170">
            <v>10575871</v>
          </cell>
          <cell r="J170">
            <v>25130130.610954065</v>
          </cell>
          <cell r="K170">
            <v>13594068</v>
          </cell>
          <cell r="L170">
            <v>11536063</v>
          </cell>
          <cell r="M170">
            <v>26252078.679999992</v>
          </cell>
          <cell r="N170">
            <v>13563370</v>
          </cell>
          <cell r="O170">
            <v>11354310</v>
          </cell>
          <cell r="P170">
            <v>1334399</v>
          </cell>
          <cell r="Q170">
            <v>27121644.13746221</v>
          </cell>
          <cell r="R170">
            <v>13598080</v>
          </cell>
          <cell r="S170">
            <v>12434935</v>
          </cell>
          <cell r="T170">
            <v>1088629</v>
          </cell>
          <cell r="U170">
            <v>26588449.146960001</v>
          </cell>
          <cell r="V170">
            <v>13600623</v>
          </cell>
          <cell r="W170">
            <v>12738623</v>
          </cell>
          <cell r="X170">
            <v>68387</v>
          </cell>
          <cell r="Y170">
            <v>790929</v>
          </cell>
          <cell r="Z170">
            <v>26899330.039999999</v>
          </cell>
          <cell r="AA170">
            <v>13801952</v>
          </cell>
          <cell r="AB170">
            <v>13097378</v>
          </cell>
          <cell r="AC170">
            <v>27321398.960000005</v>
          </cell>
          <cell r="AD170">
            <v>14243896</v>
          </cell>
          <cell r="AE170">
            <v>13211578</v>
          </cell>
          <cell r="AF170">
            <v>27755975.950000003</v>
          </cell>
          <cell r="AG170">
            <v>14764702</v>
          </cell>
          <cell r="AH170">
            <v>13282703</v>
          </cell>
          <cell r="AI170">
            <v>27236633.910000004</v>
          </cell>
          <cell r="AJ170">
            <v>14951306</v>
          </cell>
          <cell r="AK170">
            <v>13351728</v>
          </cell>
          <cell r="AL170">
            <v>27187438.540000007</v>
          </cell>
          <cell r="AM170">
            <v>15433886</v>
          </cell>
          <cell r="AN170">
            <v>13418728</v>
          </cell>
        </row>
        <row r="171">
          <cell r="A171">
            <v>162</v>
          </cell>
          <cell r="B171" t="str">
            <v xml:space="preserve">Lunenburg                    </v>
          </cell>
          <cell r="C171">
            <v>39.71</v>
          </cell>
          <cell r="D171">
            <v>11716392</v>
          </cell>
          <cell r="E171">
            <v>8601526</v>
          </cell>
          <cell r="F171">
            <v>3708907</v>
          </cell>
          <cell r="G171">
            <v>12276374.15</v>
          </cell>
          <cell r="H171">
            <v>8871625</v>
          </cell>
          <cell r="I171">
            <v>3921700</v>
          </cell>
          <cell r="J171">
            <v>13121501.42336395</v>
          </cell>
          <cell r="K171">
            <v>8885020</v>
          </cell>
          <cell r="L171">
            <v>4314259</v>
          </cell>
          <cell r="M171">
            <v>13675383.389999999</v>
          </cell>
          <cell r="N171">
            <v>9084809</v>
          </cell>
          <cell r="O171">
            <v>4134848</v>
          </cell>
          <cell r="P171">
            <v>485942</v>
          </cell>
          <cell r="Q171">
            <v>13799998.378687082</v>
          </cell>
          <cell r="R171">
            <v>9022501</v>
          </cell>
          <cell r="S171">
            <v>4528374</v>
          </cell>
          <cell r="T171">
            <v>249123</v>
          </cell>
          <cell r="U171">
            <v>13414483.32636</v>
          </cell>
          <cell r="V171">
            <v>8836567</v>
          </cell>
          <cell r="W171">
            <v>4498396</v>
          </cell>
          <cell r="X171">
            <v>24149</v>
          </cell>
          <cell r="Y171">
            <v>295077</v>
          </cell>
          <cell r="Z171">
            <v>13457816.690000003</v>
          </cell>
          <cell r="AA171">
            <v>8981951</v>
          </cell>
          <cell r="AB171">
            <v>4522545</v>
          </cell>
          <cell r="AC171">
            <v>14298145.129999995</v>
          </cell>
          <cell r="AD171">
            <v>9188886</v>
          </cell>
          <cell r="AE171">
            <v>5219936.6884947494</v>
          </cell>
          <cell r="AF171">
            <v>14546535.939999999</v>
          </cell>
          <cell r="AG171">
            <v>9433283</v>
          </cell>
          <cell r="AH171">
            <v>5354695.9110325621</v>
          </cell>
          <cell r="AI171">
            <v>14945462.859999999</v>
          </cell>
          <cell r="AJ171">
            <v>9374156</v>
          </cell>
          <cell r="AK171">
            <v>5605871.9110325621</v>
          </cell>
          <cell r="AL171">
            <v>15341249.750000002</v>
          </cell>
          <cell r="AM171">
            <v>9506767</v>
          </cell>
          <cell r="AN171">
            <v>5834483</v>
          </cell>
        </row>
        <row r="172">
          <cell r="A172">
            <v>163</v>
          </cell>
          <cell r="B172" t="str">
            <v xml:space="preserve">Lynn                         </v>
          </cell>
          <cell r="C172">
            <v>76.13</v>
          </cell>
          <cell r="D172">
            <v>129974090</v>
          </cell>
          <cell r="E172">
            <v>29799249</v>
          </cell>
          <cell r="F172">
            <v>100174841</v>
          </cell>
          <cell r="G172">
            <v>135144695.81999999</v>
          </cell>
          <cell r="H172">
            <v>31653289</v>
          </cell>
          <cell r="I172">
            <v>103751349</v>
          </cell>
          <cell r="J172">
            <v>144686831.68873173</v>
          </cell>
          <cell r="K172">
            <v>33225614</v>
          </cell>
          <cell r="L172">
            <v>111461218</v>
          </cell>
          <cell r="M172">
            <v>152073058.32999998</v>
          </cell>
          <cell r="N172">
            <v>34465340</v>
          </cell>
          <cell r="O172">
            <v>105239589</v>
          </cell>
          <cell r="P172">
            <v>12368129</v>
          </cell>
          <cell r="Q172">
            <v>155276011.32322299</v>
          </cell>
          <cell r="R172">
            <v>36436147</v>
          </cell>
          <cell r="S172">
            <v>115255564</v>
          </cell>
          <cell r="T172">
            <v>3584300</v>
          </cell>
          <cell r="U172">
            <v>152859294.83544001</v>
          </cell>
          <cell r="V172">
            <v>37505365</v>
          </cell>
          <cell r="W172">
            <v>113140585</v>
          </cell>
          <cell r="X172">
            <v>607389</v>
          </cell>
          <cell r="Y172">
            <v>5439440</v>
          </cell>
          <cell r="Z172">
            <v>156427178.34000003</v>
          </cell>
          <cell r="AA172">
            <v>38215898</v>
          </cell>
          <cell r="AB172">
            <v>118211280</v>
          </cell>
          <cell r="AC172">
            <v>165697522.48000002</v>
          </cell>
          <cell r="AD172">
            <v>39600037</v>
          </cell>
          <cell r="AE172">
            <v>126107787</v>
          </cell>
          <cell r="AF172">
            <v>173772185.64999998</v>
          </cell>
          <cell r="AG172">
            <v>40871553</v>
          </cell>
          <cell r="AH172">
            <v>133372267</v>
          </cell>
          <cell r="AI172">
            <v>181764114.65000001</v>
          </cell>
          <cell r="AJ172">
            <v>43133574</v>
          </cell>
          <cell r="AK172">
            <v>138630541</v>
          </cell>
          <cell r="AL172">
            <v>191949856.55000001</v>
          </cell>
          <cell r="AM172">
            <v>44587175</v>
          </cell>
          <cell r="AN172">
            <v>147362682</v>
          </cell>
        </row>
        <row r="173">
          <cell r="A173">
            <v>164</v>
          </cell>
          <cell r="B173" t="str">
            <v xml:space="preserve">Lynnfield                    </v>
          </cell>
          <cell r="C173">
            <v>17.5</v>
          </cell>
          <cell r="D173">
            <v>14215391</v>
          </cell>
          <cell r="E173">
            <v>13251512</v>
          </cell>
          <cell r="F173">
            <v>1760537.6000000001</v>
          </cell>
          <cell r="G173">
            <v>15771023.292079998</v>
          </cell>
          <cell r="H173">
            <v>13495114</v>
          </cell>
          <cell r="I173">
            <v>2275909</v>
          </cell>
          <cell r="J173">
            <v>17356642.058858942</v>
          </cell>
          <cell r="K173">
            <v>13944761</v>
          </cell>
          <cell r="L173">
            <v>3411881</v>
          </cell>
          <cell r="M173">
            <v>18585463.714159999</v>
          </cell>
          <cell r="N173">
            <v>14489660</v>
          </cell>
          <cell r="O173">
            <v>3665072</v>
          </cell>
          <cell r="P173">
            <v>430732</v>
          </cell>
          <cell r="Q173">
            <v>19408007.987414353</v>
          </cell>
          <cell r="R173">
            <v>16010874</v>
          </cell>
          <cell r="S173">
            <v>4013888</v>
          </cell>
          <cell r="T173">
            <v>0</v>
          </cell>
          <cell r="U173">
            <v>19103918.4621954</v>
          </cell>
          <cell r="V173">
            <v>16284477</v>
          </cell>
          <cell r="W173">
            <v>3779396</v>
          </cell>
          <cell r="X173">
            <v>20290</v>
          </cell>
          <cell r="Y173">
            <v>270977</v>
          </cell>
          <cell r="Z173">
            <v>19086223.734719999</v>
          </cell>
          <cell r="AA173">
            <v>16630403</v>
          </cell>
          <cell r="AB173">
            <v>3799686</v>
          </cell>
          <cell r="AC173">
            <v>19513606.067749999</v>
          </cell>
          <cell r="AD173">
            <v>17151894</v>
          </cell>
          <cell r="AE173">
            <v>3887366</v>
          </cell>
          <cell r="AF173">
            <v>19765823.121270001</v>
          </cell>
          <cell r="AG173">
            <v>17368045</v>
          </cell>
          <cell r="AH173">
            <v>3983876</v>
          </cell>
          <cell r="AI173">
            <v>19490234.623029999</v>
          </cell>
          <cell r="AJ173">
            <v>17091539</v>
          </cell>
          <cell r="AK173">
            <v>4036801</v>
          </cell>
          <cell r="AL173">
            <v>19743094.595660001</v>
          </cell>
          <cell r="AM173">
            <v>17067615</v>
          </cell>
          <cell r="AN173">
            <v>4089401</v>
          </cell>
        </row>
        <row r="174">
          <cell r="A174">
            <v>165</v>
          </cell>
          <cell r="B174" t="str">
            <v xml:space="preserve">Malden                       </v>
          </cell>
          <cell r="C174">
            <v>54.41</v>
          </cell>
          <cell r="D174">
            <v>54185598</v>
          </cell>
          <cell r="E174">
            <v>21722732</v>
          </cell>
          <cell r="F174">
            <v>32462866</v>
          </cell>
          <cell r="G174">
            <v>58405248.022889994</v>
          </cell>
          <cell r="H174">
            <v>23530624</v>
          </cell>
          <cell r="I174">
            <v>34874624</v>
          </cell>
          <cell r="J174">
            <v>62297084.542392798</v>
          </cell>
          <cell r="K174">
            <v>24505538</v>
          </cell>
          <cell r="L174">
            <v>37791547</v>
          </cell>
          <cell r="M174">
            <v>66974103.664699994</v>
          </cell>
          <cell r="N174">
            <v>25736533</v>
          </cell>
          <cell r="O174">
            <v>36900852</v>
          </cell>
          <cell r="P174">
            <v>4336719</v>
          </cell>
          <cell r="Q174">
            <v>70256109.620756119</v>
          </cell>
          <cell r="R174">
            <v>28341018</v>
          </cell>
          <cell r="S174">
            <v>40412820</v>
          </cell>
          <cell r="T174">
            <v>1502272</v>
          </cell>
          <cell r="U174">
            <v>69445049.599893317</v>
          </cell>
          <cell r="V174">
            <v>29256886</v>
          </cell>
          <cell r="W174">
            <v>39466415</v>
          </cell>
          <cell r="X174">
            <v>211873</v>
          </cell>
          <cell r="Y174">
            <v>2408479</v>
          </cell>
          <cell r="Z174">
            <v>74002031.259239987</v>
          </cell>
          <cell r="AA174">
            <v>29910919</v>
          </cell>
          <cell r="AB174">
            <v>44091112</v>
          </cell>
          <cell r="AC174">
            <v>78173570.110089988</v>
          </cell>
          <cell r="AD174">
            <v>31406125</v>
          </cell>
          <cell r="AE174">
            <v>46767445</v>
          </cell>
          <cell r="AF174">
            <v>79552182.518289998</v>
          </cell>
          <cell r="AG174">
            <v>32589651</v>
          </cell>
          <cell r="AH174">
            <v>47063596</v>
          </cell>
          <cell r="AI174">
            <v>80737953.747600004</v>
          </cell>
          <cell r="AJ174">
            <v>34410984</v>
          </cell>
          <cell r="AK174">
            <v>47246321</v>
          </cell>
          <cell r="AL174">
            <v>84059175.637440011</v>
          </cell>
          <cell r="AM174">
            <v>35620417</v>
          </cell>
          <cell r="AN174">
            <v>48438759</v>
          </cell>
        </row>
        <row r="175">
          <cell r="A175">
            <v>166</v>
          </cell>
          <cell r="B175" t="str">
            <v xml:space="preserve">Manchester                   </v>
          </cell>
          <cell r="C175">
            <v>17.5</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6">
          <cell r="A176">
            <v>167</v>
          </cell>
          <cell r="B176" t="str">
            <v xml:space="preserve">Mansfield                    </v>
          </cell>
          <cell r="C176">
            <v>36.5</v>
          </cell>
          <cell r="D176">
            <v>34070637</v>
          </cell>
          <cell r="E176">
            <v>22637801</v>
          </cell>
          <cell r="F176">
            <v>11432836</v>
          </cell>
          <cell r="G176">
            <v>37066064.086240001</v>
          </cell>
          <cell r="H176">
            <v>23186796</v>
          </cell>
          <cell r="I176">
            <v>13879268</v>
          </cell>
          <cell r="J176">
            <v>38933172.153506003</v>
          </cell>
          <cell r="K176">
            <v>23627132</v>
          </cell>
          <cell r="L176">
            <v>15306040</v>
          </cell>
          <cell r="M176">
            <v>41292178.534949996</v>
          </cell>
          <cell r="N176">
            <v>24028768</v>
          </cell>
          <cell r="O176">
            <v>15447917</v>
          </cell>
          <cell r="P176">
            <v>1815494</v>
          </cell>
          <cell r="Q176">
            <v>43173220.767601192</v>
          </cell>
          <cell r="R176">
            <v>24399237</v>
          </cell>
          <cell r="S176">
            <v>16918143</v>
          </cell>
          <cell r="T176">
            <v>1855841</v>
          </cell>
          <cell r="U176">
            <v>42531299.518475883</v>
          </cell>
          <cell r="V176">
            <v>24405336</v>
          </cell>
          <cell r="W176">
            <v>17778173</v>
          </cell>
          <cell r="X176">
            <v>95441</v>
          </cell>
          <cell r="Y176">
            <v>1022220</v>
          </cell>
          <cell r="Z176">
            <v>42752257.461410008</v>
          </cell>
          <cell r="AA176">
            <v>25008185</v>
          </cell>
          <cell r="AB176">
            <v>17873614</v>
          </cell>
          <cell r="AC176">
            <v>43053921.076990001</v>
          </cell>
          <cell r="AD176">
            <v>25772728</v>
          </cell>
          <cell r="AE176">
            <v>18060214</v>
          </cell>
          <cell r="AF176">
            <v>43496373.837260008</v>
          </cell>
          <cell r="AG176">
            <v>26613090</v>
          </cell>
          <cell r="AH176">
            <v>18175039</v>
          </cell>
          <cell r="AI176">
            <v>41985292.046640001</v>
          </cell>
          <cell r="AJ176">
            <v>26566576</v>
          </cell>
          <cell r="AK176">
            <v>18283964</v>
          </cell>
          <cell r="AL176">
            <v>40931631.918399997</v>
          </cell>
          <cell r="AM176">
            <v>26810067</v>
          </cell>
          <cell r="AN176">
            <v>18388239</v>
          </cell>
        </row>
        <row r="177">
          <cell r="A177">
            <v>168</v>
          </cell>
          <cell r="B177" t="str">
            <v xml:space="preserve">Marblehead                   </v>
          </cell>
          <cell r="C177">
            <v>17.5</v>
          </cell>
          <cell r="D177">
            <v>22442162</v>
          </cell>
          <cell r="E177">
            <v>18815418</v>
          </cell>
          <cell r="F177">
            <v>3626744</v>
          </cell>
          <cell r="G177">
            <v>23820222.600000001</v>
          </cell>
          <cell r="H177">
            <v>19829287</v>
          </cell>
          <cell r="I177">
            <v>3990936</v>
          </cell>
          <cell r="J177">
            <v>24883005.764629867</v>
          </cell>
          <cell r="K177">
            <v>20408599</v>
          </cell>
          <cell r="L177">
            <v>4474407</v>
          </cell>
          <cell r="M177">
            <v>26084987.150000002</v>
          </cell>
          <cell r="N177">
            <v>21181516</v>
          </cell>
          <cell r="O177">
            <v>4387801</v>
          </cell>
          <cell r="P177">
            <v>515670</v>
          </cell>
          <cell r="Q177">
            <v>27241689.681577034</v>
          </cell>
          <cell r="R177">
            <v>22473658</v>
          </cell>
          <cell r="S177">
            <v>4805402</v>
          </cell>
          <cell r="T177">
            <v>0</v>
          </cell>
          <cell r="U177">
            <v>26691563.970600002</v>
          </cell>
          <cell r="V177">
            <v>22521401</v>
          </cell>
          <cell r="W177">
            <v>4524671</v>
          </cell>
          <cell r="X177">
            <v>24290</v>
          </cell>
          <cell r="Y177">
            <v>337066</v>
          </cell>
          <cell r="Z177">
            <v>27367247.329999998</v>
          </cell>
          <cell r="AA177">
            <v>23246510</v>
          </cell>
          <cell r="AB177">
            <v>4548961</v>
          </cell>
          <cell r="AC177">
            <v>28162380.189999998</v>
          </cell>
          <cell r="AD177">
            <v>24103028</v>
          </cell>
          <cell r="AE177">
            <v>4677641</v>
          </cell>
          <cell r="AF177">
            <v>29501925.989999995</v>
          </cell>
          <cell r="AG177">
            <v>24213134</v>
          </cell>
          <cell r="AH177">
            <v>5297214</v>
          </cell>
          <cell r="AI177">
            <v>30687140.549999997</v>
          </cell>
          <cell r="AJ177">
            <v>25404870</v>
          </cell>
          <cell r="AK177">
            <v>5381364</v>
          </cell>
          <cell r="AL177">
            <v>30592758.849999998</v>
          </cell>
          <cell r="AM177">
            <v>25878831</v>
          </cell>
          <cell r="AN177">
            <v>5464064</v>
          </cell>
        </row>
        <row r="178">
          <cell r="A178">
            <v>169</v>
          </cell>
          <cell r="B178" t="str">
            <v xml:space="preserve">Marion                       </v>
          </cell>
          <cell r="C178">
            <v>17.5</v>
          </cell>
          <cell r="D178">
            <v>2842071</v>
          </cell>
          <cell r="E178">
            <v>3116566</v>
          </cell>
          <cell r="F178">
            <v>338668.4</v>
          </cell>
          <cell r="G178">
            <v>2997167.17</v>
          </cell>
          <cell r="H178">
            <v>2911376</v>
          </cell>
          <cell r="I178">
            <v>375835.4</v>
          </cell>
          <cell r="J178">
            <v>3025165.423394056</v>
          </cell>
          <cell r="K178">
            <v>2851568</v>
          </cell>
          <cell r="L178">
            <v>421906.4</v>
          </cell>
          <cell r="M178">
            <v>3162483.16</v>
          </cell>
          <cell r="N178">
            <v>2895625</v>
          </cell>
          <cell r="O178">
            <v>416376.4</v>
          </cell>
          <cell r="P178">
            <v>48934</v>
          </cell>
          <cell r="Q178">
            <v>3266374.1133779911</v>
          </cell>
          <cell r="R178">
            <v>3033215</v>
          </cell>
          <cell r="S178">
            <v>456004</v>
          </cell>
          <cell r="T178">
            <v>0</v>
          </cell>
          <cell r="U178">
            <v>3153015.2271000003</v>
          </cell>
          <cell r="V178">
            <v>2931584</v>
          </cell>
          <cell r="W178">
            <v>429364</v>
          </cell>
          <cell r="X178">
            <v>2305</v>
          </cell>
          <cell r="Y178">
            <v>34185</v>
          </cell>
          <cell r="Z178">
            <v>3339019.88</v>
          </cell>
          <cell r="AA178">
            <v>3088812</v>
          </cell>
          <cell r="AB178">
            <v>431669</v>
          </cell>
          <cell r="AC178">
            <v>3695947.6200000006</v>
          </cell>
          <cell r="AD178">
            <v>3317639</v>
          </cell>
          <cell r="AE178">
            <v>449149</v>
          </cell>
          <cell r="AF178">
            <v>3724025.8699999996</v>
          </cell>
          <cell r="AG178">
            <v>3296965</v>
          </cell>
          <cell r="AH178">
            <v>459899</v>
          </cell>
          <cell r="AI178">
            <v>3955020.5</v>
          </cell>
          <cell r="AJ178">
            <v>3359179</v>
          </cell>
          <cell r="AK178">
            <v>595842</v>
          </cell>
          <cell r="AL178">
            <v>4014302.5699999994</v>
          </cell>
          <cell r="AM178">
            <v>3344045</v>
          </cell>
          <cell r="AN178">
            <v>670258</v>
          </cell>
        </row>
        <row r="179">
          <cell r="A179">
            <v>170</v>
          </cell>
          <cell r="B179" t="str">
            <v xml:space="preserve">Marlborough                  </v>
          </cell>
          <cell r="C179">
            <v>41.89</v>
          </cell>
          <cell r="D179">
            <v>37010306</v>
          </cell>
          <cell r="E179">
            <v>32604757</v>
          </cell>
          <cell r="F179">
            <v>6151638.0000000028</v>
          </cell>
          <cell r="G179">
            <v>39489888.753479995</v>
          </cell>
          <cell r="H179">
            <v>33387418</v>
          </cell>
          <cell r="I179">
            <v>7207775.0000000028</v>
          </cell>
          <cell r="J179">
            <v>41647924.173341915</v>
          </cell>
          <cell r="K179">
            <v>33111874</v>
          </cell>
          <cell r="L179">
            <v>9149845.0000000037</v>
          </cell>
          <cell r="M179">
            <v>44383211.209059998</v>
          </cell>
          <cell r="N179">
            <v>32757172</v>
          </cell>
          <cell r="O179">
            <v>10403395</v>
          </cell>
          <cell r="P179">
            <v>1222644</v>
          </cell>
          <cell r="Q179">
            <v>46013474.233912654</v>
          </cell>
          <cell r="R179">
            <v>32958768</v>
          </cell>
          <cell r="S179">
            <v>11393518</v>
          </cell>
          <cell r="T179">
            <v>1661188</v>
          </cell>
          <cell r="U179">
            <v>46421470.443365268</v>
          </cell>
          <cell r="V179">
            <v>33104620</v>
          </cell>
          <cell r="W179">
            <v>13061334</v>
          </cell>
          <cell r="X179">
            <v>70119</v>
          </cell>
          <cell r="Y179">
            <v>185397</v>
          </cell>
          <cell r="Z179">
            <v>47531356.683839999</v>
          </cell>
          <cell r="AA179">
            <v>33125854</v>
          </cell>
          <cell r="AB179">
            <v>14405503</v>
          </cell>
          <cell r="AC179">
            <v>50561006.405809999</v>
          </cell>
          <cell r="AD179">
            <v>33652670</v>
          </cell>
          <cell r="AE179">
            <v>17545220.816238921</v>
          </cell>
          <cell r="AF179">
            <v>51938566.105600007</v>
          </cell>
          <cell r="AG179">
            <v>33591541</v>
          </cell>
          <cell r="AH179">
            <v>18678850.960200321</v>
          </cell>
          <cell r="AI179">
            <v>52135804.352599993</v>
          </cell>
          <cell r="AJ179">
            <v>32592161</v>
          </cell>
          <cell r="AK179">
            <v>19543643</v>
          </cell>
          <cell r="AL179">
            <v>55409404.919719994</v>
          </cell>
          <cell r="AM179">
            <v>32493304</v>
          </cell>
          <cell r="AN179">
            <v>22916101</v>
          </cell>
        </row>
        <row r="180">
          <cell r="A180">
            <v>171</v>
          </cell>
          <cell r="B180" t="str">
            <v xml:space="preserve">Marshfield                   </v>
          </cell>
          <cell r="C180">
            <v>20.6</v>
          </cell>
          <cell r="D180">
            <v>32271473</v>
          </cell>
          <cell r="E180">
            <v>20214215</v>
          </cell>
          <cell r="F180">
            <v>12057258</v>
          </cell>
          <cell r="G180">
            <v>34872556.111840002</v>
          </cell>
          <cell r="H180">
            <v>21245140</v>
          </cell>
          <cell r="I180">
            <v>13627416</v>
          </cell>
          <cell r="J180">
            <v>36714948.679464169</v>
          </cell>
          <cell r="K180">
            <v>22881016</v>
          </cell>
          <cell r="L180">
            <v>14129652</v>
          </cell>
          <cell r="M180">
            <v>38563639.171119995</v>
          </cell>
          <cell r="N180">
            <v>24240148</v>
          </cell>
          <cell r="O180">
            <v>13086402</v>
          </cell>
          <cell r="P180">
            <v>1537960</v>
          </cell>
          <cell r="Q180">
            <v>40253567.818422206</v>
          </cell>
          <cell r="R180">
            <v>26140832</v>
          </cell>
          <cell r="S180">
            <v>14331875</v>
          </cell>
          <cell r="T180">
            <v>0</v>
          </cell>
          <cell r="U180">
            <v>39637274.173409283</v>
          </cell>
          <cell r="V180">
            <v>27040077</v>
          </cell>
          <cell r="W180">
            <v>13494608</v>
          </cell>
          <cell r="X180">
            <v>72445</v>
          </cell>
          <cell r="Y180">
            <v>878947</v>
          </cell>
          <cell r="Z180">
            <v>39583756.739600003</v>
          </cell>
          <cell r="AA180">
            <v>27951328</v>
          </cell>
          <cell r="AB180">
            <v>13567053</v>
          </cell>
          <cell r="AC180">
            <v>41137358.67464</v>
          </cell>
          <cell r="AD180">
            <v>28739555</v>
          </cell>
          <cell r="AE180">
            <v>13747293</v>
          </cell>
          <cell r="AF180">
            <v>40558278.62376</v>
          </cell>
          <cell r="AG180">
            <v>29710952</v>
          </cell>
          <cell r="AH180">
            <v>13855893</v>
          </cell>
          <cell r="AI180">
            <v>40490934.449160002</v>
          </cell>
          <cell r="AJ180">
            <v>31137078</v>
          </cell>
          <cell r="AK180">
            <v>13963368</v>
          </cell>
          <cell r="AL180">
            <v>40254049.280549996</v>
          </cell>
          <cell r="AM180">
            <v>32113539</v>
          </cell>
          <cell r="AN180">
            <v>14068193</v>
          </cell>
        </row>
        <row r="181">
          <cell r="A181">
            <v>172</v>
          </cell>
          <cell r="B181" t="str">
            <v xml:space="preserve">Mashpee                      </v>
          </cell>
          <cell r="C181">
            <v>17.5</v>
          </cell>
          <cell r="D181">
            <v>15407543</v>
          </cell>
          <cell r="E181">
            <v>12020189</v>
          </cell>
          <cell r="F181">
            <v>4044754</v>
          </cell>
          <cell r="G181">
            <v>15474024.460000001</v>
          </cell>
          <cell r="H181">
            <v>12882004</v>
          </cell>
          <cell r="I181">
            <v>4145104</v>
          </cell>
          <cell r="J181">
            <v>17073801.756701652</v>
          </cell>
          <cell r="K181">
            <v>13860224</v>
          </cell>
          <cell r="L181">
            <v>4425065</v>
          </cell>
          <cell r="M181">
            <v>17636286.130000006</v>
          </cell>
          <cell r="N181">
            <v>14142204</v>
          </cell>
          <cell r="O181">
            <v>4051695</v>
          </cell>
          <cell r="P181">
            <v>476170</v>
          </cell>
          <cell r="Q181">
            <v>16283467.18671005</v>
          </cell>
          <cell r="R181">
            <v>14193190</v>
          </cell>
          <cell r="S181">
            <v>4437308</v>
          </cell>
          <cell r="T181">
            <v>0</v>
          </cell>
          <cell r="U181">
            <v>16336474.718640003</v>
          </cell>
          <cell r="V181">
            <v>14184603</v>
          </cell>
          <cell r="W181">
            <v>4178081</v>
          </cell>
          <cell r="X181">
            <v>22430</v>
          </cell>
          <cell r="Y181">
            <v>283872</v>
          </cell>
          <cell r="Z181">
            <v>16170543.359999999</v>
          </cell>
          <cell r="AA181">
            <v>14364504</v>
          </cell>
          <cell r="AB181">
            <v>4200511</v>
          </cell>
          <cell r="AC181">
            <v>16786403.150000002</v>
          </cell>
          <cell r="AD181">
            <v>14863230</v>
          </cell>
          <cell r="AE181">
            <v>4271711</v>
          </cell>
          <cell r="AF181">
            <v>17312286.150000002</v>
          </cell>
          <cell r="AG181">
            <v>15116709</v>
          </cell>
          <cell r="AH181">
            <v>4316511</v>
          </cell>
          <cell r="AI181">
            <v>16847491.769999996</v>
          </cell>
          <cell r="AJ181">
            <v>14820989</v>
          </cell>
          <cell r="AK181">
            <v>4359861</v>
          </cell>
          <cell r="AL181">
            <v>16578175.300000003</v>
          </cell>
          <cell r="AM181">
            <v>14402235</v>
          </cell>
          <cell r="AN181">
            <v>4402061</v>
          </cell>
        </row>
        <row r="182">
          <cell r="A182">
            <v>173</v>
          </cell>
          <cell r="B182" t="str">
            <v xml:space="preserve">Mattapoisett                 </v>
          </cell>
          <cell r="C182">
            <v>17.5</v>
          </cell>
          <cell r="D182">
            <v>3297524</v>
          </cell>
          <cell r="E182">
            <v>3310959</v>
          </cell>
          <cell r="F182">
            <v>473897.6</v>
          </cell>
          <cell r="G182">
            <v>3387984.92</v>
          </cell>
          <cell r="H182">
            <v>3308386</v>
          </cell>
          <cell r="I182">
            <v>497697.6</v>
          </cell>
          <cell r="J182">
            <v>3488042.5977460435</v>
          </cell>
          <cell r="K182">
            <v>3193722</v>
          </cell>
          <cell r="L182">
            <v>531510.6</v>
          </cell>
          <cell r="M182">
            <v>3669467.71</v>
          </cell>
          <cell r="N182">
            <v>3252117</v>
          </cell>
          <cell r="O182">
            <v>508287.6</v>
          </cell>
          <cell r="P182">
            <v>59736</v>
          </cell>
          <cell r="Q182">
            <v>3955927.7226870819</v>
          </cell>
          <cell r="R182">
            <v>3490891</v>
          </cell>
          <cell r="S182">
            <v>556663</v>
          </cell>
          <cell r="T182">
            <v>0</v>
          </cell>
          <cell r="U182">
            <v>3799146.5653200001</v>
          </cell>
          <cell r="V182">
            <v>3492437</v>
          </cell>
          <cell r="W182">
            <v>524142</v>
          </cell>
          <cell r="X182">
            <v>2814</v>
          </cell>
          <cell r="Y182">
            <v>41557</v>
          </cell>
          <cell r="Z182">
            <v>3951256.51</v>
          </cell>
          <cell r="AA182">
            <v>3548014</v>
          </cell>
          <cell r="AB182">
            <v>526956</v>
          </cell>
          <cell r="AC182">
            <v>4131578.0200000009</v>
          </cell>
          <cell r="AD182">
            <v>3667812</v>
          </cell>
          <cell r="AE182">
            <v>546236</v>
          </cell>
          <cell r="AF182">
            <v>4068140.6800000006</v>
          </cell>
          <cell r="AG182">
            <v>3673844</v>
          </cell>
          <cell r="AH182">
            <v>587658.15474999999</v>
          </cell>
          <cell r="AI182">
            <v>4564402.3699999992</v>
          </cell>
          <cell r="AJ182">
            <v>3935161</v>
          </cell>
          <cell r="AK182">
            <v>661547.15474999999</v>
          </cell>
          <cell r="AL182">
            <v>4686148.55</v>
          </cell>
          <cell r="AM182">
            <v>3913634</v>
          </cell>
          <cell r="AN182">
            <v>772515</v>
          </cell>
        </row>
        <row r="183">
          <cell r="A183">
            <v>174</v>
          </cell>
          <cell r="B183" t="str">
            <v xml:space="preserve">Maynard                      </v>
          </cell>
          <cell r="C183">
            <v>34.75</v>
          </cell>
          <cell r="D183">
            <v>10044441</v>
          </cell>
          <cell r="E183">
            <v>8591307</v>
          </cell>
          <cell r="F183">
            <v>2211508</v>
          </cell>
          <cell r="G183">
            <v>10644015.071359999</v>
          </cell>
          <cell r="H183">
            <v>8569489</v>
          </cell>
          <cell r="I183">
            <v>2382686</v>
          </cell>
          <cell r="J183">
            <v>11391224.980435096</v>
          </cell>
          <cell r="K183">
            <v>8539540</v>
          </cell>
          <cell r="L183">
            <v>2851685</v>
          </cell>
          <cell r="M183">
            <v>11937003.731199998</v>
          </cell>
          <cell r="N183">
            <v>8673841</v>
          </cell>
          <cell r="O183">
            <v>2919995</v>
          </cell>
          <cell r="P183">
            <v>343168</v>
          </cell>
          <cell r="Q183">
            <v>12185553.479722442</v>
          </cell>
          <cell r="R183">
            <v>8524586</v>
          </cell>
          <cell r="S183">
            <v>3197900</v>
          </cell>
          <cell r="T183">
            <v>463067</v>
          </cell>
          <cell r="U183">
            <v>12064502.865547679</v>
          </cell>
          <cell r="V183">
            <v>8480324</v>
          </cell>
          <cell r="W183">
            <v>3515408</v>
          </cell>
          <cell r="X183">
            <v>18872</v>
          </cell>
          <cell r="Y183">
            <v>160487</v>
          </cell>
          <cell r="Z183">
            <v>12168260.781569999</v>
          </cell>
          <cell r="AA183">
            <v>8664177</v>
          </cell>
          <cell r="AB183">
            <v>3534280</v>
          </cell>
          <cell r="AC183">
            <v>12727909.260160001</v>
          </cell>
          <cell r="AD183">
            <v>8836949</v>
          </cell>
          <cell r="AE183">
            <v>3990864.5528999842</v>
          </cell>
          <cell r="AF183">
            <v>12848218.426860001</v>
          </cell>
          <cell r="AG183">
            <v>9277415</v>
          </cell>
          <cell r="AH183">
            <v>4024014.5528999842</v>
          </cell>
          <cell r="AI183">
            <v>13617361.215549998</v>
          </cell>
          <cell r="AJ183">
            <v>9450152</v>
          </cell>
          <cell r="AK183">
            <v>4180312.5528999842</v>
          </cell>
          <cell r="AL183">
            <v>13850824.283779997</v>
          </cell>
          <cell r="AM183">
            <v>9411919</v>
          </cell>
          <cell r="AN183">
            <v>4438905</v>
          </cell>
        </row>
        <row r="184">
          <cell r="A184">
            <v>175</v>
          </cell>
          <cell r="B184" t="str">
            <v xml:space="preserve">Medfield                     </v>
          </cell>
          <cell r="C184">
            <v>17.5</v>
          </cell>
          <cell r="D184">
            <v>21083357</v>
          </cell>
          <cell r="E184">
            <v>16366654</v>
          </cell>
          <cell r="F184">
            <v>4716703</v>
          </cell>
          <cell r="G184">
            <v>22222544.690400001</v>
          </cell>
          <cell r="H184">
            <v>17108794</v>
          </cell>
          <cell r="I184">
            <v>5113751</v>
          </cell>
          <cell r="J184">
            <v>23437455.400163922</v>
          </cell>
          <cell r="K184">
            <v>17719122</v>
          </cell>
          <cell r="L184">
            <v>5718333</v>
          </cell>
          <cell r="M184">
            <v>24405492.276769999</v>
          </cell>
          <cell r="N184">
            <v>18347283</v>
          </cell>
          <cell r="O184">
            <v>5421102</v>
          </cell>
          <cell r="P184">
            <v>637107</v>
          </cell>
          <cell r="Q184">
            <v>24887881.817815583</v>
          </cell>
          <cell r="R184">
            <v>19908771</v>
          </cell>
          <cell r="S184">
            <v>5937045</v>
          </cell>
          <cell r="T184">
            <v>0</v>
          </cell>
          <cell r="U184">
            <v>24403976.669405282</v>
          </cell>
          <cell r="V184">
            <v>20304518</v>
          </cell>
          <cell r="W184">
            <v>5590203</v>
          </cell>
          <cell r="X184">
            <v>30011</v>
          </cell>
          <cell r="Y184">
            <v>389731</v>
          </cell>
          <cell r="Z184">
            <v>24263807.570240002</v>
          </cell>
          <cell r="AA184">
            <v>20679989</v>
          </cell>
          <cell r="AB184">
            <v>5620214</v>
          </cell>
          <cell r="AC184">
            <v>24324022.98694</v>
          </cell>
          <cell r="AD184">
            <v>21208313</v>
          </cell>
          <cell r="AE184">
            <v>5730534</v>
          </cell>
          <cell r="AF184">
            <v>24155267.42306</v>
          </cell>
          <cell r="AG184">
            <v>21603285</v>
          </cell>
          <cell r="AH184">
            <v>5797959</v>
          </cell>
          <cell r="AI184">
            <v>23366471.620039996</v>
          </cell>
          <cell r="AJ184">
            <v>20811592</v>
          </cell>
          <cell r="AK184">
            <v>5862409</v>
          </cell>
          <cell r="AL184">
            <v>23395043.4848</v>
          </cell>
          <cell r="AM184">
            <v>20516702</v>
          </cell>
          <cell r="AN184">
            <v>5925859</v>
          </cell>
        </row>
        <row r="185">
          <cell r="A185">
            <v>176</v>
          </cell>
          <cell r="B185" t="str">
            <v xml:space="preserve">Medford                      </v>
          </cell>
          <cell r="C185">
            <v>17.5</v>
          </cell>
          <cell r="D185">
            <v>40248747</v>
          </cell>
          <cell r="E185">
            <v>32874703</v>
          </cell>
          <cell r="F185">
            <v>10251400.4</v>
          </cell>
          <cell r="G185">
            <v>43002389.842659995</v>
          </cell>
          <cell r="H185">
            <v>34340915</v>
          </cell>
          <cell r="I185">
            <v>10733287.4</v>
          </cell>
          <cell r="J185">
            <v>46366010.244539626</v>
          </cell>
          <cell r="K185">
            <v>35851875</v>
          </cell>
          <cell r="L185">
            <v>11321921.4</v>
          </cell>
          <cell r="M185">
            <v>48419758.008079998</v>
          </cell>
          <cell r="N185">
            <v>37389566</v>
          </cell>
          <cell r="O185">
            <v>10452869.4</v>
          </cell>
          <cell r="P185">
            <v>1228458</v>
          </cell>
          <cell r="Q185">
            <v>50459876.273372002</v>
          </cell>
          <cell r="R185">
            <v>41624962</v>
          </cell>
          <cell r="S185">
            <v>11447701</v>
          </cell>
          <cell r="T185">
            <v>0</v>
          </cell>
          <cell r="U185">
            <v>49632982.275670551</v>
          </cell>
          <cell r="V185">
            <v>42205952</v>
          </cell>
          <cell r="W185">
            <v>10778927</v>
          </cell>
          <cell r="X185">
            <v>57866</v>
          </cell>
          <cell r="Y185">
            <v>741233</v>
          </cell>
          <cell r="Z185">
            <v>51296237.986520007</v>
          </cell>
          <cell r="AA185">
            <v>42820019</v>
          </cell>
          <cell r="AB185">
            <v>10836793</v>
          </cell>
          <cell r="AC185">
            <v>53745484.954950012</v>
          </cell>
          <cell r="AD185">
            <v>44080589</v>
          </cell>
          <cell r="AE185">
            <v>11047553</v>
          </cell>
          <cell r="AF185">
            <v>52242342.704740003</v>
          </cell>
          <cell r="AG185">
            <v>45112884</v>
          </cell>
          <cell r="AH185">
            <v>11207291</v>
          </cell>
          <cell r="AI185">
            <v>52268719.305079997</v>
          </cell>
          <cell r="AJ185">
            <v>45014043</v>
          </cell>
          <cell r="AK185">
            <v>11332041</v>
          </cell>
          <cell r="AL185">
            <v>52826959.864799984</v>
          </cell>
          <cell r="AM185">
            <v>45090390</v>
          </cell>
          <cell r="AN185">
            <v>11454441</v>
          </cell>
        </row>
        <row r="186">
          <cell r="A186">
            <v>177</v>
          </cell>
          <cell r="B186" t="str">
            <v xml:space="preserve">Medway                       </v>
          </cell>
          <cell r="C186">
            <v>35.4</v>
          </cell>
          <cell r="D186">
            <v>19580722</v>
          </cell>
          <cell r="E186">
            <v>13433801</v>
          </cell>
          <cell r="F186">
            <v>6292863</v>
          </cell>
          <cell r="G186">
            <v>20747660.14057</v>
          </cell>
          <cell r="H186">
            <v>13372805</v>
          </cell>
          <cell r="I186">
            <v>7374855</v>
          </cell>
          <cell r="J186">
            <v>21605016.00124561</v>
          </cell>
          <cell r="K186">
            <v>13383579</v>
          </cell>
          <cell r="L186">
            <v>8221437</v>
          </cell>
          <cell r="M186">
            <v>22347779.065000005</v>
          </cell>
          <cell r="N186">
            <v>13117342</v>
          </cell>
          <cell r="O186">
            <v>8860400</v>
          </cell>
          <cell r="P186">
            <v>370037</v>
          </cell>
          <cell r="Q186">
            <v>23324796.46238941</v>
          </cell>
          <cell r="R186">
            <v>12868279</v>
          </cell>
          <cell r="S186">
            <v>9045828</v>
          </cell>
          <cell r="T186">
            <v>1410689</v>
          </cell>
          <cell r="U186">
            <v>22310016.342912722</v>
          </cell>
          <cell r="V186">
            <v>12851891</v>
          </cell>
          <cell r="W186">
            <v>9845648</v>
          </cell>
          <cell r="X186">
            <v>52856</v>
          </cell>
          <cell r="Y186">
            <v>624313</v>
          </cell>
          <cell r="Z186">
            <v>22260938.035379998</v>
          </cell>
          <cell r="AA186">
            <v>13120301</v>
          </cell>
          <cell r="AB186">
            <v>9898504</v>
          </cell>
          <cell r="AC186">
            <v>22211260.904100001</v>
          </cell>
          <cell r="AD186">
            <v>13680191</v>
          </cell>
          <cell r="AE186">
            <v>9997944</v>
          </cell>
          <cell r="AF186">
            <v>22149987.50784</v>
          </cell>
          <cell r="AG186">
            <v>14085853</v>
          </cell>
          <cell r="AH186">
            <v>10058469</v>
          </cell>
          <cell r="AI186">
            <v>21554025.020479999</v>
          </cell>
          <cell r="AJ186">
            <v>14114067</v>
          </cell>
          <cell r="AK186">
            <v>10117244</v>
          </cell>
          <cell r="AL186">
            <v>21958660.335269995</v>
          </cell>
          <cell r="AM186">
            <v>14480057</v>
          </cell>
          <cell r="AN186">
            <v>10175519</v>
          </cell>
        </row>
        <row r="187">
          <cell r="A187">
            <v>178</v>
          </cell>
          <cell r="B187" t="str">
            <v xml:space="preserve">Melrose                      </v>
          </cell>
          <cell r="C187">
            <v>17.5</v>
          </cell>
          <cell r="D187">
            <v>24907341</v>
          </cell>
          <cell r="E187">
            <v>20737665</v>
          </cell>
          <cell r="F187">
            <v>5187289.5999999996</v>
          </cell>
          <cell r="G187">
            <v>26011915.689749997</v>
          </cell>
          <cell r="H187">
            <v>21369417</v>
          </cell>
          <cell r="I187">
            <v>5380590.5999999996</v>
          </cell>
          <cell r="J187">
            <v>27602185.703187775</v>
          </cell>
          <cell r="K187">
            <v>21907581</v>
          </cell>
          <cell r="L187">
            <v>5694605</v>
          </cell>
          <cell r="M187">
            <v>30260569.438900001</v>
          </cell>
          <cell r="N187">
            <v>22718830</v>
          </cell>
          <cell r="O187">
            <v>6748618</v>
          </cell>
          <cell r="P187">
            <v>793121</v>
          </cell>
          <cell r="Q187">
            <v>32562555.060026802</v>
          </cell>
          <cell r="R187">
            <v>24854305</v>
          </cell>
          <cell r="S187">
            <v>7390904</v>
          </cell>
          <cell r="T187">
            <v>317346</v>
          </cell>
          <cell r="U187">
            <v>32186376.980879758</v>
          </cell>
          <cell r="V187">
            <v>25348596</v>
          </cell>
          <cell r="W187">
            <v>7257935</v>
          </cell>
          <cell r="X187">
            <v>38964</v>
          </cell>
          <cell r="Y187">
            <v>504526</v>
          </cell>
          <cell r="Z187">
            <v>33172689.346400008</v>
          </cell>
          <cell r="AA187">
            <v>25849124</v>
          </cell>
          <cell r="AB187">
            <v>7323565</v>
          </cell>
          <cell r="AC187">
            <v>34237368.45262</v>
          </cell>
          <cell r="AD187">
            <v>26657847</v>
          </cell>
          <cell r="AE187">
            <v>7672924</v>
          </cell>
          <cell r="AF187">
            <v>34787745.958120003</v>
          </cell>
          <cell r="AG187">
            <v>27402853</v>
          </cell>
          <cell r="AH187">
            <v>7774121</v>
          </cell>
          <cell r="AI187">
            <v>35264711.847039998</v>
          </cell>
          <cell r="AJ187">
            <v>28117748</v>
          </cell>
          <cell r="AK187">
            <v>7867296</v>
          </cell>
          <cell r="AL187">
            <v>36086251.428580001</v>
          </cell>
          <cell r="AM187">
            <v>29102972</v>
          </cell>
          <cell r="AN187">
            <v>7960596</v>
          </cell>
        </row>
        <row r="188">
          <cell r="A188">
            <v>179</v>
          </cell>
          <cell r="B188" t="str">
            <v xml:space="preserve">Mendon                       </v>
          </cell>
          <cell r="C188">
            <v>34.4</v>
          </cell>
          <cell r="D188">
            <v>0</v>
          </cell>
          <cell r="E188">
            <v>4125</v>
          </cell>
          <cell r="F188">
            <v>0</v>
          </cell>
          <cell r="G188">
            <v>11108.373639999998</v>
          </cell>
          <cell r="H188">
            <v>4683</v>
          </cell>
          <cell r="I188">
            <v>6425</v>
          </cell>
          <cell r="J188">
            <v>23065.342200000003</v>
          </cell>
          <cell r="K188">
            <v>9814</v>
          </cell>
          <cell r="L188">
            <v>13251</v>
          </cell>
          <cell r="M188">
            <v>48402.476480000005</v>
          </cell>
          <cell r="N188">
            <v>20739</v>
          </cell>
          <cell r="O188">
            <v>27663</v>
          </cell>
          <cell r="P188">
            <v>0</v>
          </cell>
          <cell r="Q188">
            <v>49954.876631578947</v>
          </cell>
          <cell r="R188">
            <v>22735</v>
          </cell>
          <cell r="S188">
            <v>27110</v>
          </cell>
          <cell r="T188">
            <v>110</v>
          </cell>
          <cell r="U188">
            <v>36523.099191600006</v>
          </cell>
          <cell r="V188">
            <v>17440</v>
          </cell>
          <cell r="W188">
            <v>26131</v>
          </cell>
          <cell r="X188">
            <v>0</v>
          </cell>
          <cell r="Y188">
            <v>0</v>
          </cell>
          <cell r="Z188">
            <v>24882.900699999998</v>
          </cell>
          <cell r="AA188">
            <v>12459</v>
          </cell>
          <cell r="AB188">
            <v>24882.900699999998</v>
          </cell>
          <cell r="AC188">
            <v>0</v>
          </cell>
          <cell r="AD188">
            <v>0</v>
          </cell>
          <cell r="AE188">
            <v>0</v>
          </cell>
          <cell r="AF188">
            <v>26487.781899999998</v>
          </cell>
          <cell r="AG188">
            <v>14438</v>
          </cell>
          <cell r="AH188">
            <v>12050</v>
          </cell>
          <cell r="AI188">
            <v>26544.465999999997</v>
          </cell>
          <cell r="AJ188">
            <v>15491</v>
          </cell>
          <cell r="AK188">
            <v>12050</v>
          </cell>
          <cell r="AL188">
            <v>26877.483239999998</v>
          </cell>
          <cell r="AM188">
            <v>16445</v>
          </cell>
          <cell r="AN188">
            <v>12050</v>
          </cell>
        </row>
        <row r="189">
          <cell r="A189">
            <v>180</v>
          </cell>
          <cell r="B189" t="str">
            <v xml:space="preserve">Merrimac                     </v>
          </cell>
          <cell r="C189">
            <v>40.76</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50532</v>
          </cell>
          <cell r="AI189">
            <v>39014.69999999999</v>
          </cell>
          <cell r="AJ189">
            <v>23081</v>
          </cell>
          <cell r="AK189">
            <v>39014.69999999999</v>
          </cell>
          <cell r="AL189">
            <v>39599.880000000005</v>
          </cell>
          <cell r="AM189">
            <v>24335</v>
          </cell>
          <cell r="AN189">
            <v>39014.69999999999</v>
          </cell>
        </row>
        <row r="190">
          <cell r="A190">
            <v>181</v>
          </cell>
          <cell r="B190" t="str">
            <v xml:space="preserve">Methuen                      </v>
          </cell>
          <cell r="C190">
            <v>55.37</v>
          </cell>
          <cell r="D190">
            <v>56448568</v>
          </cell>
          <cell r="E190">
            <v>25976682</v>
          </cell>
          <cell r="F190">
            <v>30471886</v>
          </cell>
          <cell r="G190">
            <v>60543616.070000008</v>
          </cell>
          <cell r="H190">
            <v>27289639</v>
          </cell>
          <cell r="I190">
            <v>33253977</v>
          </cell>
          <cell r="J190">
            <v>64593404.869511366</v>
          </cell>
          <cell r="K190">
            <v>28479615</v>
          </cell>
          <cell r="L190">
            <v>36113790</v>
          </cell>
          <cell r="M190">
            <v>66932258.720000006</v>
          </cell>
          <cell r="N190">
            <v>29640305</v>
          </cell>
          <cell r="O190">
            <v>33440001</v>
          </cell>
          <cell r="P190">
            <v>3929987</v>
          </cell>
          <cell r="Q190">
            <v>70754596.227797136</v>
          </cell>
          <cell r="R190">
            <v>29742140</v>
          </cell>
          <cell r="S190">
            <v>36622588</v>
          </cell>
          <cell r="T190">
            <v>4389868</v>
          </cell>
          <cell r="U190">
            <v>67174266.656939983</v>
          </cell>
          <cell r="V190">
            <v>30293532</v>
          </cell>
          <cell r="W190">
            <v>38616511</v>
          </cell>
          <cell r="X190">
            <v>207311</v>
          </cell>
          <cell r="Y190">
            <v>2370809</v>
          </cell>
          <cell r="Z190">
            <v>66167336.409999996</v>
          </cell>
          <cell r="AA190">
            <v>30557302</v>
          </cell>
          <cell r="AB190">
            <v>38823822</v>
          </cell>
          <cell r="AC190">
            <v>68082307.960000008</v>
          </cell>
          <cell r="AD190">
            <v>31301841</v>
          </cell>
          <cell r="AE190">
            <v>39110902</v>
          </cell>
          <cell r="AF190">
            <v>72821269.290000007</v>
          </cell>
          <cell r="AG190">
            <v>32658088</v>
          </cell>
          <cell r="AH190">
            <v>40662002.117845498</v>
          </cell>
          <cell r="AI190">
            <v>73674473.939999998</v>
          </cell>
          <cell r="AJ190">
            <v>33532493</v>
          </cell>
          <cell r="AK190">
            <v>40839452.117845498</v>
          </cell>
          <cell r="AL190">
            <v>75476679.289999992</v>
          </cell>
          <cell r="AM190">
            <v>34357316</v>
          </cell>
          <cell r="AN190">
            <v>41119363</v>
          </cell>
        </row>
        <row r="191">
          <cell r="A191">
            <v>182</v>
          </cell>
          <cell r="B191" t="str">
            <v xml:space="preserve">Middleborough                </v>
          </cell>
          <cell r="C191">
            <v>51.22</v>
          </cell>
          <cell r="D191">
            <v>26467283</v>
          </cell>
          <cell r="E191">
            <v>12717234</v>
          </cell>
          <cell r="F191">
            <v>15072339.000000002</v>
          </cell>
          <cell r="G191">
            <v>28711248.540000003</v>
          </cell>
          <cell r="H191">
            <v>13593641</v>
          </cell>
          <cell r="I191">
            <v>16271963.000000002</v>
          </cell>
          <cell r="J191">
            <v>29349175.555037435</v>
          </cell>
          <cell r="K191">
            <v>13995503</v>
          </cell>
          <cell r="L191">
            <v>16591501.000000002</v>
          </cell>
          <cell r="M191">
            <v>30535052.200000003</v>
          </cell>
          <cell r="N191">
            <v>14305024</v>
          </cell>
          <cell r="O191">
            <v>15378099</v>
          </cell>
          <cell r="P191">
            <v>1807289</v>
          </cell>
          <cell r="Q191">
            <v>32049946.575188514</v>
          </cell>
          <cell r="R191">
            <v>14608790</v>
          </cell>
          <cell r="S191">
            <v>16841680</v>
          </cell>
          <cell r="T191">
            <v>599477</v>
          </cell>
          <cell r="U191">
            <v>31398532.903860003</v>
          </cell>
          <cell r="V191">
            <v>14805660</v>
          </cell>
          <cell r="W191">
            <v>16422246</v>
          </cell>
          <cell r="X191">
            <v>88162</v>
          </cell>
          <cell r="Y191">
            <v>1020099</v>
          </cell>
          <cell r="Z191">
            <v>32141290.059999999</v>
          </cell>
          <cell r="AA191">
            <v>15132961</v>
          </cell>
          <cell r="AB191">
            <v>17008329</v>
          </cell>
          <cell r="AC191">
            <v>32752133.430000003</v>
          </cell>
          <cell r="AD191">
            <v>15459649</v>
          </cell>
          <cell r="AE191">
            <v>17292484</v>
          </cell>
          <cell r="AF191">
            <v>32588658.5</v>
          </cell>
          <cell r="AG191">
            <v>15715800</v>
          </cell>
          <cell r="AH191">
            <v>17376809</v>
          </cell>
          <cell r="AI191">
            <v>32073963.209999997</v>
          </cell>
          <cell r="AJ191">
            <v>15945136</v>
          </cell>
          <cell r="AK191">
            <v>17459284</v>
          </cell>
          <cell r="AL191">
            <v>32000342.629999999</v>
          </cell>
          <cell r="AM191">
            <v>16053881</v>
          </cell>
          <cell r="AN191">
            <v>17539709</v>
          </cell>
        </row>
        <row r="192">
          <cell r="A192">
            <v>183</v>
          </cell>
          <cell r="B192" t="str">
            <v xml:space="preserve">Middlefield                  </v>
          </cell>
          <cell r="C192">
            <v>17.5</v>
          </cell>
          <cell r="D192">
            <v>0</v>
          </cell>
          <cell r="E192">
            <v>2821</v>
          </cell>
          <cell r="F192">
            <v>0</v>
          </cell>
          <cell r="G192">
            <v>0</v>
          </cell>
          <cell r="H192">
            <v>746</v>
          </cell>
          <cell r="I192">
            <v>0</v>
          </cell>
          <cell r="J192">
            <v>0</v>
          </cell>
          <cell r="K192">
            <v>0</v>
          </cell>
          <cell r="L192">
            <v>0</v>
          </cell>
          <cell r="M192">
            <v>35830.47</v>
          </cell>
          <cell r="N192">
            <v>21223</v>
          </cell>
          <cell r="O192">
            <v>17650</v>
          </cell>
          <cell r="P192">
            <v>0</v>
          </cell>
          <cell r="Q192">
            <v>36919.725014354073</v>
          </cell>
          <cell r="R192">
            <v>21121</v>
          </cell>
          <cell r="S192">
            <v>17297</v>
          </cell>
          <cell r="T192">
            <v>0</v>
          </cell>
          <cell r="U192">
            <v>36107.447039999999</v>
          </cell>
          <cell r="V192">
            <v>18057</v>
          </cell>
          <cell r="W192">
            <v>18050</v>
          </cell>
          <cell r="X192">
            <v>0</v>
          </cell>
          <cell r="Y192">
            <v>0</v>
          </cell>
          <cell r="Z192">
            <v>36750.21</v>
          </cell>
          <cell r="AA192">
            <v>21942</v>
          </cell>
          <cell r="AB192">
            <v>18050</v>
          </cell>
          <cell r="AC192">
            <v>38091.630000000005</v>
          </cell>
          <cell r="AD192">
            <v>24466</v>
          </cell>
          <cell r="AE192">
            <v>18050</v>
          </cell>
          <cell r="AF192">
            <v>51576.08</v>
          </cell>
          <cell r="AG192">
            <v>33824</v>
          </cell>
          <cell r="AH192">
            <v>18050</v>
          </cell>
          <cell r="AI192">
            <v>52019.6</v>
          </cell>
          <cell r="AJ192">
            <v>39422</v>
          </cell>
          <cell r="AK192">
            <v>18050</v>
          </cell>
          <cell r="AL192">
            <v>13199.960000000001</v>
          </cell>
          <cell r="AM192">
            <v>11856</v>
          </cell>
          <cell r="AN192">
            <v>13199.960000000001</v>
          </cell>
        </row>
        <row r="193">
          <cell r="A193">
            <v>184</v>
          </cell>
          <cell r="B193" t="str">
            <v xml:space="preserve">Middleton                    </v>
          </cell>
          <cell r="C193">
            <v>17.5</v>
          </cell>
          <cell r="D193">
            <v>5089625</v>
          </cell>
          <cell r="E193">
            <v>4017323</v>
          </cell>
          <cell r="F193">
            <v>1072302</v>
          </cell>
          <cell r="G193">
            <v>5471810.5766400006</v>
          </cell>
          <cell r="H193">
            <v>4145862</v>
          </cell>
          <cell r="I193">
            <v>1325949</v>
          </cell>
          <cell r="J193">
            <v>5832959.1376389088</v>
          </cell>
          <cell r="K193">
            <v>4345126</v>
          </cell>
          <cell r="L193">
            <v>1487833</v>
          </cell>
          <cell r="M193">
            <v>6321846.7792799994</v>
          </cell>
          <cell r="N193">
            <v>4793498</v>
          </cell>
          <cell r="O193">
            <v>1430804</v>
          </cell>
          <cell r="P193">
            <v>168153</v>
          </cell>
          <cell r="Q193">
            <v>6442872.8063946106</v>
          </cell>
          <cell r="R193">
            <v>5100614</v>
          </cell>
          <cell r="S193">
            <v>1566978</v>
          </cell>
          <cell r="T193">
            <v>0</v>
          </cell>
          <cell r="U193">
            <v>6158787.1565006413</v>
          </cell>
          <cell r="V193">
            <v>5254874</v>
          </cell>
          <cell r="W193">
            <v>1475435</v>
          </cell>
          <cell r="X193">
            <v>7921</v>
          </cell>
          <cell r="Y193">
            <v>102722</v>
          </cell>
          <cell r="Z193">
            <v>6001241.5991799999</v>
          </cell>
          <cell r="AA193">
            <v>5162532</v>
          </cell>
          <cell r="AB193">
            <v>1483356</v>
          </cell>
          <cell r="AC193">
            <v>6436171.7904999992</v>
          </cell>
          <cell r="AD193">
            <v>5445815</v>
          </cell>
          <cell r="AE193">
            <v>1513276</v>
          </cell>
          <cell r="AF193">
            <v>6537210.6908500008</v>
          </cell>
          <cell r="AG193">
            <v>5536081</v>
          </cell>
          <cell r="AH193">
            <v>1531951</v>
          </cell>
          <cell r="AI193">
            <v>6500381.7589600012</v>
          </cell>
          <cell r="AJ193">
            <v>5534548</v>
          </cell>
          <cell r="AK193">
            <v>1550526</v>
          </cell>
          <cell r="AL193">
            <v>6509297.9842300005</v>
          </cell>
          <cell r="AM193">
            <v>5617606</v>
          </cell>
          <cell r="AN193">
            <v>1568751</v>
          </cell>
        </row>
        <row r="194">
          <cell r="A194">
            <v>185</v>
          </cell>
          <cell r="B194" t="str">
            <v xml:space="preserve">Milford                      </v>
          </cell>
          <cell r="C194">
            <v>48.85</v>
          </cell>
          <cell r="D194">
            <v>30216135</v>
          </cell>
          <cell r="E194">
            <v>22301521</v>
          </cell>
          <cell r="F194">
            <v>9514224.4000000004</v>
          </cell>
          <cell r="G194">
            <v>33490000.671320003</v>
          </cell>
          <cell r="H194">
            <v>22721351</v>
          </cell>
          <cell r="I194">
            <v>10882700</v>
          </cell>
          <cell r="J194">
            <v>34771548.012968563</v>
          </cell>
          <cell r="K194">
            <v>22716028</v>
          </cell>
          <cell r="L194">
            <v>12145146</v>
          </cell>
          <cell r="M194">
            <v>36857352.51055</v>
          </cell>
          <cell r="N194">
            <v>22611874</v>
          </cell>
          <cell r="O194">
            <v>12747364</v>
          </cell>
          <cell r="P194">
            <v>1498115</v>
          </cell>
          <cell r="Q194">
            <v>38573246.502751864</v>
          </cell>
          <cell r="R194">
            <v>22694316</v>
          </cell>
          <cell r="S194">
            <v>13960569</v>
          </cell>
          <cell r="T194">
            <v>1918362</v>
          </cell>
          <cell r="U194">
            <v>37839983.058274925</v>
          </cell>
          <cell r="V194">
            <v>22556065</v>
          </cell>
          <cell r="W194">
            <v>14990659</v>
          </cell>
          <cell r="X194">
            <v>80476</v>
          </cell>
          <cell r="Y194">
            <v>910271</v>
          </cell>
          <cell r="Z194">
            <v>39488612.219000004</v>
          </cell>
          <cell r="AA194">
            <v>22785673</v>
          </cell>
          <cell r="AB194">
            <v>16702939</v>
          </cell>
          <cell r="AC194">
            <v>41626385.357300006</v>
          </cell>
          <cell r="AD194">
            <v>23315453</v>
          </cell>
          <cell r="AE194">
            <v>18734609.200679597</v>
          </cell>
          <cell r="AF194">
            <v>42774603.567850001</v>
          </cell>
          <cell r="AG194">
            <v>23819112</v>
          </cell>
          <cell r="AH194">
            <v>19457577.302150823</v>
          </cell>
          <cell r="AI194">
            <v>43366941.909150004</v>
          </cell>
          <cell r="AJ194">
            <v>23509175</v>
          </cell>
          <cell r="AK194">
            <v>20022624.302150823</v>
          </cell>
          <cell r="AL194">
            <v>44418717.093200006</v>
          </cell>
          <cell r="AM194">
            <v>23574280</v>
          </cell>
          <cell r="AN194">
            <v>20844437</v>
          </cell>
        </row>
        <row r="195">
          <cell r="A195">
            <v>186</v>
          </cell>
          <cell r="B195" t="str">
            <v xml:space="preserve">Millbury                     </v>
          </cell>
          <cell r="C195">
            <v>40.04</v>
          </cell>
          <cell r="D195">
            <v>14287540</v>
          </cell>
          <cell r="E195">
            <v>8778478</v>
          </cell>
          <cell r="F195">
            <v>5889114</v>
          </cell>
          <cell r="G195">
            <v>15323374.32</v>
          </cell>
          <cell r="H195">
            <v>9000628</v>
          </cell>
          <cell r="I195">
            <v>6392219</v>
          </cell>
          <cell r="J195">
            <v>15891803.931504436</v>
          </cell>
          <cell r="K195">
            <v>9533703</v>
          </cell>
          <cell r="L195">
            <v>6643067</v>
          </cell>
          <cell r="M195">
            <v>16607443.680000002</v>
          </cell>
          <cell r="N195">
            <v>9835784</v>
          </cell>
          <cell r="O195">
            <v>6225068</v>
          </cell>
          <cell r="P195">
            <v>731592</v>
          </cell>
          <cell r="Q195">
            <v>17069156.465240195</v>
          </cell>
          <cell r="R195">
            <v>10132004</v>
          </cell>
          <cell r="S195">
            <v>6817527</v>
          </cell>
          <cell r="T195">
            <v>119625</v>
          </cell>
          <cell r="U195">
            <v>16354315.981439997</v>
          </cell>
          <cell r="V195">
            <v>10084315</v>
          </cell>
          <cell r="W195">
            <v>6531884</v>
          </cell>
          <cell r="X195">
            <v>35066</v>
          </cell>
          <cell r="Y195">
            <v>416852</v>
          </cell>
          <cell r="Z195">
            <v>16266575.289999999</v>
          </cell>
          <cell r="AA195">
            <v>10291233</v>
          </cell>
          <cell r="AB195">
            <v>6566950</v>
          </cell>
          <cell r="AC195">
            <v>16716297.900000002</v>
          </cell>
          <cell r="AD195">
            <v>10391532</v>
          </cell>
          <cell r="AE195">
            <v>6638870</v>
          </cell>
          <cell r="AF195">
            <v>16935435.850000001</v>
          </cell>
          <cell r="AG195">
            <v>10537672</v>
          </cell>
          <cell r="AH195">
            <v>6745941.8450512495</v>
          </cell>
          <cell r="AI195">
            <v>17048501.060000002</v>
          </cell>
          <cell r="AJ195">
            <v>10443623</v>
          </cell>
          <cell r="AK195">
            <v>6879057.8450512495</v>
          </cell>
          <cell r="AL195">
            <v>17130949.16</v>
          </cell>
          <cell r="AM195">
            <v>10531645</v>
          </cell>
          <cell r="AN195">
            <v>6922982.8450512495</v>
          </cell>
        </row>
        <row r="196">
          <cell r="A196">
            <v>187</v>
          </cell>
          <cell r="B196" t="str">
            <v xml:space="preserve">Millis                       </v>
          </cell>
          <cell r="C196">
            <v>34</v>
          </cell>
          <cell r="D196">
            <v>9097512</v>
          </cell>
          <cell r="E196">
            <v>7264775</v>
          </cell>
          <cell r="F196">
            <v>1884585.6</v>
          </cell>
          <cell r="G196">
            <v>9483891.5441799983</v>
          </cell>
          <cell r="H196">
            <v>7426472</v>
          </cell>
          <cell r="I196">
            <v>2102687.6</v>
          </cell>
          <cell r="J196">
            <v>10117122.766417645</v>
          </cell>
          <cell r="K196">
            <v>7330284</v>
          </cell>
          <cell r="L196">
            <v>2786839</v>
          </cell>
          <cell r="M196">
            <v>11000973.682880001</v>
          </cell>
          <cell r="N196">
            <v>7435813</v>
          </cell>
          <cell r="O196">
            <v>3190233</v>
          </cell>
          <cell r="P196">
            <v>374928</v>
          </cell>
          <cell r="Q196">
            <v>11653273.708027104</v>
          </cell>
          <cell r="R196">
            <v>7440876</v>
          </cell>
          <cell r="S196">
            <v>3493858</v>
          </cell>
          <cell r="T196">
            <v>718540</v>
          </cell>
          <cell r="U196">
            <v>11328953.966638198</v>
          </cell>
          <cell r="V196">
            <v>7432660</v>
          </cell>
          <cell r="W196">
            <v>3966310</v>
          </cell>
          <cell r="X196">
            <v>21293</v>
          </cell>
          <cell r="Y196">
            <v>257445</v>
          </cell>
          <cell r="Z196">
            <v>11812388.784249999</v>
          </cell>
          <cell r="AA196">
            <v>7564328</v>
          </cell>
          <cell r="AB196">
            <v>4248061</v>
          </cell>
          <cell r="AC196">
            <v>12313171.274950001</v>
          </cell>
          <cell r="AD196">
            <v>7862256</v>
          </cell>
          <cell r="AE196">
            <v>4534410.8393613929</v>
          </cell>
          <cell r="AF196">
            <v>12451955.106319999</v>
          </cell>
          <cell r="AG196">
            <v>8164569</v>
          </cell>
          <cell r="AH196">
            <v>4592771.5320735266</v>
          </cell>
          <cell r="AI196">
            <v>12356473.845559999</v>
          </cell>
          <cell r="AJ196">
            <v>8219727</v>
          </cell>
          <cell r="AK196">
            <v>4625471.5320735266</v>
          </cell>
          <cell r="AL196">
            <v>12205625.68949</v>
          </cell>
          <cell r="AM196">
            <v>8273796</v>
          </cell>
          <cell r="AN196">
            <v>4657396.5320735266</v>
          </cell>
        </row>
        <row r="197">
          <cell r="A197">
            <v>188</v>
          </cell>
          <cell r="B197" t="str">
            <v xml:space="preserve">Millville                    </v>
          </cell>
          <cell r="C197">
            <v>59.92</v>
          </cell>
          <cell r="D197">
            <v>0</v>
          </cell>
          <cell r="E197">
            <v>3591</v>
          </cell>
          <cell r="F197">
            <v>0</v>
          </cell>
          <cell r="G197">
            <v>10849.66</v>
          </cell>
          <cell r="H197">
            <v>3214</v>
          </cell>
          <cell r="I197">
            <v>7636</v>
          </cell>
          <cell r="J197">
            <v>22710.54</v>
          </cell>
          <cell r="K197">
            <v>6563</v>
          </cell>
          <cell r="L197">
            <v>16148</v>
          </cell>
          <cell r="M197">
            <v>59717.45</v>
          </cell>
          <cell r="N197">
            <v>16523</v>
          </cell>
          <cell r="O197">
            <v>43194</v>
          </cell>
          <cell r="P197">
            <v>0</v>
          </cell>
          <cell r="Q197">
            <v>49226.300019138762</v>
          </cell>
          <cell r="R197">
            <v>15127</v>
          </cell>
          <cell r="S197">
            <v>42330</v>
          </cell>
          <cell r="T197">
            <v>0</v>
          </cell>
          <cell r="U197">
            <v>60179.078399999999</v>
          </cell>
          <cell r="V197">
            <v>19123</v>
          </cell>
          <cell r="W197">
            <v>41056</v>
          </cell>
          <cell r="X197">
            <v>0</v>
          </cell>
          <cell r="Y197">
            <v>0</v>
          </cell>
          <cell r="Z197">
            <v>85750.49</v>
          </cell>
          <cell r="AA197">
            <v>27251</v>
          </cell>
          <cell r="AB197">
            <v>58499</v>
          </cell>
          <cell r="AC197">
            <v>50788.840000000004</v>
          </cell>
          <cell r="AD197">
            <v>16406</v>
          </cell>
          <cell r="AE197">
            <v>50788.840000000004</v>
          </cell>
          <cell r="AF197">
            <v>77364.119999999981</v>
          </cell>
          <cell r="AG197">
            <v>26377</v>
          </cell>
          <cell r="AH197">
            <v>50987</v>
          </cell>
          <cell r="AI197">
            <v>26009.8</v>
          </cell>
          <cell r="AJ197">
            <v>9583</v>
          </cell>
          <cell r="AK197">
            <v>26009.8</v>
          </cell>
          <cell r="AL197">
            <v>79199.760000000009</v>
          </cell>
          <cell r="AM197">
            <v>30473</v>
          </cell>
          <cell r="AN197">
            <v>48727</v>
          </cell>
        </row>
        <row r="198">
          <cell r="A198">
            <v>189</v>
          </cell>
          <cell r="B198" t="str">
            <v xml:space="preserve">Milton                       </v>
          </cell>
          <cell r="C198">
            <v>17.5</v>
          </cell>
          <cell r="D198">
            <v>25151267</v>
          </cell>
          <cell r="E198">
            <v>24801774</v>
          </cell>
          <cell r="F198">
            <v>3395206.4</v>
          </cell>
          <cell r="G198">
            <v>27293508.643200006</v>
          </cell>
          <cell r="H198">
            <v>25682096</v>
          </cell>
          <cell r="I198">
            <v>3770098.4</v>
          </cell>
          <cell r="J198">
            <v>29370007.727681536</v>
          </cell>
          <cell r="K198">
            <v>26209746</v>
          </cell>
          <cell r="L198">
            <v>4180994.4</v>
          </cell>
          <cell r="M198">
            <v>31229186.953800008</v>
          </cell>
          <cell r="N198">
            <v>26442315</v>
          </cell>
          <cell r="O198">
            <v>4283464</v>
          </cell>
          <cell r="P198">
            <v>503408</v>
          </cell>
          <cell r="Q198">
            <v>33226179.825447932</v>
          </cell>
          <cell r="R198">
            <v>27411598</v>
          </cell>
          <cell r="S198">
            <v>4691135</v>
          </cell>
          <cell r="T198">
            <v>1123447</v>
          </cell>
          <cell r="U198">
            <v>33177677.717974804</v>
          </cell>
          <cell r="V198">
            <v>27962065</v>
          </cell>
          <cell r="W198">
            <v>5474895</v>
          </cell>
          <cell r="X198">
            <v>29392</v>
          </cell>
          <cell r="Y198">
            <v>405395</v>
          </cell>
          <cell r="Z198">
            <v>33445350.979459997</v>
          </cell>
          <cell r="AA198">
            <v>28316699</v>
          </cell>
          <cell r="AB198">
            <v>5504287</v>
          </cell>
          <cell r="AC198">
            <v>34576600.406800002</v>
          </cell>
          <cell r="AD198">
            <v>28905665</v>
          </cell>
          <cell r="AE198">
            <v>5765927.5177974999</v>
          </cell>
          <cell r="AF198">
            <v>35318011.521599993</v>
          </cell>
          <cell r="AG198">
            <v>29777694</v>
          </cell>
          <cell r="AH198">
            <v>5869608.6424181247</v>
          </cell>
          <cell r="AI198">
            <v>35082060.980719998</v>
          </cell>
          <cell r="AJ198">
            <v>29715046</v>
          </cell>
          <cell r="AK198">
            <v>5964021.6424181247</v>
          </cell>
          <cell r="AL198">
            <v>36501504.885839999</v>
          </cell>
          <cell r="AM198">
            <v>30504862</v>
          </cell>
          <cell r="AN198">
            <v>6060521.6424181247</v>
          </cell>
        </row>
        <row r="199">
          <cell r="A199">
            <v>190</v>
          </cell>
          <cell r="B199" t="str">
            <v xml:space="preserve">Monroe                       </v>
          </cell>
          <cell r="C199">
            <v>19.18</v>
          </cell>
          <cell r="D199">
            <v>156484</v>
          </cell>
          <cell r="E199">
            <v>91583</v>
          </cell>
          <cell r="F199">
            <v>84030</v>
          </cell>
          <cell r="G199">
            <v>67149.83</v>
          </cell>
          <cell r="H199">
            <v>77281</v>
          </cell>
          <cell r="I199">
            <v>67149.83</v>
          </cell>
          <cell r="J199">
            <v>56859.984915476627</v>
          </cell>
          <cell r="K199">
            <v>50042</v>
          </cell>
          <cell r="L199">
            <v>56859.984915476627</v>
          </cell>
          <cell r="M199">
            <v>117805.94</v>
          </cell>
          <cell r="N199">
            <v>70637</v>
          </cell>
          <cell r="O199">
            <v>89563.984915476627</v>
          </cell>
          <cell r="P199">
            <v>0</v>
          </cell>
          <cell r="Q199">
            <v>128295.88296267943</v>
          </cell>
          <cell r="R199">
            <v>75685</v>
          </cell>
          <cell r="S199">
            <v>87773</v>
          </cell>
          <cell r="T199">
            <v>0</v>
          </cell>
          <cell r="U199">
            <v>87282.108779999995</v>
          </cell>
          <cell r="V199">
            <v>71027</v>
          </cell>
          <cell r="W199">
            <v>84262</v>
          </cell>
          <cell r="X199">
            <v>0</v>
          </cell>
          <cell r="Y199">
            <v>0</v>
          </cell>
          <cell r="Z199">
            <v>79783.97</v>
          </cell>
          <cell r="AA199">
            <v>68985</v>
          </cell>
          <cell r="AB199">
            <v>79783.97</v>
          </cell>
          <cell r="AC199">
            <v>75976.200000000012</v>
          </cell>
          <cell r="AD199">
            <v>45544</v>
          </cell>
          <cell r="AE199">
            <v>75976.200000000012</v>
          </cell>
          <cell r="AF199">
            <v>84306.74</v>
          </cell>
          <cell r="AG199">
            <v>69217</v>
          </cell>
          <cell r="AH199">
            <v>75976.200000000012</v>
          </cell>
          <cell r="AI199">
            <v>49377.140000000007</v>
          </cell>
          <cell r="AJ199">
            <v>41572</v>
          </cell>
          <cell r="AK199">
            <v>49377.140000000007</v>
          </cell>
          <cell r="AL199">
            <v>57396.78</v>
          </cell>
          <cell r="AM199">
            <v>39279</v>
          </cell>
          <cell r="AN199">
            <v>49377.140000000007</v>
          </cell>
        </row>
        <row r="200">
          <cell r="A200">
            <v>191</v>
          </cell>
          <cell r="B200" t="str">
            <v xml:space="preserve">Monson                       </v>
          </cell>
          <cell r="C200">
            <v>49.65</v>
          </cell>
          <cell r="D200">
            <v>11167185</v>
          </cell>
          <cell r="E200">
            <v>4551198</v>
          </cell>
          <cell r="F200">
            <v>6615987</v>
          </cell>
          <cell r="G200">
            <v>11949570.529999999</v>
          </cell>
          <cell r="H200">
            <v>4838959</v>
          </cell>
          <cell r="I200">
            <v>7111941</v>
          </cell>
          <cell r="J200">
            <v>12159308.518842915</v>
          </cell>
          <cell r="K200">
            <v>4984969</v>
          </cell>
          <cell r="L200">
            <v>7241370</v>
          </cell>
          <cell r="M200">
            <v>12797798</v>
          </cell>
          <cell r="N200">
            <v>5089158</v>
          </cell>
          <cell r="O200">
            <v>6897967</v>
          </cell>
          <cell r="P200">
            <v>810673</v>
          </cell>
          <cell r="Q200">
            <v>12822835.034947371</v>
          </cell>
          <cell r="R200">
            <v>5153721</v>
          </cell>
          <cell r="S200">
            <v>7554467</v>
          </cell>
          <cell r="T200">
            <v>114647</v>
          </cell>
          <cell r="U200">
            <v>12214501.473179998</v>
          </cell>
          <cell r="V200">
            <v>5102395</v>
          </cell>
          <cell r="W200">
            <v>7221084</v>
          </cell>
          <cell r="X200">
            <v>38766</v>
          </cell>
          <cell r="Y200">
            <v>444464</v>
          </cell>
          <cell r="Z200">
            <v>12125247.350000001</v>
          </cell>
          <cell r="AA200">
            <v>5200769</v>
          </cell>
          <cell r="AB200">
            <v>7259850</v>
          </cell>
          <cell r="AC200">
            <v>12141055.580000002</v>
          </cell>
          <cell r="AD200">
            <v>5290215</v>
          </cell>
          <cell r="AE200">
            <v>7312050</v>
          </cell>
          <cell r="AF200">
            <v>11640741.35</v>
          </cell>
          <cell r="AG200">
            <v>5397705</v>
          </cell>
          <cell r="AH200">
            <v>7342725</v>
          </cell>
          <cell r="AI200">
            <v>11227559.509999998</v>
          </cell>
          <cell r="AJ200">
            <v>5516259</v>
          </cell>
          <cell r="AK200">
            <v>7372025</v>
          </cell>
          <cell r="AL200">
            <v>10642912.68</v>
          </cell>
          <cell r="AM200">
            <v>5415578</v>
          </cell>
          <cell r="AN200">
            <v>7399425</v>
          </cell>
        </row>
        <row r="201">
          <cell r="A201">
            <v>192</v>
          </cell>
          <cell r="B201" t="str">
            <v xml:space="preserve">Montague                     </v>
          </cell>
          <cell r="C201">
            <v>48.29</v>
          </cell>
          <cell r="D201">
            <v>0</v>
          </cell>
          <cell r="E201">
            <v>4422</v>
          </cell>
          <cell r="F201">
            <v>0</v>
          </cell>
          <cell r="G201">
            <v>0</v>
          </cell>
          <cell r="H201">
            <v>1165</v>
          </cell>
          <cell r="I201">
            <v>0</v>
          </cell>
          <cell r="J201">
            <v>0</v>
          </cell>
          <cell r="K201">
            <v>0</v>
          </cell>
          <cell r="L201">
            <v>0</v>
          </cell>
          <cell r="M201">
            <v>11943.49</v>
          </cell>
          <cell r="N201">
            <v>5779</v>
          </cell>
          <cell r="O201">
            <v>6507</v>
          </cell>
          <cell r="P201">
            <v>0</v>
          </cell>
          <cell r="Q201">
            <v>12306.57500478469</v>
          </cell>
          <cell r="R201">
            <v>5964</v>
          </cell>
          <cell r="S201">
            <v>6377</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row>
        <row r="202">
          <cell r="A202">
            <v>193</v>
          </cell>
          <cell r="B202" t="str">
            <v xml:space="preserve">Monterey                     </v>
          </cell>
          <cell r="C202">
            <v>17.5</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3">
          <cell r="A203">
            <v>194</v>
          </cell>
          <cell r="B203" t="str">
            <v xml:space="preserve">Montgomery                   </v>
          </cell>
          <cell r="C203">
            <v>17.5</v>
          </cell>
          <cell r="D203">
            <v>39186</v>
          </cell>
          <cell r="E203">
            <v>23670</v>
          </cell>
          <cell r="F203">
            <v>15516</v>
          </cell>
          <cell r="G203">
            <v>32548.98</v>
          </cell>
          <cell r="H203">
            <v>24028</v>
          </cell>
          <cell r="I203">
            <v>15666</v>
          </cell>
          <cell r="J203">
            <v>45421.08</v>
          </cell>
          <cell r="K203">
            <v>32646</v>
          </cell>
          <cell r="L203">
            <v>19296</v>
          </cell>
          <cell r="M203">
            <v>35830.47</v>
          </cell>
          <cell r="N203">
            <v>26083</v>
          </cell>
          <cell r="O203">
            <v>19446</v>
          </cell>
          <cell r="P203">
            <v>0</v>
          </cell>
          <cell r="Q203">
            <v>61532.87502392345</v>
          </cell>
          <cell r="R203">
            <v>39614</v>
          </cell>
          <cell r="S203">
            <v>19057</v>
          </cell>
          <cell r="T203">
            <v>2862</v>
          </cell>
          <cell r="U203">
            <v>36107.447039999999</v>
          </cell>
          <cell r="V203">
            <v>25001</v>
          </cell>
          <cell r="W203">
            <v>21042</v>
          </cell>
          <cell r="X203">
            <v>0</v>
          </cell>
          <cell r="Y203">
            <v>0</v>
          </cell>
          <cell r="Z203">
            <v>36750.21</v>
          </cell>
          <cell r="AA203">
            <v>25778</v>
          </cell>
          <cell r="AB203">
            <v>21042</v>
          </cell>
          <cell r="AC203">
            <v>25394.420000000002</v>
          </cell>
          <cell r="AD203">
            <v>18584</v>
          </cell>
          <cell r="AE203">
            <v>21042</v>
          </cell>
          <cell r="AF203">
            <v>25788.04</v>
          </cell>
          <cell r="AG203">
            <v>20780</v>
          </cell>
          <cell r="AH203">
            <v>21042</v>
          </cell>
          <cell r="AI203">
            <v>26009.8</v>
          </cell>
          <cell r="AJ203">
            <v>21585</v>
          </cell>
          <cell r="AK203">
            <v>21042</v>
          </cell>
          <cell r="AL203">
            <v>39599.880000000005</v>
          </cell>
          <cell r="AM203">
            <v>35467</v>
          </cell>
          <cell r="AN203">
            <v>21042</v>
          </cell>
        </row>
        <row r="204">
          <cell r="A204">
            <v>195</v>
          </cell>
          <cell r="B204" t="str">
            <v xml:space="preserve">Mount Washington             </v>
          </cell>
          <cell r="C204">
            <v>17.5</v>
          </cell>
          <cell r="D204">
            <v>107132</v>
          </cell>
          <cell r="E204">
            <v>88820</v>
          </cell>
          <cell r="F204">
            <v>19858</v>
          </cell>
          <cell r="G204">
            <v>144190.37</v>
          </cell>
          <cell r="H204">
            <v>111238</v>
          </cell>
          <cell r="I204">
            <v>32952</v>
          </cell>
          <cell r="J204">
            <v>126517.21994365109</v>
          </cell>
          <cell r="K204">
            <v>115279</v>
          </cell>
          <cell r="L204">
            <v>33752</v>
          </cell>
          <cell r="M204">
            <v>132726.99</v>
          </cell>
          <cell r="N204">
            <v>118261</v>
          </cell>
          <cell r="O204">
            <v>34839</v>
          </cell>
          <cell r="P204">
            <v>0</v>
          </cell>
          <cell r="Q204">
            <v>129580.38256076556</v>
          </cell>
          <cell r="R204">
            <v>116497</v>
          </cell>
          <cell r="S204">
            <v>34142</v>
          </cell>
          <cell r="T204">
            <v>0</v>
          </cell>
          <cell r="U204">
            <v>126342.90066</v>
          </cell>
          <cell r="V204">
            <v>112337</v>
          </cell>
          <cell r="W204">
            <v>32776</v>
          </cell>
          <cell r="X204">
            <v>0</v>
          </cell>
          <cell r="Y204">
            <v>0</v>
          </cell>
          <cell r="Z204">
            <v>120558.2</v>
          </cell>
          <cell r="AA204">
            <v>108747</v>
          </cell>
          <cell r="AB204">
            <v>32776</v>
          </cell>
          <cell r="AC204">
            <v>128118.72</v>
          </cell>
          <cell r="AD204">
            <v>110906</v>
          </cell>
          <cell r="AE204">
            <v>32776</v>
          </cell>
          <cell r="AF204">
            <v>91796.300000000017</v>
          </cell>
          <cell r="AG204">
            <v>91796</v>
          </cell>
          <cell r="AH204">
            <v>32776</v>
          </cell>
          <cell r="AI204">
            <v>92960.28</v>
          </cell>
          <cell r="AJ204">
            <v>83664</v>
          </cell>
          <cell r="AK204">
            <v>32776</v>
          </cell>
          <cell r="AL204">
            <v>89843.44</v>
          </cell>
          <cell r="AM204">
            <v>79980</v>
          </cell>
          <cell r="AN204">
            <v>32776</v>
          </cell>
        </row>
        <row r="205">
          <cell r="A205">
            <v>196</v>
          </cell>
          <cell r="B205" t="str">
            <v xml:space="preserve">Nahant                       </v>
          </cell>
          <cell r="C205">
            <v>17.5</v>
          </cell>
          <cell r="D205">
            <v>2818535</v>
          </cell>
          <cell r="E205">
            <v>2890705</v>
          </cell>
          <cell r="F205">
            <v>384990</v>
          </cell>
          <cell r="G205">
            <v>2885508.92</v>
          </cell>
          <cell r="H205">
            <v>2876891</v>
          </cell>
          <cell r="I205">
            <v>408985</v>
          </cell>
          <cell r="J205">
            <v>2958071.3727178685</v>
          </cell>
          <cell r="K205">
            <v>2848361</v>
          </cell>
          <cell r="L205">
            <v>441588</v>
          </cell>
          <cell r="M205">
            <v>3103459.42</v>
          </cell>
          <cell r="N205">
            <v>2795562</v>
          </cell>
          <cell r="O205">
            <v>425127</v>
          </cell>
          <cell r="P205">
            <v>49962</v>
          </cell>
          <cell r="Q205">
            <v>3140215.3490373208</v>
          </cell>
          <cell r="R205">
            <v>2769683</v>
          </cell>
          <cell r="S205">
            <v>465587</v>
          </cell>
          <cell r="T205">
            <v>0</v>
          </cell>
          <cell r="U205">
            <v>3009436.1228999998</v>
          </cell>
          <cell r="V205">
            <v>2673399</v>
          </cell>
          <cell r="W205">
            <v>438388</v>
          </cell>
          <cell r="X205">
            <v>2353</v>
          </cell>
          <cell r="Y205">
            <v>34021</v>
          </cell>
          <cell r="Z205">
            <v>2959458.31</v>
          </cell>
          <cell r="AA205">
            <v>2711123</v>
          </cell>
          <cell r="AB205">
            <v>440741</v>
          </cell>
          <cell r="AC205">
            <v>2836358.0599999996</v>
          </cell>
          <cell r="AD205">
            <v>2696296</v>
          </cell>
          <cell r="AE205">
            <v>454021</v>
          </cell>
          <cell r="AF205">
            <v>2809900.4000000004</v>
          </cell>
          <cell r="AG205">
            <v>2700890</v>
          </cell>
          <cell r="AH205">
            <v>470443</v>
          </cell>
          <cell r="AI205">
            <v>2670798.36</v>
          </cell>
          <cell r="AJ205">
            <v>2403719</v>
          </cell>
          <cell r="AK205">
            <v>477893</v>
          </cell>
          <cell r="AL205">
            <v>2552657.5399999991</v>
          </cell>
          <cell r="AM205">
            <v>2291916</v>
          </cell>
          <cell r="AN205">
            <v>484943</v>
          </cell>
        </row>
        <row r="206">
          <cell r="A206">
            <v>197</v>
          </cell>
          <cell r="B206" t="str">
            <v xml:space="preserve">Nantucket                    </v>
          </cell>
          <cell r="C206">
            <v>17.5</v>
          </cell>
          <cell r="D206">
            <v>8624608</v>
          </cell>
          <cell r="E206">
            <v>13225325</v>
          </cell>
          <cell r="F206">
            <v>835167.6</v>
          </cell>
          <cell r="G206">
            <v>9230081.2999999989</v>
          </cell>
          <cell r="H206">
            <v>12823739</v>
          </cell>
          <cell r="I206">
            <v>991186.6</v>
          </cell>
          <cell r="J206">
            <v>10186787.557364723</v>
          </cell>
          <cell r="K206">
            <v>12276662</v>
          </cell>
          <cell r="L206">
            <v>1228636.6000000001</v>
          </cell>
          <cell r="M206">
            <v>10648679.940000001</v>
          </cell>
          <cell r="N206">
            <v>11576039</v>
          </cell>
          <cell r="O206">
            <v>1286905.6000000001</v>
          </cell>
          <cell r="P206">
            <v>151242</v>
          </cell>
          <cell r="Q206">
            <v>10683423.649684211</v>
          </cell>
          <cell r="R206">
            <v>11534629</v>
          </cell>
          <cell r="S206">
            <v>1409385</v>
          </cell>
          <cell r="T206">
            <v>0</v>
          </cell>
          <cell r="U206">
            <v>10295374.04874</v>
          </cell>
          <cell r="V206">
            <v>10871032</v>
          </cell>
          <cell r="W206">
            <v>1327049</v>
          </cell>
          <cell r="X206">
            <v>7124</v>
          </cell>
          <cell r="Y206">
            <v>105962</v>
          </cell>
          <cell r="Z206">
            <v>11144212.01</v>
          </cell>
          <cell r="AA206">
            <v>10901757</v>
          </cell>
          <cell r="AB206">
            <v>1334173</v>
          </cell>
          <cell r="AC206">
            <v>11866373.959999999</v>
          </cell>
          <cell r="AD206">
            <v>11286314</v>
          </cell>
          <cell r="AE206">
            <v>1387053</v>
          </cell>
          <cell r="AF206">
            <v>12800411.420000002</v>
          </cell>
          <cell r="AG206">
            <v>11568827</v>
          </cell>
          <cell r="AH206">
            <v>1421503</v>
          </cell>
          <cell r="AI206">
            <v>13869821.479999997</v>
          </cell>
          <cell r="AJ206">
            <v>11742876</v>
          </cell>
          <cell r="AK206">
            <v>2126945</v>
          </cell>
          <cell r="AL206">
            <v>15206451.73</v>
          </cell>
          <cell r="AM206">
            <v>12225508</v>
          </cell>
          <cell r="AN206">
            <v>2980944</v>
          </cell>
        </row>
        <row r="207">
          <cell r="A207">
            <v>198</v>
          </cell>
          <cell r="B207" t="str">
            <v xml:space="preserve">Natick                       </v>
          </cell>
          <cell r="C207">
            <v>17.5</v>
          </cell>
          <cell r="D207">
            <v>33697813</v>
          </cell>
          <cell r="E207">
            <v>33961720</v>
          </cell>
          <cell r="F207">
            <v>4176645.6</v>
          </cell>
          <cell r="G207">
            <v>36447202.92904</v>
          </cell>
          <cell r="H207">
            <v>34581099</v>
          </cell>
          <cell r="I207">
            <v>4657788.5999999996</v>
          </cell>
          <cell r="J207">
            <v>37564403.525144182</v>
          </cell>
          <cell r="K207">
            <v>34454333</v>
          </cell>
          <cell r="L207">
            <v>5232583.5999999996</v>
          </cell>
          <cell r="M207">
            <v>40487600.791560009</v>
          </cell>
          <cell r="N207">
            <v>35263961</v>
          </cell>
          <cell r="O207">
            <v>5229410.5999999996</v>
          </cell>
          <cell r="P207">
            <v>614579</v>
          </cell>
          <cell r="Q207">
            <v>42629277.234462015</v>
          </cell>
          <cell r="R207">
            <v>35169154</v>
          </cell>
          <cell r="S207">
            <v>5727110</v>
          </cell>
          <cell r="T207">
            <v>1733013</v>
          </cell>
          <cell r="U207">
            <v>41207446.519019037</v>
          </cell>
          <cell r="V207">
            <v>35490451</v>
          </cell>
          <cell r="W207">
            <v>7024303</v>
          </cell>
          <cell r="X207">
            <v>37710</v>
          </cell>
          <cell r="Y207">
            <v>518585</v>
          </cell>
          <cell r="Z207">
            <v>43072103.861760005</v>
          </cell>
          <cell r="AA207">
            <v>36948274</v>
          </cell>
          <cell r="AB207">
            <v>7062013</v>
          </cell>
          <cell r="AC207">
            <v>45906950.422800004</v>
          </cell>
          <cell r="AD207">
            <v>38397808</v>
          </cell>
          <cell r="AE207">
            <v>7640285.5809975006</v>
          </cell>
          <cell r="AF207">
            <v>47764102.86208</v>
          </cell>
          <cell r="AG207">
            <v>39466673</v>
          </cell>
          <cell r="AH207">
            <v>8312752.0002159998</v>
          </cell>
          <cell r="AI207">
            <v>49956678.079499997</v>
          </cell>
          <cell r="AJ207">
            <v>41275438</v>
          </cell>
          <cell r="AK207">
            <v>8681240</v>
          </cell>
          <cell r="AL207">
            <v>51546022.215100005</v>
          </cell>
          <cell r="AM207">
            <v>42809644</v>
          </cell>
          <cell r="AN207">
            <v>8816665</v>
          </cell>
        </row>
        <row r="208">
          <cell r="A208">
            <v>199</v>
          </cell>
          <cell r="B208" t="str">
            <v xml:space="preserve">Needham                      </v>
          </cell>
          <cell r="C208">
            <v>17.5</v>
          </cell>
          <cell r="D208">
            <v>34180438</v>
          </cell>
          <cell r="E208">
            <v>33290098</v>
          </cell>
          <cell r="F208">
            <v>3838947.6</v>
          </cell>
          <cell r="G208">
            <v>37003280.957180008</v>
          </cell>
          <cell r="H208">
            <v>33919990</v>
          </cell>
          <cell r="I208">
            <v>4366272.5999999996</v>
          </cell>
          <cell r="J208">
            <v>39386972.010866001</v>
          </cell>
          <cell r="K208">
            <v>34874779</v>
          </cell>
          <cell r="L208">
            <v>5124206.5999999996</v>
          </cell>
          <cell r="M208">
            <v>42028556.259200007</v>
          </cell>
          <cell r="N208">
            <v>35909710</v>
          </cell>
          <cell r="O208">
            <v>5475362</v>
          </cell>
          <cell r="P208">
            <v>643484</v>
          </cell>
          <cell r="Q208">
            <v>43829318.414363444</v>
          </cell>
          <cell r="R208">
            <v>36829428</v>
          </cell>
          <cell r="S208">
            <v>5996469</v>
          </cell>
          <cell r="T208">
            <v>1003421</v>
          </cell>
          <cell r="U208">
            <v>44582496.208305366</v>
          </cell>
          <cell r="V208">
            <v>37987380</v>
          </cell>
          <cell r="W208">
            <v>6590957</v>
          </cell>
          <cell r="X208">
            <v>35383</v>
          </cell>
          <cell r="Y208">
            <v>500900</v>
          </cell>
          <cell r="Z208">
            <v>46025845.81216</v>
          </cell>
          <cell r="AA208">
            <v>39034126</v>
          </cell>
          <cell r="AB208">
            <v>6991720</v>
          </cell>
          <cell r="AC208">
            <v>48336042.998220004</v>
          </cell>
          <cell r="AD208">
            <v>40702053</v>
          </cell>
          <cell r="AE208">
            <v>7633990</v>
          </cell>
          <cell r="AF208">
            <v>49744211.758409992</v>
          </cell>
          <cell r="AG208">
            <v>42426414</v>
          </cell>
          <cell r="AH208">
            <v>7901801.7644304372</v>
          </cell>
          <cell r="AI208">
            <v>50670510.318260007</v>
          </cell>
          <cell r="AJ208">
            <v>43099948</v>
          </cell>
          <cell r="AK208">
            <v>8239739.7644304372</v>
          </cell>
          <cell r="AL208">
            <v>51969545.140780009</v>
          </cell>
          <cell r="AM208">
            <v>44250723</v>
          </cell>
          <cell r="AN208">
            <v>8373789.7644304372</v>
          </cell>
        </row>
        <row r="209">
          <cell r="A209">
            <v>200</v>
          </cell>
          <cell r="B209" t="str">
            <v xml:space="preserve">New Ashford                  </v>
          </cell>
          <cell r="C209">
            <v>17.5</v>
          </cell>
          <cell r="D209">
            <v>314618</v>
          </cell>
          <cell r="E209">
            <v>165062</v>
          </cell>
          <cell r="F209">
            <v>149556</v>
          </cell>
          <cell r="G209">
            <v>313210.37</v>
          </cell>
          <cell r="H209">
            <v>163541</v>
          </cell>
          <cell r="I209">
            <v>154825</v>
          </cell>
          <cell r="J209">
            <v>331313.9947464299</v>
          </cell>
          <cell r="K209">
            <v>168568</v>
          </cell>
          <cell r="L209">
            <v>163915</v>
          </cell>
          <cell r="M209">
            <v>321985.11</v>
          </cell>
          <cell r="N209">
            <v>171991</v>
          </cell>
          <cell r="O209">
            <v>166015</v>
          </cell>
          <cell r="P209">
            <v>0</v>
          </cell>
          <cell r="Q209">
            <v>311594.91233684216</v>
          </cell>
          <cell r="R209">
            <v>178509</v>
          </cell>
          <cell r="S209">
            <v>162695</v>
          </cell>
          <cell r="T209">
            <v>0</v>
          </cell>
          <cell r="U209">
            <v>360381.76277999999</v>
          </cell>
          <cell r="V209">
            <v>180785</v>
          </cell>
          <cell r="W209">
            <v>179597</v>
          </cell>
          <cell r="X209">
            <v>0</v>
          </cell>
          <cell r="Y209">
            <v>0</v>
          </cell>
          <cell r="Z209">
            <v>334159.74</v>
          </cell>
          <cell r="AA209">
            <v>188252</v>
          </cell>
          <cell r="AB209">
            <v>179597</v>
          </cell>
          <cell r="AC209">
            <v>346722.85000000003</v>
          </cell>
          <cell r="AD209">
            <v>196667</v>
          </cell>
          <cell r="AE209">
            <v>179597</v>
          </cell>
          <cell r="AF209">
            <v>273043.12</v>
          </cell>
          <cell r="AG209">
            <v>204082</v>
          </cell>
          <cell r="AH209">
            <v>179597</v>
          </cell>
          <cell r="AI209">
            <v>266775.95</v>
          </cell>
          <cell r="AJ209">
            <v>209694</v>
          </cell>
          <cell r="AK209">
            <v>179597</v>
          </cell>
          <cell r="AL209">
            <v>217953.86999999997</v>
          </cell>
          <cell r="AM209">
            <v>196158</v>
          </cell>
          <cell r="AN209">
            <v>179597</v>
          </cell>
        </row>
        <row r="210">
          <cell r="A210">
            <v>201</v>
          </cell>
          <cell r="B210" t="str">
            <v xml:space="preserve">New Bedford                  </v>
          </cell>
          <cell r="C210">
            <v>76.23</v>
          </cell>
          <cell r="D210">
            <v>119985462</v>
          </cell>
          <cell r="E210">
            <v>15908482</v>
          </cell>
          <cell r="F210">
            <v>104076980</v>
          </cell>
          <cell r="G210">
            <v>120904310.03999999</v>
          </cell>
          <cell r="H210">
            <v>17009241</v>
          </cell>
          <cell r="I210">
            <v>104762165</v>
          </cell>
          <cell r="J210">
            <v>124529300.86950365</v>
          </cell>
          <cell r="K210">
            <v>17999927</v>
          </cell>
          <cell r="L210">
            <v>107414208</v>
          </cell>
          <cell r="M210">
            <v>129350707.3</v>
          </cell>
          <cell r="N210">
            <v>18772687</v>
          </cell>
          <cell r="O210">
            <v>99286975</v>
          </cell>
          <cell r="P210">
            <v>11668556</v>
          </cell>
          <cell r="Q210">
            <v>131101527.27395219</v>
          </cell>
          <cell r="R210">
            <v>18393495</v>
          </cell>
          <cell r="S210">
            <v>108736420</v>
          </cell>
          <cell r="T210">
            <v>3971612</v>
          </cell>
          <cell r="U210">
            <v>126977747.19852</v>
          </cell>
          <cell r="V210">
            <v>18868260</v>
          </cell>
          <cell r="W210">
            <v>106123637</v>
          </cell>
          <cell r="X210">
            <v>569719</v>
          </cell>
          <cell r="Y210">
            <v>6333076</v>
          </cell>
          <cell r="Z210">
            <v>131413254.92999999</v>
          </cell>
          <cell r="AA210">
            <v>19608717</v>
          </cell>
          <cell r="AB210">
            <v>111804538</v>
          </cell>
          <cell r="AC210">
            <v>134200121.78</v>
          </cell>
          <cell r="AD210">
            <v>20555694</v>
          </cell>
          <cell r="AE210">
            <v>116097081</v>
          </cell>
          <cell r="AF210">
            <v>141486159.03000003</v>
          </cell>
          <cell r="AG210">
            <v>21429480</v>
          </cell>
          <cell r="AH210">
            <v>120056679</v>
          </cell>
          <cell r="AI210">
            <v>146174509.68000001</v>
          </cell>
          <cell r="AJ210">
            <v>22672562</v>
          </cell>
          <cell r="AK210">
            <v>123501948</v>
          </cell>
          <cell r="AL210">
            <v>149495329.88</v>
          </cell>
          <cell r="AM210">
            <v>24366967</v>
          </cell>
          <cell r="AN210">
            <v>125128363</v>
          </cell>
        </row>
        <row r="211">
          <cell r="A211">
            <v>202</v>
          </cell>
          <cell r="B211" t="str">
            <v xml:space="preserve">New Braintree                </v>
          </cell>
          <cell r="C211">
            <v>44.59</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13004.9</v>
          </cell>
          <cell r="AJ211">
            <v>7410</v>
          </cell>
          <cell r="AK211">
            <v>5595</v>
          </cell>
          <cell r="AL211">
            <v>13199.960000000001</v>
          </cell>
          <cell r="AM211">
            <v>7496</v>
          </cell>
          <cell r="AN211">
            <v>5704</v>
          </cell>
        </row>
        <row r="212">
          <cell r="A212">
            <v>203</v>
          </cell>
          <cell r="B212" t="str">
            <v xml:space="preserve">Newbury                      </v>
          </cell>
          <cell r="C212">
            <v>17.5</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16844</v>
          </cell>
          <cell r="AI212">
            <v>39848.778960000003</v>
          </cell>
          <cell r="AJ212">
            <v>35337</v>
          </cell>
          <cell r="AK212">
            <v>16844</v>
          </cell>
          <cell r="AL212">
            <v>26986.020340000003</v>
          </cell>
          <cell r="AM212">
            <v>23796</v>
          </cell>
          <cell r="AN212">
            <v>16844</v>
          </cell>
        </row>
        <row r="213">
          <cell r="A213">
            <v>204</v>
          </cell>
          <cell r="B213" t="str">
            <v xml:space="preserve">Newburyport                  </v>
          </cell>
          <cell r="C213">
            <v>17.5</v>
          </cell>
          <cell r="D213">
            <v>16302852</v>
          </cell>
          <cell r="E213">
            <v>18514828</v>
          </cell>
          <cell r="F213">
            <v>2908020</v>
          </cell>
          <cell r="G213">
            <v>17369387.83083</v>
          </cell>
          <cell r="H213">
            <v>18382676</v>
          </cell>
          <cell r="I213">
            <v>3094664</v>
          </cell>
          <cell r="J213">
            <v>18138185.240466557</v>
          </cell>
          <cell r="K213">
            <v>18210192</v>
          </cell>
          <cell r="L213">
            <v>3229204</v>
          </cell>
          <cell r="M213">
            <v>19046240.388799995</v>
          </cell>
          <cell r="N213">
            <v>17810116</v>
          </cell>
          <cell r="O213">
            <v>3031805</v>
          </cell>
          <cell r="P213">
            <v>356309</v>
          </cell>
          <cell r="Q213">
            <v>19278084.056310378</v>
          </cell>
          <cell r="R213">
            <v>17751548</v>
          </cell>
          <cell r="S213">
            <v>3320352</v>
          </cell>
          <cell r="T213">
            <v>0</v>
          </cell>
          <cell r="U213">
            <v>18957046.974179041</v>
          </cell>
          <cell r="V213">
            <v>17434050</v>
          </cell>
          <cell r="W213">
            <v>3126377</v>
          </cell>
          <cell r="X213">
            <v>16784</v>
          </cell>
          <cell r="Y213">
            <v>232641</v>
          </cell>
          <cell r="Z213">
            <v>19604538.718400002</v>
          </cell>
          <cell r="AA213">
            <v>17669920</v>
          </cell>
          <cell r="AB213">
            <v>3143161</v>
          </cell>
          <cell r="AC213">
            <v>20981094.095319998</v>
          </cell>
          <cell r="AD213">
            <v>18161476</v>
          </cell>
          <cell r="AE213">
            <v>3236321</v>
          </cell>
          <cell r="AF213">
            <v>22075535.224889997</v>
          </cell>
          <cell r="AG213">
            <v>18717331</v>
          </cell>
          <cell r="AH213">
            <v>3526567.6660889401</v>
          </cell>
          <cell r="AI213">
            <v>22313844.746979997</v>
          </cell>
          <cell r="AJ213">
            <v>18921662</v>
          </cell>
          <cell r="AK213">
            <v>3658991.6660889401</v>
          </cell>
          <cell r="AL213">
            <v>22958152.764539998</v>
          </cell>
          <cell r="AM213">
            <v>19326232</v>
          </cell>
          <cell r="AN213">
            <v>3720116.6660889401</v>
          </cell>
        </row>
        <row r="214">
          <cell r="A214">
            <v>205</v>
          </cell>
          <cell r="B214" t="str">
            <v xml:space="preserve">New Marlborough              </v>
          </cell>
          <cell r="C214">
            <v>17.5</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row>
        <row r="215">
          <cell r="A215">
            <v>206</v>
          </cell>
          <cell r="B215" t="str">
            <v xml:space="preserve">New Salem                    </v>
          </cell>
          <cell r="C215">
            <v>49.48</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row>
        <row r="216">
          <cell r="A216">
            <v>207</v>
          </cell>
          <cell r="B216" t="str">
            <v xml:space="preserve">Newton                       </v>
          </cell>
          <cell r="C216">
            <v>17.5</v>
          </cell>
          <cell r="D216">
            <v>84474234</v>
          </cell>
          <cell r="E216">
            <v>95571853</v>
          </cell>
          <cell r="F216">
            <v>9687799.5999999996</v>
          </cell>
          <cell r="G216">
            <v>91783004.913320005</v>
          </cell>
          <cell r="H216">
            <v>95493364</v>
          </cell>
          <cell r="I216">
            <v>10966834.6</v>
          </cell>
          <cell r="J216">
            <v>96710790.081070766</v>
          </cell>
          <cell r="K216">
            <v>94016028</v>
          </cell>
          <cell r="L216">
            <v>12754100.6</v>
          </cell>
          <cell r="M216">
            <v>102430485.62952003</v>
          </cell>
          <cell r="N216">
            <v>93680526</v>
          </cell>
          <cell r="O216">
            <v>12939868.6</v>
          </cell>
          <cell r="P216">
            <v>1520739</v>
          </cell>
          <cell r="Q216">
            <v>106034164.82356572</v>
          </cell>
          <cell r="R216">
            <v>94358670</v>
          </cell>
          <cell r="S216">
            <v>14171395</v>
          </cell>
          <cell r="T216">
            <v>0</v>
          </cell>
          <cell r="U216">
            <v>105360168.87611745</v>
          </cell>
          <cell r="V216">
            <v>93963930</v>
          </cell>
          <cell r="W216">
            <v>13343503</v>
          </cell>
          <cell r="X216">
            <v>71634</v>
          </cell>
          <cell r="Y216">
            <v>1051383</v>
          </cell>
          <cell r="Z216">
            <v>109411944.70578998</v>
          </cell>
          <cell r="AA216">
            <v>95907724</v>
          </cell>
          <cell r="AB216">
            <v>13504221</v>
          </cell>
          <cell r="AC216">
            <v>114655007.73854002</v>
          </cell>
          <cell r="AD216">
            <v>98481856</v>
          </cell>
          <cell r="AE216">
            <v>16173152</v>
          </cell>
          <cell r="AF216">
            <v>119052135.41824004</v>
          </cell>
          <cell r="AG216">
            <v>101648356</v>
          </cell>
          <cell r="AH216">
            <v>17403779</v>
          </cell>
          <cell r="AI216">
            <v>123275321.48661001</v>
          </cell>
          <cell r="AJ216">
            <v>103657391</v>
          </cell>
          <cell r="AK216">
            <v>19617930</v>
          </cell>
          <cell r="AL216">
            <v>126316298.67331998</v>
          </cell>
          <cell r="AM216">
            <v>106090242</v>
          </cell>
          <cell r="AN216">
            <v>20226057</v>
          </cell>
        </row>
        <row r="217">
          <cell r="A217">
            <v>208</v>
          </cell>
          <cell r="B217" t="str">
            <v xml:space="preserve">Norfolk                      </v>
          </cell>
          <cell r="C217">
            <v>17.5</v>
          </cell>
          <cell r="D217">
            <v>7375598</v>
          </cell>
          <cell r="E217">
            <v>4537885</v>
          </cell>
          <cell r="F217">
            <v>3290521</v>
          </cell>
          <cell r="G217">
            <v>7514189.6858999999</v>
          </cell>
          <cell r="H217">
            <v>4696531</v>
          </cell>
          <cell r="I217">
            <v>3342421</v>
          </cell>
          <cell r="J217">
            <v>7568629.1283759158</v>
          </cell>
          <cell r="K217">
            <v>4835814</v>
          </cell>
          <cell r="L217">
            <v>3392371</v>
          </cell>
          <cell r="M217">
            <v>7931793.3029600009</v>
          </cell>
          <cell r="N217">
            <v>5010638</v>
          </cell>
          <cell r="O217">
            <v>3120270</v>
          </cell>
          <cell r="P217">
            <v>366705</v>
          </cell>
          <cell r="Q217">
            <v>8090406.3416947154</v>
          </cell>
          <cell r="R217">
            <v>5856554</v>
          </cell>
          <cell r="S217">
            <v>3417236</v>
          </cell>
          <cell r="T217">
            <v>0</v>
          </cell>
          <cell r="U217">
            <v>7969864.5064924797</v>
          </cell>
          <cell r="V217">
            <v>6096820</v>
          </cell>
          <cell r="W217">
            <v>3217602</v>
          </cell>
          <cell r="X217">
            <v>17273</v>
          </cell>
          <cell r="Y217">
            <v>206986</v>
          </cell>
          <cell r="Z217">
            <v>7607426.2368400004</v>
          </cell>
          <cell r="AA217">
            <v>5982259</v>
          </cell>
          <cell r="AB217">
            <v>3234875</v>
          </cell>
          <cell r="AC217">
            <v>7567557.911940001</v>
          </cell>
          <cell r="AD217">
            <v>6205265</v>
          </cell>
          <cell r="AE217">
            <v>3270355</v>
          </cell>
          <cell r="AF217">
            <v>7354058.3719600011</v>
          </cell>
          <cell r="AG217">
            <v>6196881</v>
          </cell>
          <cell r="AH217">
            <v>3291530</v>
          </cell>
          <cell r="AI217">
            <v>7315213.0608799998</v>
          </cell>
          <cell r="AJ217">
            <v>6240752</v>
          </cell>
          <cell r="AK217">
            <v>3312405</v>
          </cell>
          <cell r="AL217">
            <v>7167206.0455</v>
          </cell>
          <cell r="AM217">
            <v>6157870</v>
          </cell>
          <cell r="AN217">
            <v>3332480</v>
          </cell>
        </row>
        <row r="218">
          <cell r="A218">
            <v>209</v>
          </cell>
          <cell r="B218" t="str">
            <v xml:space="preserve">North Adams                  </v>
          </cell>
          <cell r="C218">
            <v>69.86</v>
          </cell>
          <cell r="D218">
            <v>15707349</v>
          </cell>
          <cell r="E218">
            <v>2559119</v>
          </cell>
          <cell r="F218">
            <v>13830276</v>
          </cell>
          <cell r="G218">
            <v>15487886.440000003</v>
          </cell>
          <cell r="H218">
            <v>2982732</v>
          </cell>
          <cell r="I218">
            <v>13921926</v>
          </cell>
          <cell r="J218">
            <v>16104425.472575067</v>
          </cell>
          <cell r="K218">
            <v>3199929</v>
          </cell>
          <cell r="L218">
            <v>14379275</v>
          </cell>
          <cell r="M218">
            <v>16069533.560000001</v>
          </cell>
          <cell r="N218">
            <v>3273841</v>
          </cell>
          <cell r="O218">
            <v>12943553</v>
          </cell>
          <cell r="P218">
            <v>1521172</v>
          </cell>
          <cell r="Q218">
            <v>15683925.830859331</v>
          </cell>
          <cell r="R218">
            <v>4425733</v>
          </cell>
          <cell r="S218">
            <v>14175431</v>
          </cell>
          <cell r="T218">
            <v>0</v>
          </cell>
          <cell r="U218">
            <v>15476062.162319999</v>
          </cell>
          <cell r="V218">
            <v>4393858</v>
          </cell>
          <cell r="W218">
            <v>13347304</v>
          </cell>
          <cell r="X218">
            <v>71654</v>
          </cell>
          <cell r="Y218">
            <v>795823</v>
          </cell>
          <cell r="Z218">
            <v>15392110.870000001</v>
          </cell>
          <cell r="AA218">
            <v>4489714</v>
          </cell>
          <cell r="AB218">
            <v>13418958</v>
          </cell>
          <cell r="AC218">
            <v>15076472.880000003</v>
          </cell>
          <cell r="AD218">
            <v>4662123</v>
          </cell>
          <cell r="AE218">
            <v>13480318</v>
          </cell>
          <cell r="AF218">
            <v>15891428.520000001</v>
          </cell>
          <cell r="AG218">
            <v>4776899</v>
          </cell>
          <cell r="AH218">
            <v>13517943</v>
          </cell>
          <cell r="AI218">
            <v>16417451.109999998</v>
          </cell>
          <cell r="AJ218">
            <v>4941966</v>
          </cell>
          <cell r="AK218">
            <v>13556793</v>
          </cell>
          <cell r="AL218">
            <v>16664714.390000004</v>
          </cell>
          <cell r="AM218">
            <v>5074150</v>
          </cell>
          <cell r="AN218">
            <v>13595418</v>
          </cell>
        </row>
        <row r="219">
          <cell r="A219">
            <v>210</v>
          </cell>
          <cell r="B219" t="str">
            <v xml:space="preserve">Northampton                  </v>
          </cell>
          <cell r="C219">
            <v>17.5</v>
          </cell>
          <cell r="D219">
            <v>22339621</v>
          </cell>
          <cell r="E219">
            <v>16647759</v>
          </cell>
          <cell r="F219">
            <v>6574009.5999999996</v>
          </cell>
          <cell r="G219">
            <v>23515503.420000002</v>
          </cell>
          <cell r="H219">
            <v>17537821</v>
          </cell>
          <cell r="I219">
            <v>6925715.5999999996</v>
          </cell>
          <cell r="J219">
            <v>23897225.215249706</v>
          </cell>
          <cell r="K219">
            <v>17925565</v>
          </cell>
          <cell r="L219">
            <v>7068615.5999999996</v>
          </cell>
          <cell r="M219">
            <v>25081306.799999997</v>
          </cell>
          <cell r="N219">
            <v>18789705</v>
          </cell>
          <cell r="O219">
            <v>6600629.5999999996</v>
          </cell>
          <cell r="P219">
            <v>775729</v>
          </cell>
          <cell r="Q219">
            <v>25514471.712826792</v>
          </cell>
          <cell r="R219">
            <v>19225734</v>
          </cell>
          <cell r="S219">
            <v>7228831</v>
          </cell>
          <cell r="T219">
            <v>0</v>
          </cell>
          <cell r="U219">
            <v>24684605.485979997</v>
          </cell>
          <cell r="V219">
            <v>19535341</v>
          </cell>
          <cell r="W219">
            <v>6806523</v>
          </cell>
          <cell r="X219">
            <v>36541</v>
          </cell>
          <cell r="Y219">
            <v>454267</v>
          </cell>
          <cell r="Z219">
            <v>25014294.639999997</v>
          </cell>
          <cell r="AA219">
            <v>20035749</v>
          </cell>
          <cell r="AB219">
            <v>6843064</v>
          </cell>
          <cell r="AC219">
            <v>26386688.750000007</v>
          </cell>
          <cell r="AD219">
            <v>20803896</v>
          </cell>
          <cell r="AE219">
            <v>6954104</v>
          </cell>
          <cell r="AF219">
            <v>26834026.780000009</v>
          </cell>
          <cell r="AG219">
            <v>21624168</v>
          </cell>
          <cell r="AH219">
            <v>7023429</v>
          </cell>
          <cell r="AI219">
            <v>27395100.530000001</v>
          </cell>
          <cell r="AJ219">
            <v>22476877</v>
          </cell>
          <cell r="AK219">
            <v>7093554</v>
          </cell>
          <cell r="AL219">
            <v>27323757.340000004</v>
          </cell>
          <cell r="AM219">
            <v>22846792</v>
          </cell>
          <cell r="AN219">
            <v>7162729</v>
          </cell>
        </row>
        <row r="220">
          <cell r="A220">
            <v>211</v>
          </cell>
          <cell r="B220" t="str">
            <v xml:space="preserve">North Andover                </v>
          </cell>
          <cell r="C220">
            <v>17.5</v>
          </cell>
          <cell r="D220">
            <v>30541004</v>
          </cell>
          <cell r="E220">
            <v>28946886</v>
          </cell>
          <cell r="F220">
            <v>4129740</v>
          </cell>
          <cell r="G220">
            <v>33510013.210000001</v>
          </cell>
          <cell r="H220">
            <v>29846221</v>
          </cell>
          <cell r="I220">
            <v>4649317</v>
          </cell>
          <cell r="J220">
            <v>34908316.443979926</v>
          </cell>
          <cell r="K220">
            <v>30883606</v>
          </cell>
          <cell r="L220">
            <v>5087208</v>
          </cell>
          <cell r="M220">
            <v>37117714.300000004</v>
          </cell>
          <cell r="N220">
            <v>31904083</v>
          </cell>
          <cell r="O220">
            <v>4968107</v>
          </cell>
          <cell r="P220">
            <v>583870</v>
          </cell>
          <cell r="Q220">
            <v>38689087.713684224</v>
          </cell>
          <cell r="R220">
            <v>32219076</v>
          </cell>
          <cell r="S220">
            <v>5440937</v>
          </cell>
          <cell r="T220">
            <v>1029075</v>
          </cell>
          <cell r="U220">
            <v>37806576.337559998</v>
          </cell>
          <cell r="V220">
            <v>32564460</v>
          </cell>
          <cell r="W220">
            <v>6092035</v>
          </cell>
          <cell r="X220">
            <v>32705</v>
          </cell>
          <cell r="Y220">
            <v>458122</v>
          </cell>
          <cell r="Z220">
            <v>38936234</v>
          </cell>
          <cell r="AA220">
            <v>33092191</v>
          </cell>
          <cell r="AB220">
            <v>6124740</v>
          </cell>
          <cell r="AC220">
            <v>40712824.369999997</v>
          </cell>
          <cell r="AD220">
            <v>34010095</v>
          </cell>
          <cell r="AE220">
            <v>6808232.8161875</v>
          </cell>
          <cell r="AF220">
            <v>42340329.710000001</v>
          </cell>
          <cell r="AG220">
            <v>35385415</v>
          </cell>
          <cell r="AH220">
            <v>7093841.6748125004</v>
          </cell>
          <cell r="AI220">
            <v>43286349.479999997</v>
          </cell>
          <cell r="AJ220">
            <v>36224040</v>
          </cell>
          <cell r="AK220">
            <v>7262285.6748125004</v>
          </cell>
          <cell r="AL220">
            <v>45462873.919999987</v>
          </cell>
          <cell r="AM220">
            <v>37541377</v>
          </cell>
          <cell r="AN220">
            <v>7921497</v>
          </cell>
        </row>
        <row r="221">
          <cell r="A221">
            <v>212</v>
          </cell>
          <cell r="B221" t="str">
            <v xml:space="preserve">North Attleborough           </v>
          </cell>
          <cell r="C221">
            <v>40.119999999999997</v>
          </cell>
          <cell r="D221">
            <v>33128817</v>
          </cell>
          <cell r="E221">
            <v>14691852</v>
          </cell>
          <cell r="F221">
            <v>18436965</v>
          </cell>
          <cell r="G221">
            <v>34913727.249999993</v>
          </cell>
          <cell r="H221">
            <v>15594284</v>
          </cell>
          <cell r="I221">
            <v>19319443</v>
          </cell>
          <cell r="J221">
            <v>37024105.29144422</v>
          </cell>
          <cell r="K221">
            <v>16763755</v>
          </cell>
          <cell r="L221">
            <v>20260350</v>
          </cell>
          <cell r="M221">
            <v>38863802.869999997</v>
          </cell>
          <cell r="N221">
            <v>17813103</v>
          </cell>
          <cell r="O221">
            <v>18836919</v>
          </cell>
          <cell r="P221">
            <v>2213781</v>
          </cell>
          <cell r="Q221">
            <v>39803852.803245947</v>
          </cell>
          <cell r="R221">
            <v>20703716</v>
          </cell>
          <cell r="S221">
            <v>20629686</v>
          </cell>
          <cell r="T221">
            <v>0</v>
          </cell>
          <cell r="U221">
            <v>39026226.24995999</v>
          </cell>
          <cell r="V221">
            <v>21382362</v>
          </cell>
          <cell r="W221">
            <v>19424502</v>
          </cell>
          <cell r="X221">
            <v>104279</v>
          </cell>
          <cell r="Y221">
            <v>1217430</v>
          </cell>
          <cell r="Z221">
            <v>39843826.230000004</v>
          </cell>
          <cell r="AA221">
            <v>21810997</v>
          </cell>
          <cell r="AB221">
            <v>19528781</v>
          </cell>
          <cell r="AC221">
            <v>41161023.43</v>
          </cell>
          <cell r="AD221">
            <v>22566227</v>
          </cell>
          <cell r="AE221">
            <v>19712661</v>
          </cell>
          <cell r="AF221">
            <v>41797469</v>
          </cell>
          <cell r="AG221">
            <v>23207648</v>
          </cell>
          <cell r="AH221">
            <v>19827086</v>
          </cell>
          <cell r="AI221">
            <v>42114635.469999991</v>
          </cell>
          <cell r="AJ221">
            <v>24223806</v>
          </cell>
          <cell r="AK221">
            <v>19941736</v>
          </cell>
          <cell r="AL221">
            <v>42858323.110000007</v>
          </cell>
          <cell r="AM221">
            <v>25023400</v>
          </cell>
          <cell r="AN221">
            <v>20055686</v>
          </cell>
        </row>
        <row r="222">
          <cell r="A222">
            <v>213</v>
          </cell>
          <cell r="B222" t="str">
            <v xml:space="preserve">Northborough                 </v>
          </cell>
          <cell r="C222">
            <v>19.12</v>
          </cell>
          <cell r="D222">
            <v>12830969</v>
          </cell>
          <cell r="E222">
            <v>10921083</v>
          </cell>
          <cell r="F222">
            <v>2584464.4</v>
          </cell>
          <cell r="G222">
            <v>13031020.219999999</v>
          </cell>
          <cell r="H222">
            <v>10898179</v>
          </cell>
          <cell r="I222">
            <v>2763949.4</v>
          </cell>
          <cell r="J222">
            <v>13379613.142081046</v>
          </cell>
          <cell r="K222">
            <v>10658966</v>
          </cell>
          <cell r="L222">
            <v>3082735.4</v>
          </cell>
          <cell r="M222">
            <v>13939628.030000001</v>
          </cell>
          <cell r="N222">
            <v>10678879</v>
          </cell>
          <cell r="O222">
            <v>2995439.4</v>
          </cell>
          <cell r="P222">
            <v>352035</v>
          </cell>
          <cell r="Q222">
            <v>14512145.583586603</v>
          </cell>
          <cell r="R222">
            <v>11014309</v>
          </cell>
          <cell r="S222">
            <v>3280525</v>
          </cell>
          <cell r="T222">
            <v>217312</v>
          </cell>
          <cell r="U222">
            <v>14386023.880859999</v>
          </cell>
          <cell r="V222">
            <v>11224364</v>
          </cell>
          <cell r="W222">
            <v>3293494</v>
          </cell>
          <cell r="X222">
            <v>17681</v>
          </cell>
          <cell r="Y222">
            <v>232062</v>
          </cell>
          <cell r="Z222">
            <v>14878106.429999998</v>
          </cell>
          <cell r="AA222">
            <v>11738874</v>
          </cell>
          <cell r="AB222">
            <v>3311175</v>
          </cell>
          <cell r="AC222">
            <v>15714470.859999999</v>
          </cell>
          <cell r="AD222">
            <v>12259650</v>
          </cell>
          <cell r="AE222">
            <v>3621985.0384160001</v>
          </cell>
          <cell r="AF222">
            <v>15886379.650000002</v>
          </cell>
          <cell r="AG222">
            <v>12722162</v>
          </cell>
          <cell r="AH222">
            <v>3668085.0384160001</v>
          </cell>
          <cell r="AI222">
            <v>15486011.710000001</v>
          </cell>
          <cell r="AJ222">
            <v>13010542</v>
          </cell>
          <cell r="AK222">
            <v>3712560.0384160001</v>
          </cell>
          <cell r="AL222">
            <v>15526446.370000001</v>
          </cell>
          <cell r="AM222">
            <v>13153691</v>
          </cell>
          <cell r="AN222">
            <v>3756435.0384160001</v>
          </cell>
        </row>
        <row r="223">
          <cell r="A223">
            <v>214</v>
          </cell>
          <cell r="B223" t="str">
            <v xml:space="preserve">Northbridge                  </v>
          </cell>
          <cell r="C223">
            <v>49.88</v>
          </cell>
          <cell r="D223">
            <v>19224254</v>
          </cell>
          <cell r="E223">
            <v>6253429</v>
          </cell>
          <cell r="F223">
            <v>12970825</v>
          </cell>
          <cell r="G223">
            <v>19859815.41</v>
          </cell>
          <cell r="H223">
            <v>6987828</v>
          </cell>
          <cell r="I223">
            <v>13322608</v>
          </cell>
          <cell r="J223">
            <v>21326300.527729061</v>
          </cell>
          <cell r="K223">
            <v>7490514</v>
          </cell>
          <cell r="L223">
            <v>14114803</v>
          </cell>
          <cell r="M223">
            <v>21595688.16</v>
          </cell>
          <cell r="N223">
            <v>7937843</v>
          </cell>
          <cell r="O223">
            <v>12757564</v>
          </cell>
          <cell r="P223">
            <v>1499314</v>
          </cell>
          <cell r="Q223">
            <v>22343513.91142584</v>
          </cell>
          <cell r="R223">
            <v>8072415</v>
          </cell>
          <cell r="S223">
            <v>13971740</v>
          </cell>
          <cell r="T223">
            <v>299359</v>
          </cell>
          <cell r="U223">
            <v>22038684.843239997</v>
          </cell>
          <cell r="V223">
            <v>8329249</v>
          </cell>
          <cell r="W223">
            <v>13446387</v>
          </cell>
          <cell r="X223">
            <v>72186</v>
          </cell>
          <cell r="Y223">
            <v>815376</v>
          </cell>
          <cell r="Z223">
            <v>22423099.34</v>
          </cell>
          <cell r="AA223">
            <v>8388993</v>
          </cell>
          <cell r="AB223">
            <v>14034106</v>
          </cell>
          <cell r="AC223">
            <v>23980196.999999996</v>
          </cell>
          <cell r="AD223">
            <v>8893916</v>
          </cell>
          <cell r="AE223">
            <v>15086281</v>
          </cell>
          <cell r="AF223">
            <v>24363998.650000002</v>
          </cell>
          <cell r="AG223">
            <v>9349395</v>
          </cell>
          <cell r="AH223">
            <v>15150056</v>
          </cell>
          <cell r="AI223">
            <v>24874347.920000002</v>
          </cell>
          <cell r="AJ223">
            <v>9900452</v>
          </cell>
          <cell r="AK223">
            <v>15214206</v>
          </cell>
          <cell r="AL223">
            <v>24091597.779999997</v>
          </cell>
          <cell r="AM223">
            <v>10435707</v>
          </cell>
          <cell r="AN223">
            <v>15275081</v>
          </cell>
        </row>
        <row r="224">
          <cell r="A224">
            <v>215</v>
          </cell>
          <cell r="B224" t="str">
            <v xml:space="preserve">North Brookfield             </v>
          </cell>
          <cell r="C224">
            <v>55.5</v>
          </cell>
          <cell r="D224">
            <v>6615681</v>
          </cell>
          <cell r="E224">
            <v>2219735</v>
          </cell>
          <cell r="F224">
            <v>4285292.8970251717</v>
          </cell>
          <cell r="G224">
            <v>6571910.5099999998</v>
          </cell>
          <cell r="H224">
            <v>2316586</v>
          </cell>
          <cell r="I224">
            <v>4326992.8970251717</v>
          </cell>
          <cell r="J224">
            <v>6609236.9636889221</v>
          </cell>
          <cell r="K224">
            <v>2348384</v>
          </cell>
          <cell r="L224">
            <v>4367042.8970251717</v>
          </cell>
          <cell r="M224">
            <v>6747317.700000002</v>
          </cell>
          <cell r="N224">
            <v>2443115</v>
          </cell>
          <cell r="O224">
            <v>3983453.8970251717</v>
          </cell>
          <cell r="P224">
            <v>468150</v>
          </cell>
          <cell r="Q224">
            <v>6520066.3495043078</v>
          </cell>
          <cell r="R224">
            <v>2624892</v>
          </cell>
          <cell r="S224">
            <v>4362572</v>
          </cell>
          <cell r="T224">
            <v>0</v>
          </cell>
          <cell r="U224">
            <v>6139849.1636400009</v>
          </cell>
          <cell r="V224">
            <v>2611475</v>
          </cell>
          <cell r="W224">
            <v>4107711</v>
          </cell>
          <cell r="X224">
            <v>22052</v>
          </cell>
          <cell r="Y224">
            <v>250034</v>
          </cell>
          <cell r="Z224">
            <v>6001484.8899999997</v>
          </cell>
          <cell r="AA224">
            <v>2543410</v>
          </cell>
          <cell r="AB224">
            <v>4129763</v>
          </cell>
          <cell r="AC224">
            <v>6089693.8600000003</v>
          </cell>
          <cell r="AD224">
            <v>2658631</v>
          </cell>
          <cell r="AE224">
            <v>4155363</v>
          </cell>
          <cell r="AF224">
            <v>6187292.3999999994</v>
          </cell>
          <cell r="AG224">
            <v>2707976</v>
          </cell>
          <cell r="AH224">
            <v>4171238</v>
          </cell>
          <cell r="AI224">
            <v>6138607.5700000012</v>
          </cell>
          <cell r="AJ224">
            <v>2853212</v>
          </cell>
          <cell r="AK224">
            <v>4187213</v>
          </cell>
          <cell r="AL224">
            <v>6330664.1299999999</v>
          </cell>
          <cell r="AM224">
            <v>2902390</v>
          </cell>
          <cell r="AN224">
            <v>4203088</v>
          </cell>
        </row>
        <row r="225">
          <cell r="A225">
            <v>216</v>
          </cell>
          <cell r="B225" t="str">
            <v xml:space="preserve">Northfield                   </v>
          </cell>
          <cell r="C225">
            <v>35.659999999999997</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26399.920000000002</v>
          </cell>
          <cell r="AM225">
            <v>17135</v>
          </cell>
          <cell r="AN225">
            <v>9265</v>
          </cell>
        </row>
        <row r="226">
          <cell r="A226">
            <v>217</v>
          </cell>
          <cell r="B226" t="str">
            <v xml:space="preserve">North Reading                </v>
          </cell>
          <cell r="C226">
            <v>17.5</v>
          </cell>
          <cell r="D226">
            <v>18601689</v>
          </cell>
          <cell r="E226">
            <v>14816885</v>
          </cell>
          <cell r="F226">
            <v>3784804</v>
          </cell>
          <cell r="G226">
            <v>20183617.97724</v>
          </cell>
          <cell r="H226">
            <v>15266492</v>
          </cell>
          <cell r="I226">
            <v>4917126</v>
          </cell>
          <cell r="J226">
            <v>21182764.789605197</v>
          </cell>
          <cell r="K226">
            <v>15869112</v>
          </cell>
          <cell r="L226">
            <v>5313653</v>
          </cell>
          <cell r="M226">
            <v>22674352.994799998</v>
          </cell>
          <cell r="N226">
            <v>16503487</v>
          </cell>
          <cell r="O226">
            <v>5521911</v>
          </cell>
          <cell r="P226">
            <v>648955</v>
          </cell>
          <cell r="Q226">
            <v>23612463.797106899</v>
          </cell>
          <cell r="R226">
            <v>16789073</v>
          </cell>
          <cell r="S226">
            <v>6047449</v>
          </cell>
          <cell r="T226">
            <v>775942</v>
          </cell>
          <cell r="U226">
            <v>22639942.1421276</v>
          </cell>
          <cell r="V226">
            <v>17274696</v>
          </cell>
          <cell r="W226">
            <v>6424769</v>
          </cell>
          <cell r="X226">
            <v>34491</v>
          </cell>
          <cell r="Y226">
            <v>430556</v>
          </cell>
          <cell r="Z226">
            <v>22670246.940660004</v>
          </cell>
          <cell r="AA226">
            <v>17894010</v>
          </cell>
          <cell r="AB226">
            <v>6459260</v>
          </cell>
          <cell r="AC226">
            <v>23098274.900569998</v>
          </cell>
          <cell r="AD226">
            <v>18576477</v>
          </cell>
          <cell r="AE226">
            <v>6562100</v>
          </cell>
          <cell r="AF226">
            <v>23398817.806239996</v>
          </cell>
          <cell r="AG226">
            <v>19321117</v>
          </cell>
          <cell r="AH226">
            <v>6676157</v>
          </cell>
          <cell r="AI226">
            <v>23706840.709970001</v>
          </cell>
          <cell r="AJ226">
            <v>19832830</v>
          </cell>
          <cell r="AK226">
            <v>6739782</v>
          </cell>
          <cell r="AL226">
            <v>23928340.855640002</v>
          </cell>
          <cell r="AM226">
            <v>20127141</v>
          </cell>
          <cell r="AN226">
            <v>6802307</v>
          </cell>
        </row>
        <row r="227">
          <cell r="A227">
            <v>218</v>
          </cell>
          <cell r="B227" t="str">
            <v xml:space="preserve">Norton                       </v>
          </cell>
          <cell r="C227">
            <v>37.97</v>
          </cell>
          <cell r="D227">
            <v>22990850</v>
          </cell>
          <cell r="E227">
            <v>11013370</v>
          </cell>
          <cell r="F227">
            <v>11977480</v>
          </cell>
          <cell r="G227">
            <v>23419989.289999999</v>
          </cell>
          <cell r="H227">
            <v>11653397</v>
          </cell>
          <cell r="I227">
            <v>12175056</v>
          </cell>
          <cell r="J227">
            <v>24274093.506333459</v>
          </cell>
          <cell r="K227">
            <v>12205403</v>
          </cell>
          <cell r="L227">
            <v>12560940</v>
          </cell>
          <cell r="M227">
            <v>25467467.109999999</v>
          </cell>
          <cell r="N227">
            <v>12826588</v>
          </cell>
          <cell r="O227">
            <v>11717531</v>
          </cell>
          <cell r="P227">
            <v>1377086</v>
          </cell>
          <cell r="Q227">
            <v>25652702.988677517</v>
          </cell>
          <cell r="R227">
            <v>13933589</v>
          </cell>
          <cell r="S227">
            <v>12832725</v>
          </cell>
          <cell r="T227">
            <v>0</v>
          </cell>
          <cell r="U227">
            <v>24934930.297499999</v>
          </cell>
          <cell r="V227">
            <v>14175872</v>
          </cell>
          <cell r="W227">
            <v>12083038</v>
          </cell>
          <cell r="X227">
            <v>64867</v>
          </cell>
          <cell r="Y227">
            <v>758645</v>
          </cell>
          <cell r="Z227">
            <v>25121296.479999997</v>
          </cell>
          <cell r="AA227">
            <v>14682739</v>
          </cell>
          <cell r="AB227">
            <v>12147905</v>
          </cell>
          <cell r="AC227">
            <v>25245341.509999998</v>
          </cell>
          <cell r="AD227">
            <v>15231907</v>
          </cell>
          <cell r="AE227">
            <v>12260025</v>
          </cell>
          <cell r="AF227">
            <v>25252431.439999998</v>
          </cell>
          <cell r="AG227">
            <v>15724845</v>
          </cell>
          <cell r="AH227">
            <v>12328675</v>
          </cell>
          <cell r="AI227">
            <v>24839826.120000001</v>
          </cell>
          <cell r="AJ227">
            <v>15755447</v>
          </cell>
          <cell r="AK227">
            <v>12395800</v>
          </cell>
          <cell r="AL227">
            <v>24716889.330000006</v>
          </cell>
          <cell r="AM227">
            <v>15884891</v>
          </cell>
          <cell r="AN227">
            <v>12461075</v>
          </cell>
        </row>
        <row r="228">
          <cell r="A228">
            <v>219</v>
          </cell>
          <cell r="B228" t="str">
            <v xml:space="preserve">Norwell                      </v>
          </cell>
          <cell r="C228">
            <v>17.5</v>
          </cell>
          <cell r="D228">
            <v>14440386</v>
          </cell>
          <cell r="E228">
            <v>14597702</v>
          </cell>
          <cell r="F228">
            <v>1917411.6</v>
          </cell>
          <cell r="G228">
            <v>16098434.99767</v>
          </cell>
          <cell r="H228">
            <v>14916801</v>
          </cell>
          <cell r="I228">
            <v>2207570.6</v>
          </cell>
          <cell r="J228">
            <v>17382511.444969099</v>
          </cell>
          <cell r="K228">
            <v>15372590</v>
          </cell>
          <cell r="L228">
            <v>2457881.6000000001</v>
          </cell>
          <cell r="M228">
            <v>18475933.129799999</v>
          </cell>
          <cell r="N228">
            <v>15697102</v>
          </cell>
          <cell r="O228">
            <v>2486597</v>
          </cell>
          <cell r="P228">
            <v>292234</v>
          </cell>
          <cell r="Q228">
            <v>19354658.580467265</v>
          </cell>
          <cell r="R228">
            <v>16176665</v>
          </cell>
          <cell r="S228">
            <v>2723254</v>
          </cell>
          <cell r="T228">
            <v>454740</v>
          </cell>
          <cell r="U228">
            <v>19154668.326163501</v>
          </cell>
          <cell r="V228">
            <v>16412838</v>
          </cell>
          <cell r="W228">
            <v>2992336</v>
          </cell>
          <cell r="X228">
            <v>16064</v>
          </cell>
          <cell r="Y228">
            <v>226269</v>
          </cell>
          <cell r="Z228">
            <v>19420562.385559998</v>
          </cell>
          <cell r="AA228">
            <v>16745375</v>
          </cell>
          <cell r="AB228">
            <v>3008400</v>
          </cell>
          <cell r="AC228">
            <v>20138619.813699998</v>
          </cell>
          <cell r="AD228">
            <v>17114763</v>
          </cell>
          <cell r="AE228">
            <v>3148957.366849375</v>
          </cell>
          <cell r="AF228">
            <v>20549300.995200001</v>
          </cell>
          <cell r="AG228">
            <v>17494372</v>
          </cell>
          <cell r="AH228">
            <v>3260749.9436770314</v>
          </cell>
          <cell r="AI228">
            <v>20295768.49016</v>
          </cell>
          <cell r="AJ228">
            <v>17370172</v>
          </cell>
          <cell r="AK228">
            <v>3362602.9436770314</v>
          </cell>
          <cell r="AL228">
            <v>20603272.396599997</v>
          </cell>
          <cell r="AM228">
            <v>17503826</v>
          </cell>
          <cell r="AN228">
            <v>3417652.9436770314</v>
          </cell>
        </row>
        <row r="229">
          <cell r="A229">
            <v>220</v>
          </cell>
          <cell r="B229" t="str">
            <v xml:space="preserve">Norwood                      </v>
          </cell>
          <cell r="C229">
            <v>17.5</v>
          </cell>
          <cell r="D229">
            <v>28041822</v>
          </cell>
          <cell r="E229">
            <v>27289969</v>
          </cell>
          <cell r="F229">
            <v>3544044</v>
          </cell>
          <cell r="G229">
            <v>29886710.074549999</v>
          </cell>
          <cell r="H229">
            <v>27700512</v>
          </cell>
          <cell r="I229">
            <v>3933871</v>
          </cell>
          <cell r="J229">
            <v>30207570.065640491</v>
          </cell>
          <cell r="K229">
            <v>28071619</v>
          </cell>
          <cell r="L229">
            <v>4534446</v>
          </cell>
          <cell r="M229">
            <v>31869888.767040003</v>
          </cell>
          <cell r="N229">
            <v>28472241</v>
          </cell>
          <cell r="O229">
            <v>4638435</v>
          </cell>
          <cell r="P229">
            <v>545125</v>
          </cell>
          <cell r="Q229">
            <v>32601763.614237398</v>
          </cell>
          <cell r="R229">
            <v>28057436</v>
          </cell>
          <cell r="S229">
            <v>5079889</v>
          </cell>
          <cell r="T229">
            <v>0</v>
          </cell>
          <cell r="U229">
            <v>31939204.05633672</v>
          </cell>
          <cell r="V229">
            <v>28648256</v>
          </cell>
          <cell r="W229">
            <v>4783122</v>
          </cell>
          <cell r="X229">
            <v>25678</v>
          </cell>
          <cell r="Y229">
            <v>357914</v>
          </cell>
          <cell r="Z229">
            <v>32665738.414279997</v>
          </cell>
          <cell r="AA229">
            <v>29934115</v>
          </cell>
          <cell r="AB229">
            <v>4808800</v>
          </cell>
          <cell r="AC229">
            <v>34403459.751600005</v>
          </cell>
          <cell r="AD229">
            <v>30967635</v>
          </cell>
          <cell r="AE229">
            <v>5111751.3641325003</v>
          </cell>
          <cell r="AF229">
            <v>35162876.923280001</v>
          </cell>
          <cell r="AG229">
            <v>32031042</v>
          </cell>
          <cell r="AH229">
            <v>5372189.3884928748</v>
          </cell>
          <cell r="AI229">
            <v>35458013.178439997</v>
          </cell>
          <cell r="AJ229">
            <v>31475235</v>
          </cell>
          <cell r="AK229">
            <v>5663726.3884928748</v>
          </cell>
          <cell r="AL229">
            <v>36030240.360470004</v>
          </cell>
          <cell r="AM229">
            <v>31220839</v>
          </cell>
          <cell r="AN229">
            <v>5751026.3884928748</v>
          </cell>
        </row>
        <row r="230">
          <cell r="A230">
            <v>221</v>
          </cell>
          <cell r="B230" t="str">
            <v xml:space="preserve">Oak Bluffs                   </v>
          </cell>
          <cell r="C230">
            <v>17.5</v>
          </cell>
          <cell r="D230">
            <v>3344833</v>
          </cell>
          <cell r="E230">
            <v>2798198</v>
          </cell>
          <cell r="F230">
            <v>546635</v>
          </cell>
          <cell r="G230">
            <v>3068927.37</v>
          </cell>
          <cell r="H230">
            <v>2724857</v>
          </cell>
          <cell r="I230">
            <v>567385</v>
          </cell>
          <cell r="J230">
            <v>3482507.5606329595</v>
          </cell>
          <cell r="K230">
            <v>2861389</v>
          </cell>
          <cell r="L230">
            <v>639762</v>
          </cell>
          <cell r="M230">
            <v>3500874.88</v>
          </cell>
          <cell r="N230">
            <v>2916146</v>
          </cell>
          <cell r="O230">
            <v>591900</v>
          </cell>
          <cell r="P230">
            <v>69562</v>
          </cell>
          <cell r="Q230">
            <v>3641145.0682794261</v>
          </cell>
          <cell r="R230">
            <v>3042048</v>
          </cell>
          <cell r="S230">
            <v>648233</v>
          </cell>
          <cell r="T230">
            <v>0</v>
          </cell>
          <cell r="U230">
            <v>3315880.6575599997</v>
          </cell>
          <cell r="V230">
            <v>2896108</v>
          </cell>
          <cell r="W230">
            <v>610364</v>
          </cell>
          <cell r="X230">
            <v>3277</v>
          </cell>
          <cell r="Y230">
            <v>44592</v>
          </cell>
          <cell r="Z230">
            <v>3397147.27</v>
          </cell>
          <cell r="AA230">
            <v>2962918</v>
          </cell>
          <cell r="AB230">
            <v>613641</v>
          </cell>
          <cell r="AC230">
            <v>3454522.33</v>
          </cell>
          <cell r="AD230">
            <v>3045879</v>
          </cell>
          <cell r="AE230">
            <v>629001</v>
          </cell>
          <cell r="AF230">
            <v>3719346.8900000006</v>
          </cell>
          <cell r="AG230">
            <v>3186194</v>
          </cell>
          <cell r="AH230">
            <v>639201</v>
          </cell>
          <cell r="AI230">
            <v>3839529.9800000004</v>
          </cell>
          <cell r="AJ230">
            <v>3213640</v>
          </cell>
          <cell r="AK230">
            <v>650652</v>
          </cell>
          <cell r="AL230">
            <v>4306524.25</v>
          </cell>
          <cell r="AM230">
            <v>3420717</v>
          </cell>
          <cell r="AN230">
            <v>885807</v>
          </cell>
        </row>
        <row r="231">
          <cell r="A231">
            <v>222</v>
          </cell>
          <cell r="B231" t="str">
            <v xml:space="preserve">Oakham                       </v>
          </cell>
          <cell r="C231">
            <v>41.4</v>
          </cell>
          <cell r="D231">
            <v>88168</v>
          </cell>
          <cell r="E231">
            <v>23979</v>
          </cell>
          <cell r="F231">
            <v>64189</v>
          </cell>
          <cell r="G231">
            <v>97646.94</v>
          </cell>
          <cell r="H231">
            <v>23754</v>
          </cell>
          <cell r="I231">
            <v>73893</v>
          </cell>
          <cell r="J231">
            <v>102197.43</v>
          </cell>
          <cell r="K231">
            <v>24731</v>
          </cell>
          <cell r="L231">
            <v>77466</v>
          </cell>
          <cell r="M231">
            <v>107491.41</v>
          </cell>
          <cell r="N231">
            <v>27810</v>
          </cell>
          <cell r="O231">
            <v>80415</v>
          </cell>
          <cell r="P231">
            <v>0</v>
          </cell>
          <cell r="Q231">
            <v>183603.36713492827</v>
          </cell>
          <cell r="R231">
            <v>66144</v>
          </cell>
          <cell r="S231">
            <v>78807</v>
          </cell>
          <cell r="T231">
            <v>38652</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13199.960000000001</v>
          </cell>
          <cell r="AM231">
            <v>7320</v>
          </cell>
          <cell r="AN231">
            <v>5880</v>
          </cell>
        </row>
        <row r="232">
          <cell r="A232">
            <v>223</v>
          </cell>
          <cell r="B232" t="str">
            <v xml:space="preserve">Orange                       </v>
          </cell>
          <cell r="C232">
            <v>71.650000000000006</v>
          </cell>
          <cell r="D232">
            <v>5726579</v>
          </cell>
          <cell r="E232">
            <v>1106334</v>
          </cell>
          <cell r="F232">
            <v>4911542</v>
          </cell>
          <cell r="G232">
            <v>5794416.4100000001</v>
          </cell>
          <cell r="H232">
            <v>1365123</v>
          </cell>
          <cell r="I232">
            <v>4961898</v>
          </cell>
          <cell r="J232">
            <v>5977476.5872389013</v>
          </cell>
          <cell r="K232">
            <v>1437195</v>
          </cell>
          <cell r="L232">
            <v>5097546</v>
          </cell>
          <cell r="M232">
            <v>6544119.3700000001</v>
          </cell>
          <cell r="N232">
            <v>1531082</v>
          </cell>
          <cell r="O232">
            <v>4936583</v>
          </cell>
          <cell r="P232">
            <v>580165</v>
          </cell>
          <cell r="Q232">
            <v>6699540.3565933015</v>
          </cell>
          <cell r="R232">
            <v>1785567</v>
          </cell>
          <cell r="S232">
            <v>5406413</v>
          </cell>
          <cell r="T232">
            <v>0</v>
          </cell>
          <cell r="U232">
            <v>6697536.4997399999</v>
          </cell>
          <cell r="V232">
            <v>1819535</v>
          </cell>
          <cell r="W232">
            <v>5090570</v>
          </cell>
          <cell r="X232">
            <v>27329</v>
          </cell>
          <cell r="Y232">
            <v>306189</v>
          </cell>
          <cell r="Z232">
            <v>6427741.0799999991</v>
          </cell>
          <cell r="AA232">
            <v>1820190</v>
          </cell>
          <cell r="AB232">
            <v>5117899</v>
          </cell>
          <cell r="AC232">
            <v>6143522.4500000002</v>
          </cell>
          <cell r="AD232">
            <v>1791132</v>
          </cell>
          <cell r="AE232">
            <v>5142779</v>
          </cell>
          <cell r="AF232">
            <v>6178576.1000000006</v>
          </cell>
          <cell r="AG232">
            <v>1796299</v>
          </cell>
          <cell r="AH232">
            <v>5158204</v>
          </cell>
          <cell r="AI232">
            <v>6225638.2200000016</v>
          </cell>
          <cell r="AJ232">
            <v>1814005</v>
          </cell>
          <cell r="AK232">
            <v>5173729</v>
          </cell>
          <cell r="AL232">
            <v>6497667.1399999978</v>
          </cell>
          <cell r="AM232">
            <v>1883340</v>
          </cell>
          <cell r="AN232">
            <v>5189379</v>
          </cell>
        </row>
        <row r="233">
          <cell r="A233">
            <v>224</v>
          </cell>
          <cell r="B233" t="str">
            <v xml:space="preserve">Orleans                      </v>
          </cell>
          <cell r="C233">
            <v>17.5</v>
          </cell>
          <cell r="D233">
            <v>1619773</v>
          </cell>
          <cell r="E233">
            <v>2314304</v>
          </cell>
          <cell r="F233">
            <v>225962.4</v>
          </cell>
          <cell r="G233">
            <v>1599992.33</v>
          </cell>
          <cell r="H233">
            <v>1928689</v>
          </cell>
          <cell r="I233">
            <v>236862.4</v>
          </cell>
          <cell r="J233">
            <v>1527004.24</v>
          </cell>
          <cell r="K233">
            <v>1747368</v>
          </cell>
          <cell r="L233">
            <v>246812.4</v>
          </cell>
          <cell r="M233">
            <v>1489750.36</v>
          </cell>
          <cell r="N233">
            <v>1601503</v>
          </cell>
          <cell r="O233">
            <v>229223.4</v>
          </cell>
          <cell r="P233">
            <v>26939</v>
          </cell>
          <cell r="Q233">
            <v>1586853.2817454548</v>
          </cell>
          <cell r="R233">
            <v>1643573</v>
          </cell>
          <cell r="S233">
            <v>251039</v>
          </cell>
          <cell r="T233">
            <v>0</v>
          </cell>
          <cell r="U233">
            <v>1471893.3349799998</v>
          </cell>
          <cell r="V233">
            <v>1497065</v>
          </cell>
          <cell r="W233">
            <v>236373</v>
          </cell>
          <cell r="X233">
            <v>1269</v>
          </cell>
          <cell r="Y233">
            <v>17747</v>
          </cell>
          <cell r="Z233">
            <v>1548813.24</v>
          </cell>
          <cell r="AA233">
            <v>1556406</v>
          </cell>
          <cell r="AB233">
            <v>237642</v>
          </cell>
          <cell r="AC233">
            <v>1684181.3199999998</v>
          </cell>
          <cell r="AD233">
            <v>1657933</v>
          </cell>
          <cell r="AE233">
            <v>245322</v>
          </cell>
          <cell r="AF233">
            <v>1746797.08</v>
          </cell>
          <cell r="AG233">
            <v>1713633</v>
          </cell>
          <cell r="AH233">
            <v>250272</v>
          </cell>
          <cell r="AI233">
            <v>1909216.98</v>
          </cell>
          <cell r="AJ233">
            <v>1715171</v>
          </cell>
          <cell r="AK233">
            <v>279616</v>
          </cell>
          <cell r="AL233">
            <v>2072439.67</v>
          </cell>
          <cell r="AM233">
            <v>1813057</v>
          </cell>
          <cell r="AN233">
            <v>285191</v>
          </cell>
        </row>
        <row r="234">
          <cell r="A234">
            <v>225</v>
          </cell>
          <cell r="B234" t="str">
            <v xml:space="preserve">Otis                         </v>
          </cell>
          <cell r="C234">
            <v>17.5</v>
          </cell>
          <cell r="D234">
            <v>0</v>
          </cell>
          <cell r="E234">
            <v>4865</v>
          </cell>
          <cell r="F234">
            <v>0</v>
          </cell>
          <cell r="G234">
            <v>0</v>
          </cell>
          <cell r="H234">
            <v>1222</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row>
        <row r="235">
          <cell r="A235">
            <v>226</v>
          </cell>
          <cell r="B235" t="str">
            <v xml:space="preserve">Oxford                       </v>
          </cell>
          <cell r="C235">
            <v>52.65</v>
          </cell>
          <cell r="D235">
            <v>15678123</v>
          </cell>
          <cell r="E235">
            <v>7200883</v>
          </cell>
          <cell r="F235">
            <v>8477240</v>
          </cell>
          <cell r="G235">
            <v>16425478.989999998</v>
          </cell>
          <cell r="H235">
            <v>7646890</v>
          </cell>
          <cell r="I235">
            <v>8877524</v>
          </cell>
          <cell r="J235">
            <v>17109033.364616748</v>
          </cell>
          <cell r="K235">
            <v>8150080</v>
          </cell>
          <cell r="L235">
            <v>9240150</v>
          </cell>
          <cell r="M235">
            <v>17439260.300000004</v>
          </cell>
          <cell r="N235">
            <v>8260539</v>
          </cell>
          <cell r="O235">
            <v>8426242</v>
          </cell>
          <cell r="P235">
            <v>990282</v>
          </cell>
          <cell r="Q235">
            <v>17832934.835016266</v>
          </cell>
          <cell r="R235">
            <v>8214327</v>
          </cell>
          <cell r="S235">
            <v>9228194</v>
          </cell>
          <cell r="T235">
            <v>390414</v>
          </cell>
          <cell r="U235">
            <v>17925538.693260003</v>
          </cell>
          <cell r="V235">
            <v>8351513</v>
          </cell>
          <cell r="W235">
            <v>9390325</v>
          </cell>
          <cell r="X235">
            <v>50411</v>
          </cell>
          <cell r="Y235">
            <v>228497</v>
          </cell>
          <cell r="Z235">
            <v>18299262.16</v>
          </cell>
          <cell r="AA235">
            <v>8535109</v>
          </cell>
          <cell r="AB235">
            <v>9764153</v>
          </cell>
          <cell r="AC235">
            <v>19039445.560000002</v>
          </cell>
          <cell r="AD235">
            <v>8878897</v>
          </cell>
          <cell r="AE235">
            <v>10160549</v>
          </cell>
          <cell r="AF235">
            <v>18857808.949999999</v>
          </cell>
          <cell r="AG235">
            <v>9147593</v>
          </cell>
          <cell r="AH235">
            <v>10209599</v>
          </cell>
          <cell r="AI235">
            <v>18717632.59</v>
          </cell>
          <cell r="AJ235">
            <v>9144757</v>
          </cell>
          <cell r="AK235">
            <v>10258149</v>
          </cell>
          <cell r="AL235">
            <v>19226330.559999999</v>
          </cell>
          <cell r="AM235">
            <v>9307209</v>
          </cell>
          <cell r="AN235">
            <v>10306499</v>
          </cell>
        </row>
        <row r="236">
          <cell r="A236">
            <v>227</v>
          </cell>
          <cell r="B236" t="str">
            <v xml:space="preserve">Palmer                       </v>
          </cell>
          <cell r="C236">
            <v>57.8</v>
          </cell>
          <cell r="D236">
            <v>15382941</v>
          </cell>
          <cell r="E236">
            <v>5150016</v>
          </cell>
          <cell r="F236">
            <v>10232925</v>
          </cell>
          <cell r="G236">
            <v>16293473.060000004</v>
          </cell>
          <cell r="H236">
            <v>5491599</v>
          </cell>
          <cell r="I236">
            <v>10828140</v>
          </cell>
          <cell r="J236">
            <v>16630337.504335003</v>
          </cell>
          <cell r="K236">
            <v>5686758</v>
          </cell>
          <cell r="L236">
            <v>11045384</v>
          </cell>
          <cell r="M236">
            <v>16912374.970000003</v>
          </cell>
          <cell r="N236">
            <v>5850602</v>
          </cell>
          <cell r="O236">
            <v>10045276</v>
          </cell>
          <cell r="P236">
            <v>1180556</v>
          </cell>
          <cell r="Q236">
            <v>17367767.6769378</v>
          </cell>
          <cell r="R236">
            <v>6255521</v>
          </cell>
          <cell r="S236">
            <v>11001315</v>
          </cell>
          <cell r="T236">
            <v>110932</v>
          </cell>
          <cell r="U236">
            <v>16420213.2009</v>
          </cell>
          <cell r="V236">
            <v>6331779</v>
          </cell>
          <cell r="W236">
            <v>10463070</v>
          </cell>
          <cell r="X236">
            <v>56170</v>
          </cell>
          <cell r="Y236">
            <v>638157</v>
          </cell>
          <cell r="Z236">
            <v>15673257.680000003</v>
          </cell>
          <cell r="AA236">
            <v>6390223</v>
          </cell>
          <cell r="AB236">
            <v>10519240</v>
          </cell>
          <cell r="AC236">
            <v>16134047.02</v>
          </cell>
          <cell r="AD236">
            <v>6470869</v>
          </cell>
          <cell r="AE236">
            <v>10585480</v>
          </cell>
          <cell r="AF236">
            <v>16198575.519999998</v>
          </cell>
          <cell r="AG236">
            <v>6747578</v>
          </cell>
          <cell r="AH236">
            <v>10626130</v>
          </cell>
          <cell r="AI236">
            <v>15478309.109999996</v>
          </cell>
          <cell r="AJ236">
            <v>6819446</v>
          </cell>
          <cell r="AK236">
            <v>10664455</v>
          </cell>
          <cell r="AL236">
            <v>15466730.400000002</v>
          </cell>
          <cell r="AM236">
            <v>6815260</v>
          </cell>
          <cell r="AN236">
            <v>10701980</v>
          </cell>
        </row>
        <row r="237">
          <cell r="A237">
            <v>228</v>
          </cell>
          <cell r="B237" t="str">
            <v xml:space="preserve">Paxton                       </v>
          </cell>
          <cell r="C237">
            <v>31.49</v>
          </cell>
          <cell r="D237">
            <v>196006</v>
          </cell>
          <cell r="E237">
            <v>125093</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row>
        <row r="238">
          <cell r="A238">
            <v>229</v>
          </cell>
          <cell r="B238" t="str">
            <v xml:space="preserve">Peabody                      </v>
          </cell>
          <cell r="C238">
            <v>27.77</v>
          </cell>
          <cell r="D238">
            <v>52895313</v>
          </cell>
          <cell r="E238">
            <v>34167033</v>
          </cell>
          <cell r="F238">
            <v>18728280</v>
          </cell>
          <cell r="G238">
            <v>54951902.25</v>
          </cell>
          <cell r="H238">
            <v>36075831</v>
          </cell>
          <cell r="I238">
            <v>19286644</v>
          </cell>
          <cell r="J238">
            <v>56602396.857231177</v>
          </cell>
          <cell r="K238">
            <v>38043319</v>
          </cell>
          <cell r="L238">
            <v>19741190</v>
          </cell>
          <cell r="M238">
            <v>58044809.350000001</v>
          </cell>
          <cell r="N238">
            <v>39953502</v>
          </cell>
          <cell r="O238">
            <v>18002388</v>
          </cell>
          <cell r="P238">
            <v>2115704</v>
          </cell>
          <cell r="Q238">
            <v>59750176.473661244</v>
          </cell>
          <cell r="R238">
            <v>40112796</v>
          </cell>
          <cell r="S238">
            <v>19715730</v>
          </cell>
          <cell r="T238">
            <v>0</v>
          </cell>
          <cell r="U238">
            <v>57582047.419799998</v>
          </cell>
          <cell r="V238">
            <v>41285234</v>
          </cell>
          <cell r="W238">
            <v>18563939</v>
          </cell>
          <cell r="X238">
            <v>99659</v>
          </cell>
          <cell r="Y238">
            <v>1206582</v>
          </cell>
          <cell r="Z238">
            <v>59014857.119999997</v>
          </cell>
          <cell r="AA238">
            <v>42743764</v>
          </cell>
          <cell r="AB238">
            <v>18663598</v>
          </cell>
          <cell r="AC238">
            <v>60749406.699999996</v>
          </cell>
          <cell r="AD238">
            <v>44345547</v>
          </cell>
          <cell r="AE238">
            <v>18906718</v>
          </cell>
          <cell r="AF238">
            <v>59891882.990000002</v>
          </cell>
          <cell r="AG238">
            <v>43774569</v>
          </cell>
          <cell r="AH238">
            <v>18322957</v>
          </cell>
          <cell r="AI238">
            <v>61102630.279999994</v>
          </cell>
          <cell r="AJ238">
            <v>44118255</v>
          </cell>
          <cell r="AK238">
            <v>18597967</v>
          </cell>
          <cell r="AL238">
            <v>62367587.499999993</v>
          </cell>
          <cell r="AM238">
            <v>45733796</v>
          </cell>
          <cell r="AN238">
            <v>18747217</v>
          </cell>
        </row>
        <row r="239">
          <cell r="A239">
            <v>230</v>
          </cell>
          <cell r="B239" t="str">
            <v xml:space="preserve">Pelham                       </v>
          </cell>
          <cell r="C239">
            <v>17.5</v>
          </cell>
          <cell r="D239">
            <v>709807</v>
          </cell>
          <cell r="E239">
            <v>760482</v>
          </cell>
          <cell r="F239">
            <v>118052.8</v>
          </cell>
          <cell r="G239">
            <v>749939.66</v>
          </cell>
          <cell r="H239">
            <v>643809</v>
          </cell>
          <cell r="I239">
            <v>164606.79999999999</v>
          </cell>
          <cell r="J239">
            <v>733964.10943651071</v>
          </cell>
          <cell r="K239">
            <v>561236</v>
          </cell>
          <cell r="L239">
            <v>210786.8</v>
          </cell>
          <cell r="M239">
            <v>674439.18</v>
          </cell>
          <cell r="N239">
            <v>490547</v>
          </cell>
          <cell r="O239">
            <v>208647.8</v>
          </cell>
          <cell r="P239">
            <v>24521</v>
          </cell>
          <cell r="Q239">
            <v>670880.08917129191</v>
          </cell>
          <cell r="R239">
            <v>496664</v>
          </cell>
          <cell r="S239">
            <v>228505</v>
          </cell>
          <cell r="T239">
            <v>0</v>
          </cell>
          <cell r="U239">
            <v>663890.04804000002</v>
          </cell>
          <cell r="V239">
            <v>481763</v>
          </cell>
          <cell r="W239">
            <v>215156</v>
          </cell>
          <cell r="X239">
            <v>1155</v>
          </cell>
          <cell r="Y239">
            <v>14219</v>
          </cell>
          <cell r="Z239">
            <v>580669.32999999996</v>
          </cell>
          <cell r="AA239">
            <v>480192</v>
          </cell>
          <cell r="AB239">
            <v>216311</v>
          </cell>
          <cell r="AC239">
            <v>560019.19999999995</v>
          </cell>
          <cell r="AD239">
            <v>482745</v>
          </cell>
          <cell r="AE239">
            <v>218831</v>
          </cell>
          <cell r="AF239">
            <v>655277.24</v>
          </cell>
          <cell r="AG239">
            <v>566477</v>
          </cell>
          <cell r="AH239">
            <v>220506</v>
          </cell>
          <cell r="AI239">
            <v>689081.27</v>
          </cell>
          <cell r="AJ239">
            <v>620173</v>
          </cell>
          <cell r="AK239">
            <v>222256</v>
          </cell>
          <cell r="AL239">
            <v>696611.65</v>
          </cell>
          <cell r="AM239">
            <v>626950</v>
          </cell>
          <cell r="AN239">
            <v>224081</v>
          </cell>
        </row>
        <row r="240">
          <cell r="A240">
            <v>231</v>
          </cell>
          <cell r="B240" t="str">
            <v xml:space="preserve">Pembroke                     </v>
          </cell>
          <cell r="C240">
            <v>40.229999999999997</v>
          </cell>
          <cell r="D240">
            <v>22515538</v>
          </cell>
          <cell r="E240">
            <v>14046314</v>
          </cell>
          <cell r="F240">
            <v>8469224</v>
          </cell>
          <cell r="G240">
            <v>24815140.279400006</v>
          </cell>
          <cell r="H240">
            <v>14742688</v>
          </cell>
          <cell r="I240">
            <v>10072452</v>
          </cell>
          <cell r="J240">
            <v>26921544.8071214</v>
          </cell>
          <cell r="K240">
            <v>15414393</v>
          </cell>
          <cell r="L240">
            <v>11507152</v>
          </cell>
          <cell r="M240">
            <v>28631944.000619993</v>
          </cell>
          <cell r="N240">
            <v>16182768</v>
          </cell>
          <cell r="O240">
            <v>11139968</v>
          </cell>
          <cell r="P240">
            <v>1309208</v>
          </cell>
          <cell r="Q240">
            <v>29986707.348423712</v>
          </cell>
          <cell r="R240">
            <v>16470418</v>
          </cell>
          <cell r="S240">
            <v>12200192</v>
          </cell>
          <cell r="T240">
            <v>1316097</v>
          </cell>
          <cell r="U240">
            <v>29225596.232482802</v>
          </cell>
          <cell r="V240">
            <v>16691260</v>
          </cell>
          <cell r="W240">
            <v>12726668</v>
          </cell>
          <cell r="X240">
            <v>68322</v>
          </cell>
          <cell r="Y240">
            <v>805499</v>
          </cell>
          <cell r="Z240">
            <v>29344771.673250001</v>
          </cell>
          <cell r="AA240">
            <v>17053741</v>
          </cell>
          <cell r="AB240">
            <v>12794990</v>
          </cell>
          <cell r="AC240">
            <v>30140603.210499994</v>
          </cell>
          <cell r="AD240">
            <v>17494279</v>
          </cell>
          <cell r="AE240">
            <v>12925750</v>
          </cell>
          <cell r="AF240">
            <v>30742484.871859998</v>
          </cell>
          <cell r="AG240">
            <v>17997108</v>
          </cell>
          <cell r="AH240">
            <v>13013732.304039083</v>
          </cell>
          <cell r="AI240">
            <v>30579313.617779996</v>
          </cell>
          <cell r="AJ240">
            <v>18171451</v>
          </cell>
          <cell r="AK240">
            <v>13095032.304039083</v>
          </cell>
          <cell r="AL240">
            <v>30953452.00279</v>
          </cell>
          <cell r="AM240">
            <v>18734967</v>
          </cell>
          <cell r="AN240">
            <v>13174507.304039083</v>
          </cell>
        </row>
        <row r="241">
          <cell r="A241">
            <v>232</v>
          </cell>
          <cell r="B241" t="str">
            <v xml:space="preserve">Pepperell                    </v>
          </cell>
          <cell r="C241">
            <v>44.92</v>
          </cell>
          <cell r="D241">
            <v>9796</v>
          </cell>
          <cell r="E241">
            <v>2034</v>
          </cell>
          <cell r="F241">
            <v>7762</v>
          </cell>
          <cell r="G241">
            <v>10849.66</v>
          </cell>
          <cell r="H241">
            <v>4054</v>
          </cell>
          <cell r="I241">
            <v>8308</v>
          </cell>
          <cell r="J241">
            <v>11355.27</v>
          </cell>
          <cell r="K241">
            <v>4893</v>
          </cell>
          <cell r="L241">
            <v>8571</v>
          </cell>
          <cell r="M241">
            <v>11943.49</v>
          </cell>
          <cell r="N241">
            <v>5146</v>
          </cell>
          <cell r="O241">
            <v>8877</v>
          </cell>
          <cell r="P241">
            <v>0</v>
          </cell>
          <cell r="Q241">
            <v>0</v>
          </cell>
          <cell r="R241">
            <v>0</v>
          </cell>
          <cell r="S241">
            <v>8699</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row>
        <row r="242">
          <cell r="A242">
            <v>233</v>
          </cell>
          <cell r="B242" t="str">
            <v xml:space="preserve">Peru                         </v>
          </cell>
          <cell r="C242">
            <v>49.06</v>
          </cell>
          <cell r="D242">
            <v>48982</v>
          </cell>
          <cell r="E242">
            <v>11961</v>
          </cell>
          <cell r="F242">
            <v>37021</v>
          </cell>
          <cell r="G242">
            <v>97646.94</v>
          </cell>
          <cell r="H242">
            <v>29593</v>
          </cell>
          <cell r="I242">
            <v>71992</v>
          </cell>
          <cell r="J242">
            <v>79486.89</v>
          </cell>
          <cell r="K242">
            <v>29514</v>
          </cell>
          <cell r="L242">
            <v>72342</v>
          </cell>
          <cell r="M242">
            <v>107491.41</v>
          </cell>
          <cell r="N242">
            <v>39254</v>
          </cell>
          <cell r="O242">
            <v>91528</v>
          </cell>
          <cell r="P242">
            <v>0</v>
          </cell>
          <cell r="Q242">
            <v>98452.600038277524</v>
          </cell>
          <cell r="R242">
            <v>35805</v>
          </cell>
          <cell r="S242">
            <v>89697</v>
          </cell>
          <cell r="T242">
            <v>0</v>
          </cell>
          <cell r="U242">
            <v>84250.709759999998</v>
          </cell>
          <cell r="V242">
            <v>35751</v>
          </cell>
          <cell r="W242">
            <v>84250.709759999998</v>
          </cell>
          <cell r="X242">
            <v>0</v>
          </cell>
          <cell r="Y242">
            <v>0</v>
          </cell>
          <cell r="Z242">
            <v>73500.42</v>
          </cell>
          <cell r="AA242">
            <v>33517</v>
          </cell>
          <cell r="AB242">
            <v>73500.42</v>
          </cell>
          <cell r="AC242">
            <v>76183.260000000009</v>
          </cell>
          <cell r="AD242">
            <v>35598</v>
          </cell>
          <cell r="AE242">
            <v>73500.42</v>
          </cell>
          <cell r="AF242">
            <v>103152.16</v>
          </cell>
          <cell r="AG242">
            <v>50799</v>
          </cell>
          <cell r="AH242">
            <v>73500.42</v>
          </cell>
          <cell r="AI242">
            <v>117044.1</v>
          </cell>
          <cell r="AJ242">
            <v>56662</v>
          </cell>
          <cell r="AK242">
            <v>73500.42</v>
          </cell>
          <cell r="AL242">
            <v>105599.68000000001</v>
          </cell>
          <cell r="AM242">
            <v>54600</v>
          </cell>
          <cell r="AN242">
            <v>73500.42</v>
          </cell>
        </row>
        <row r="243">
          <cell r="A243">
            <v>234</v>
          </cell>
          <cell r="B243" t="str">
            <v xml:space="preserve">Petersham                    </v>
          </cell>
          <cell r="C243">
            <v>23.72</v>
          </cell>
          <cell r="D243">
            <v>794648</v>
          </cell>
          <cell r="E243">
            <v>460434</v>
          </cell>
          <cell r="F243">
            <v>334214</v>
          </cell>
          <cell r="G243">
            <v>887913.94</v>
          </cell>
          <cell r="H243">
            <v>484109</v>
          </cell>
          <cell r="I243">
            <v>403805</v>
          </cell>
          <cell r="J243">
            <v>910107.84943651082</v>
          </cell>
          <cell r="K243">
            <v>464081</v>
          </cell>
          <cell r="L243">
            <v>446027</v>
          </cell>
          <cell r="M243">
            <v>884202.43</v>
          </cell>
          <cell r="N243">
            <v>440655</v>
          </cell>
          <cell r="O243">
            <v>403908</v>
          </cell>
          <cell r="P243">
            <v>47469</v>
          </cell>
          <cell r="Q243">
            <v>727844.57486698567</v>
          </cell>
          <cell r="R243">
            <v>387334</v>
          </cell>
          <cell r="S243">
            <v>442349</v>
          </cell>
          <cell r="T243">
            <v>0</v>
          </cell>
          <cell r="U243">
            <v>686761.92768000008</v>
          </cell>
          <cell r="V243">
            <v>379916</v>
          </cell>
          <cell r="W243">
            <v>416507</v>
          </cell>
          <cell r="X243">
            <v>2236</v>
          </cell>
          <cell r="Y243">
            <v>25481</v>
          </cell>
          <cell r="Z243">
            <v>656167.6</v>
          </cell>
          <cell r="AA243">
            <v>383839</v>
          </cell>
          <cell r="AB243">
            <v>418743</v>
          </cell>
          <cell r="AC243">
            <v>637666.18999999983</v>
          </cell>
          <cell r="AD243">
            <v>396428</v>
          </cell>
          <cell r="AE243">
            <v>421383</v>
          </cell>
          <cell r="AF243">
            <v>594228.81999999995</v>
          </cell>
          <cell r="AG243">
            <v>438845</v>
          </cell>
          <cell r="AH243">
            <v>422883</v>
          </cell>
          <cell r="AI243">
            <v>566086.55000000005</v>
          </cell>
          <cell r="AJ243">
            <v>454106</v>
          </cell>
          <cell r="AK243">
            <v>424308</v>
          </cell>
          <cell r="AL243">
            <v>611232.30999999994</v>
          </cell>
          <cell r="AM243">
            <v>479273</v>
          </cell>
          <cell r="AN243">
            <v>425758</v>
          </cell>
        </row>
        <row r="244">
          <cell r="A244">
            <v>235</v>
          </cell>
          <cell r="B244" t="str">
            <v xml:space="preserve">Phillipston                  </v>
          </cell>
          <cell r="C244">
            <v>47.94</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row>
        <row r="245">
          <cell r="A245">
            <v>236</v>
          </cell>
          <cell r="B245" t="str">
            <v xml:space="preserve">Pittsfield                   </v>
          </cell>
          <cell r="C245">
            <v>58.69</v>
          </cell>
          <cell r="D245">
            <v>52725657</v>
          </cell>
          <cell r="E245">
            <v>24611444</v>
          </cell>
          <cell r="F245">
            <v>28114213</v>
          </cell>
          <cell r="G245">
            <v>57082753.469999999</v>
          </cell>
          <cell r="H245">
            <v>25485280</v>
          </cell>
          <cell r="I245">
            <v>31597473</v>
          </cell>
          <cell r="J245">
            <v>59041738.979034342</v>
          </cell>
          <cell r="K245">
            <v>25796426</v>
          </cell>
          <cell r="L245">
            <v>33245313</v>
          </cell>
          <cell r="M245">
            <v>61752172.609999992</v>
          </cell>
          <cell r="N245">
            <v>25995833</v>
          </cell>
          <cell r="O245">
            <v>31996051</v>
          </cell>
          <cell r="P245">
            <v>3760289</v>
          </cell>
          <cell r="Q245">
            <v>63207565.231892832</v>
          </cell>
          <cell r="R245">
            <v>25852192</v>
          </cell>
          <cell r="S245">
            <v>35041213</v>
          </cell>
          <cell r="T245">
            <v>2314160</v>
          </cell>
          <cell r="U245">
            <v>62148014.552700013</v>
          </cell>
          <cell r="V245">
            <v>25940936</v>
          </cell>
          <cell r="W245">
            <v>35512358</v>
          </cell>
          <cell r="X245">
            <v>190646</v>
          </cell>
          <cell r="Y245">
            <v>1809494</v>
          </cell>
          <cell r="Z245">
            <v>63704268.780000001</v>
          </cell>
          <cell r="AA245">
            <v>26794850</v>
          </cell>
          <cell r="AB245">
            <v>36909419</v>
          </cell>
          <cell r="AC245">
            <v>65754169.920000002</v>
          </cell>
          <cell r="AD245">
            <v>27822547</v>
          </cell>
          <cell r="AE245">
            <v>38017592.827607997</v>
          </cell>
          <cell r="AF245">
            <v>67796003.910000011</v>
          </cell>
          <cell r="AG245">
            <v>28757787</v>
          </cell>
          <cell r="AH245">
            <v>39290437.62740925</v>
          </cell>
          <cell r="AI245">
            <v>67481752.38000001</v>
          </cell>
          <cell r="AJ245">
            <v>29005679</v>
          </cell>
          <cell r="AK245">
            <v>39447162.62740925</v>
          </cell>
          <cell r="AL245">
            <v>68905111.570000008</v>
          </cell>
          <cell r="AM245">
            <v>29086218</v>
          </cell>
          <cell r="AN245">
            <v>39818894</v>
          </cell>
        </row>
        <row r="246">
          <cell r="A246">
            <v>237</v>
          </cell>
          <cell r="B246" t="str">
            <v xml:space="preserve">Plainfield                   </v>
          </cell>
          <cell r="C246">
            <v>17.5</v>
          </cell>
          <cell r="D246">
            <v>19593</v>
          </cell>
          <cell r="E246">
            <v>16836</v>
          </cell>
          <cell r="F246">
            <v>18987</v>
          </cell>
          <cell r="G246">
            <v>43398.64</v>
          </cell>
          <cell r="H246">
            <v>22879</v>
          </cell>
          <cell r="I246">
            <v>30740</v>
          </cell>
          <cell r="J246">
            <v>68131.62</v>
          </cell>
          <cell r="K246">
            <v>37773</v>
          </cell>
          <cell r="L246">
            <v>41615</v>
          </cell>
          <cell r="M246">
            <v>95547.92</v>
          </cell>
          <cell r="N246">
            <v>47108</v>
          </cell>
          <cell r="O246">
            <v>54235</v>
          </cell>
          <cell r="P246">
            <v>0</v>
          </cell>
          <cell r="Q246">
            <v>98452.600038277524</v>
          </cell>
          <cell r="R246">
            <v>55480</v>
          </cell>
          <cell r="S246">
            <v>53150</v>
          </cell>
          <cell r="T246">
            <v>0</v>
          </cell>
          <cell r="U246">
            <v>96286.525439999998</v>
          </cell>
          <cell r="V246">
            <v>58428</v>
          </cell>
          <cell r="W246">
            <v>51024</v>
          </cell>
          <cell r="X246">
            <v>0</v>
          </cell>
          <cell r="Y246">
            <v>0</v>
          </cell>
          <cell r="Z246">
            <v>61250.35</v>
          </cell>
          <cell r="AA246">
            <v>41319</v>
          </cell>
          <cell r="AB246">
            <v>51024</v>
          </cell>
          <cell r="AC246">
            <v>63486.049999999996</v>
          </cell>
          <cell r="AD246">
            <v>42461</v>
          </cell>
          <cell r="AE246">
            <v>51024</v>
          </cell>
          <cell r="AF246">
            <v>51576.08</v>
          </cell>
          <cell r="AG246">
            <v>40855</v>
          </cell>
          <cell r="AH246">
            <v>51024</v>
          </cell>
          <cell r="AI246">
            <v>78029.39999999998</v>
          </cell>
          <cell r="AJ246">
            <v>64254</v>
          </cell>
          <cell r="AK246">
            <v>51024</v>
          </cell>
          <cell r="AL246">
            <v>39599.880000000005</v>
          </cell>
          <cell r="AM246">
            <v>32922</v>
          </cell>
          <cell r="AN246">
            <v>39599.880000000005</v>
          </cell>
        </row>
        <row r="247">
          <cell r="A247">
            <v>238</v>
          </cell>
          <cell r="B247" t="str">
            <v xml:space="preserve">Plainville                   </v>
          </cell>
          <cell r="C247">
            <v>30.71</v>
          </cell>
          <cell r="D247">
            <v>5675056</v>
          </cell>
          <cell r="E247">
            <v>3322319</v>
          </cell>
          <cell r="F247">
            <v>2374850</v>
          </cell>
          <cell r="G247">
            <v>6041437.8299999991</v>
          </cell>
          <cell r="H247">
            <v>3487590</v>
          </cell>
          <cell r="I247">
            <v>2553848</v>
          </cell>
          <cell r="J247">
            <v>6193164.1266190642</v>
          </cell>
          <cell r="K247">
            <v>3616015</v>
          </cell>
          <cell r="L247">
            <v>2618681</v>
          </cell>
          <cell r="M247">
            <v>6360137.9900000002</v>
          </cell>
          <cell r="N247">
            <v>3728363</v>
          </cell>
          <cell r="O247">
            <v>2405042</v>
          </cell>
          <cell r="P247">
            <v>282649</v>
          </cell>
          <cell r="Q247">
            <v>6513212.2174468907</v>
          </cell>
          <cell r="R247">
            <v>3852023</v>
          </cell>
          <cell r="S247">
            <v>2633937</v>
          </cell>
          <cell r="T247">
            <v>27252</v>
          </cell>
          <cell r="U247">
            <v>6313858.9432200007</v>
          </cell>
          <cell r="V247">
            <v>3881974</v>
          </cell>
          <cell r="W247">
            <v>2505722</v>
          </cell>
          <cell r="X247">
            <v>13452</v>
          </cell>
          <cell r="Y247">
            <v>161615</v>
          </cell>
          <cell r="Z247">
            <v>6272346.2599999998</v>
          </cell>
          <cell r="AA247">
            <v>3923605</v>
          </cell>
          <cell r="AB247">
            <v>2519174</v>
          </cell>
          <cell r="AC247">
            <v>6913476.3999999994</v>
          </cell>
          <cell r="AD247">
            <v>4145967</v>
          </cell>
          <cell r="AE247">
            <v>2768880.59601</v>
          </cell>
          <cell r="AF247">
            <v>6826165.1400000006</v>
          </cell>
          <cell r="AG247">
            <v>4169061</v>
          </cell>
          <cell r="AH247">
            <v>2788255.59601</v>
          </cell>
          <cell r="AI247">
            <v>6579213.379999999</v>
          </cell>
          <cell r="AJ247">
            <v>4253996</v>
          </cell>
          <cell r="AK247">
            <v>2806755.59601</v>
          </cell>
          <cell r="AL247">
            <v>6450343.1600000001</v>
          </cell>
          <cell r="AM247">
            <v>4374579</v>
          </cell>
          <cell r="AN247">
            <v>2824580.59601</v>
          </cell>
        </row>
        <row r="248">
          <cell r="A248">
            <v>239</v>
          </cell>
          <cell r="B248" t="str">
            <v xml:space="preserve">Plymouth                     </v>
          </cell>
          <cell r="C248">
            <v>28.86</v>
          </cell>
          <cell r="D248">
            <v>65808603</v>
          </cell>
          <cell r="E248">
            <v>50709654</v>
          </cell>
          <cell r="F248">
            <v>16749442.999999998</v>
          </cell>
          <cell r="G248">
            <v>70785947.548399985</v>
          </cell>
          <cell r="H248">
            <v>52596289</v>
          </cell>
          <cell r="I248">
            <v>18464636</v>
          </cell>
          <cell r="J248">
            <v>72586825.799855381</v>
          </cell>
          <cell r="K248">
            <v>54446578</v>
          </cell>
          <cell r="L248">
            <v>19542986</v>
          </cell>
          <cell r="M248">
            <v>77105661.264829993</v>
          </cell>
          <cell r="N248">
            <v>55729593</v>
          </cell>
          <cell r="O248">
            <v>19128070</v>
          </cell>
          <cell r="P248">
            <v>2247998</v>
          </cell>
          <cell r="Q248">
            <v>79497521.622687668</v>
          </cell>
          <cell r="R248">
            <v>56638333</v>
          </cell>
          <cell r="S248">
            <v>20948547</v>
          </cell>
          <cell r="T248">
            <v>1910642</v>
          </cell>
          <cell r="U248">
            <v>78742171.183430165</v>
          </cell>
          <cell r="V248">
            <v>56893637</v>
          </cell>
          <cell r="W248">
            <v>21523756</v>
          </cell>
          <cell r="X248">
            <v>115549</v>
          </cell>
          <cell r="Y248">
            <v>1428409</v>
          </cell>
          <cell r="Z248">
            <v>79081949.172639996</v>
          </cell>
          <cell r="AA248">
            <v>57303942</v>
          </cell>
          <cell r="AB248">
            <v>21778007</v>
          </cell>
          <cell r="AC248">
            <v>80478825.04377</v>
          </cell>
          <cell r="AD248">
            <v>59037999</v>
          </cell>
          <cell r="AE248">
            <v>22208459.478195209</v>
          </cell>
          <cell r="AF248">
            <v>83431824.025150001</v>
          </cell>
          <cell r="AG248">
            <v>60777692</v>
          </cell>
          <cell r="AH248">
            <v>23291787.509499453</v>
          </cell>
          <cell r="AI248">
            <v>83619257.170059979</v>
          </cell>
          <cell r="AJ248">
            <v>61240645</v>
          </cell>
          <cell r="AK248">
            <v>23670916.509499453</v>
          </cell>
          <cell r="AL248">
            <v>84831859.535599992</v>
          </cell>
          <cell r="AM248">
            <v>62123870</v>
          </cell>
          <cell r="AN248">
            <v>23872516.509499453</v>
          </cell>
        </row>
        <row r="249">
          <cell r="A249">
            <v>240</v>
          </cell>
          <cell r="B249" t="str">
            <v xml:space="preserve">Plympton                     </v>
          </cell>
          <cell r="C249">
            <v>23.95</v>
          </cell>
          <cell r="D249">
            <v>1607157</v>
          </cell>
          <cell r="E249">
            <v>1349172</v>
          </cell>
          <cell r="F249">
            <v>489958</v>
          </cell>
          <cell r="G249">
            <v>1606594.6</v>
          </cell>
          <cell r="H249">
            <v>1279333</v>
          </cell>
          <cell r="I249">
            <v>506035</v>
          </cell>
          <cell r="J249">
            <v>1709080.5840138937</v>
          </cell>
          <cell r="K249">
            <v>1275953</v>
          </cell>
          <cell r="L249">
            <v>543319</v>
          </cell>
          <cell r="M249">
            <v>1853769.61</v>
          </cell>
          <cell r="N249">
            <v>1327166</v>
          </cell>
          <cell r="O249">
            <v>531833</v>
          </cell>
          <cell r="P249">
            <v>62503</v>
          </cell>
          <cell r="Q249">
            <v>1908834.034465072</v>
          </cell>
          <cell r="R249">
            <v>1361877</v>
          </cell>
          <cell r="S249">
            <v>582449</v>
          </cell>
          <cell r="T249">
            <v>0</v>
          </cell>
          <cell r="U249">
            <v>2009833.57968</v>
          </cell>
          <cell r="V249">
            <v>1434960</v>
          </cell>
          <cell r="W249">
            <v>563844</v>
          </cell>
          <cell r="X249">
            <v>3027</v>
          </cell>
          <cell r="Y249">
            <v>21828</v>
          </cell>
          <cell r="Z249">
            <v>1974807.62</v>
          </cell>
          <cell r="AA249">
            <v>1416646</v>
          </cell>
          <cell r="AB249">
            <v>566871</v>
          </cell>
          <cell r="AC249">
            <v>2018759.52</v>
          </cell>
          <cell r="AD249">
            <v>1484742</v>
          </cell>
          <cell r="AE249">
            <v>591347.62748400006</v>
          </cell>
          <cell r="AF249">
            <v>2207684.7599999998</v>
          </cell>
          <cell r="AG249">
            <v>1597361</v>
          </cell>
          <cell r="AH249">
            <v>652019.25887999998</v>
          </cell>
          <cell r="AI249">
            <v>2194273.0299999998</v>
          </cell>
          <cell r="AJ249">
            <v>1544590</v>
          </cell>
          <cell r="AK249">
            <v>702595.25887999998</v>
          </cell>
          <cell r="AL249">
            <v>2074615.8599999996</v>
          </cell>
          <cell r="AM249">
            <v>1557980</v>
          </cell>
          <cell r="AN249">
            <v>708270.25887999998</v>
          </cell>
        </row>
        <row r="250">
          <cell r="A250">
            <v>241</v>
          </cell>
          <cell r="B250" t="str">
            <v xml:space="preserve">Princeton                    </v>
          </cell>
          <cell r="C250">
            <v>17.5</v>
          </cell>
          <cell r="D250">
            <v>0</v>
          </cell>
          <cell r="E250">
            <v>0</v>
          </cell>
          <cell r="F250">
            <v>0</v>
          </cell>
          <cell r="G250">
            <v>0</v>
          </cell>
          <cell r="H250">
            <v>0</v>
          </cell>
          <cell r="I250">
            <v>0</v>
          </cell>
          <cell r="J250">
            <v>0</v>
          </cell>
          <cell r="K250">
            <v>0</v>
          </cell>
          <cell r="L250">
            <v>0</v>
          </cell>
          <cell r="M250">
            <v>0</v>
          </cell>
          <cell r="N250">
            <v>0</v>
          </cell>
          <cell r="O250">
            <v>0</v>
          </cell>
          <cell r="P250">
            <v>0</v>
          </cell>
          <cell r="Q250">
            <v>12306.57500478469</v>
          </cell>
          <cell r="R250">
            <v>10005</v>
          </cell>
          <cell r="S250">
            <v>0</v>
          </cell>
          <cell r="T250">
            <v>2302</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row>
        <row r="251">
          <cell r="A251">
            <v>242</v>
          </cell>
          <cell r="B251" t="str">
            <v xml:space="preserve">Provincetown                 </v>
          </cell>
          <cell r="C251">
            <v>17.5</v>
          </cell>
          <cell r="D251">
            <v>1291811</v>
          </cell>
          <cell r="E251">
            <v>4055956</v>
          </cell>
          <cell r="F251">
            <v>255800.8</v>
          </cell>
          <cell r="G251">
            <v>1285826.94</v>
          </cell>
          <cell r="H251">
            <v>1956162</v>
          </cell>
          <cell r="I251">
            <v>263550.8</v>
          </cell>
          <cell r="J251">
            <v>1321743.9439575451</v>
          </cell>
          <cell r="K251">
            <v>1727275</v>
          </cell>
          <cell r="L251">
            <v>271200.8</v>
          </cell>
          <cell r="M251">
            <v>1263192.58</v>
          </cell>
          <cell r="N251">
            <v>1561249</v>
          </cell>
          <cell r="O251">
            <v>248898.8</v>
          </cell>
          <cell r="P251">
            <v>29252</v>
          </cell>
          <cell r="Q251">
            <v>1338933.845374163</v>
          </cell>
          <cell r="R251">
            <v>1591643</v>
          </cell>
          <cell r="S251">
            <v>272588</v>
          </cell>
          <cell r="T251">
            <v>0</v>
          </cell>
          <cell r="U251">
            <v>1375097.9072400001</v>
          </cell>
          <cell r="V251">
            <v>1521466</v>
          </cell>
          <cell r="W251">
            <v>256663</v>
          </cell>
          <cell r="X251">
            <v>1378</v>
          </cell>
          <cell r="Y251">
            <v>18272</v>
          </cell>
          <cell r="Z251">
            <v>1289521.3</v>
          </cell>
          <cell r="AA251">
            <v>1431340</v>
          </cell>
          <cell r="AB251">
            <v>258041</v>
          </cell>
          <cell r="AC251">
            <v>1203806.04</v>
          </cell>
          <cell r="AD251">
            <v>1203806</v>
          </cell>
          <cell r="AE251">
            <v>262841</v>
          </cell>
          <cell r="AF251">
            <v>1231636.8800000001</v>
          </cell>
          <cell r="AG251">
            <v>1215446</v>
          </cell>
          <cell r="AH251">
            <v>265966</v>
          </cell>
          <cell r="AI251">
            <v>1414247.5399999998</v>
          </cell>
          <cell r="AJ251">
            <v>1209208</v>
          </cell>
          <cell r="AK251">
            <v>269641</v>
          </cell>
          <cell r="AL251">
            <v>1284862.27</v>
          </cell>
          <cell r="AM251">
            <v>1156376</v>
          </cell>
          <cell r="AN251">
            <v>272866</v>
          </cell>
        </row>
        <row r="252">
          <cell r="A252">
            <v>243</v>
          </cell>
          <cell r="B252" t="str">
            <v xml:space="preserve">Quincy                       </v>
          </cell>
          <cell r="C252">
            <v>23.61</v>
          </cell>
          <cell r="D252">
            <v>73098901</v>
          </cell>
          <cell r="E252">
            <v>63941052</v>
          </cell>
          <cell r="F252">
            <v>12561073.199999999</v>
          </cell>
          <cell r="G252">
            <v>77782533.934249982</v>
          </cell>
          <cell r="H252">
            <v>67709257</v>
          </cell>
          <cell r="I252">
            <v>13380709.199999999</v>
          </cell>
          <cell r="J252">
            <v>83528509.845593929</v>
          </cell>
          <cell r="K252">
            <v>70748789</v>
          </cell>
          <cell r="L252">
            <v>14388553.199999999</v>
          </cell>
          <cell r="M252">
            <v>89488958.460700005</v>
          </cell>
          <cell r="N252">
            <v>73362291</v>
          </cell>
          <cell r="O252">
            <v>14430718</v>
          </cell>
          <cell r="P252">
            <v>1695949</v>
          </cell>
          <cell r="Q252">
            <v>92909519.333574429</v>
          </cell>
          <cell r="R252">
            <v>72784382</v>
          </cell>
          <cell r="S252">
            <v>15804134</v>
          </cell>
          <cell r="T252">
            <v>4321003</v>
          </cell>
          <cell r="U252">
            <v>92692070.835875496</v>
          </cell>
          <cell r="V252">
            <v>74238283</v>
          </cell>
          <cell r="W252">
            <v>18949428</v>
          </cell>
          <cell r="X252">
            <v>101729</v>
          </cell>
          <cell r="Y252">
            <v>1298455</v>
          </cell>
          <cell r="Z252">
            <v>96661211.859239995</v>
          </cell>
          <cell r="AA252">
            <v>75702194</v>
          </cell>
          <cell r="AB252">
            <v>20959018</v>
          </cell>
          <cell r="AC252">
            <v>102157664.34112</v>
          </cell>
          <cell r="AD252">
            <v>79182392</v>
          </cell>
          <cell r="AE252">
            <v>23565229.189149439</v>
          </cell>
          <cell r="AF252">
            <v>105786949.41116999</v>
          </cell>
          <cell r="AG252">
            <v>81483004</v>
          </cell>
          <cell r="AH252">
            <v>24789394.287227817</v>
          </cell>
          <cell r="AI252">
            <v>108294787.80678003</v>
          </cell>
          <cell r="AJ252">
            <v>82452996</v>
          </cell>
          <cell r="AK252">
            <v>26024786.287227817</v>
          </cell>
          <cell r="AL252">
            <v>109837246.19363996</v>
          </cell>
          <cell r="AM252">
            <v>84853939</v>
          </cell>
          <cell r="AN252">
            <v>26257161.287227817</v>
          </cell>
        </row>
        <row r="253">
          <cell r="A253">
            <v>244</v>
          </cell>
          <cell r="B253" t="str">
            <v xml:space="preserve">Randolph                     </v>
          </cell>
          <cell r="C253">
            <v>43.86</v>
          </cell>
          <cell r="D253">
            <v>28415668</v>
          </cell>
          <cell r="E253">
            <v>20365108</v>
          </cell>
          <cell r="F253">
            <v>10420471</v>
          </cell>
          <cell r="G253">
            <v>30652225.832729999</v>
          </cell>
          <cell r="H253">
            <v>20844001</v>
          </cell>
          <cell r="I253">
            <v>11313976</v>
          </cell>
          <cell r="J253">
            <v>31690386.102510918</v>
          </cell>
          <cell r="K253">
            <v>20566218</v>
          </cell>
          <cell r="L253">
            <v>11852877</v>
          </cell>
          <cell r="M253">
            <v>32016655.867279999</v>
          </cell>
          <cell r="N253">
            <v>20344448</v>
          </cell>
          <cell r="O253">
            <v>10904100</v>
          </cell>
          <cell r="P253">
            <v>1281488</v>
          </cell>
          <cell r="Q253">
            <v>31481792.989716146</v>
          </cell>
          <cell r="R253">
            <v>20147871</v>
          </cell>
          <cell r="S253">
            <v>11941876</v>
          </cell>
          <cell r="T253">
            <v>0</v>
          </cell>
          <cell r="U253">
            <v>30820251.731979597</v>
          </cell>
          <cell r="V253">
            <v>19924468</v>
          </cell>
          <cell r="W253">
            <v>11244232</v>
          </cell>
          <cell r="X253">
            <v>60364</v>
          </cell>
          <cell r="Y253">
            <v>716005</v>
          </cell>
          <cell r="Z253">
            <v>31980943.732399996</v>
          </cell>
          <cell r="AA253">
            <v>20085920</v>
          </cell>
          <cell r="AB253">
            <v>11895024</v>
          </cell>
          <cell r="AC253">
            <v>34252525.530859999</v>
          </cell>
          <cell r="AD253">
            <v>20607886</v>
          </cell>
          <cell r="AE253">
            <v>13913057.555152636</v>
          </cell>
          <cell r="AF253">
            <v>35279771.078940004</v>
          </cell>
          <cell r="AG253">
            <v>21206980</v>
          </cell>
          <cell r="AH253">
            <v>14424784.13735972</v>
          </cell>
          <cell r="AI253">
            <v>35955443.988719992</v>
          </cell>
          <cell r="AJ253">
            <v>20964754</v>
          </cell>
          <cell r="AK253">
            <v>14990690</v>
          </cell>
          <cell r="AL253">
            <v>36417465.611719996</v>
          </cell>
          <cell r="AM253">
            <v>21159883</v>
          </cell>
          <cell r="AN253">
            <v>15257583</v>
          </cell>
        </row>
        <row r="254">
          <cell r="A254">
            <v>245</v>
          </cell>
          <cell r="B254" t="str">
            <v xml:space="preserve">Raynham                      </v>
          </cell>
          <cell r="C254">
            <v>39.08</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12697.210000000001</v>
          </cell>
          <cell r="AD254">
            <v>7860</v>
          </cell>
          <cell r="AE254">
            <v>4837</v>
          </cell>
          <cell r="AF254">
            <v>0</v>
          </cell>
          <cell r="AG254">
            <v>0</v>
          </cell>
          <cell r="AH254">
            <v>0</v>
          </cell>
          <cell r="AI254">
            <v>26009.8</v>
          </cell>
          <cell r="AJ254">
            <v>16567</v>
          </cell>
          <cell r="AK254">
            <v>9443</v>
          </cell>
          <cell r="AL254">
            <v>0</v>
          </cell>
          <cell r="AM254">
            <v>0</v>
          </cell>
          <cell r="AN254">
            <v>0</v>
          </cell>
        </row>
        <row r="255">
          <cell r="A255">
            <v>246</v>
          </cell>
          <cell r="B255" t="str">
            <v xml:space="preserve">Reading                      </v>
          </cell>
          <cell r="C255">
            <v>17.809999999999999</v>
          </cell>
          <cell r="D255">
            <v>29463124</v>
          </cell>
          <cell r="E255">
            <v>23184689</v>
          </cell>
          <cell r="F255">
            <v>6290156.9999999981</v>
          </cell>
          <cell r="G255">
            <v>31463026.360140003</v>
          </cell>
          <cell r="H255">
            <v>24343136</v>
          </cell>
          <cell r="I255">
            <v>7119890</v>
          </cell>
          <cell r="J255">
            <v>33194639.301516734</v>
          </cell>
          <cell r="K255">
            <v>25152672</v>
          </cell>
          <cell r="L255">
            <v>8041967</v>
          </cell>
          <cell r="M255">
            <v>35385849.034999996</v>
          </cell>
          <cell r="N255">
            <v>26121634</v>
          </cell>
          <cell r="O255">
            <v>8289951</v>
          </cell>
          <cell r="P255">
            <v>974264</v>
          </cell>
          <cell r="Q255">
            <v>36474849.126737088</v>
          </cell>
          <cell r="R255">
            <v>26451786</v>
          </cell>
          <cell r="S255">
            <v>9078931</v>
          </cell>
          <cell r="T255">
            <v>944132</v>
          </cell>
          <cell r="U255">
            <v>35612661.075852714</v>
          </cell>
          <cell r="V255">
            <v>26779324</v>
          </cell>
          <cell r="W255">
            <v>9437516</v>
          </cell>
          <cell r="X255">
            <v>50665</v>
          </cell>
          <cell r="Y255">
            <v>641507</v>
          </cell>
          <cell r="Z255">
            <v>36437713.051029995</v>
          </cell>
          <cell r="AA255">
            <v>27264731</v>
          </cell>
          <cell r="AB255">
            <v>9488181</v>
          </cell>
          <cell r="AC255">
            <v>38136802.087369993</v>
          </cell>
          <cell r="AD255">
            <v>28233100</v>
          </cell>
          <cell r="AE255">
            <v>9903702</v>
          </cell>
          <cell r="AF255">
            <v>38817531.163199998</v>
          </cell>
          <cell r="AG255">
            <v>29008253</v>
          </cell>
          <cell r="AH255">
            <v>10019849</v>
          </cell>
          <cell r="AI255">
            <v>38963364.685199998</v>
          </cell>
          <cell r="AJ255">
            <v>30125539</v>
          </cell>
          <cell r="AK255">
            <v>10126574</v>
          </cell>
          <cell r="AL255">
            <v>39638139.190400004</v>
          </cell>
          <cell r="AM255">
            <v>31807445</v>
          </cell>
          <cell r="AN255">
            <v>10232699</v>
          </cell>
        </row>
        <row r="256">
          <cell r="A256">
            <v>247</v>
          </cell>
          <cell r="B256" t="str">
            <v xml:space="preserve">Rehoboth                     </v>
          </cell>
          <cell r="C256">
            <v>31.07</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116046.18</v>
          </cell>
          <cell r="AG256">
            <v>81889</v>
          </cell>
          <cell r="AH256">
            <v>34157</v>
          </cell>
          <cell r="AI256">
            <v>91034.3</v>
          </cell>
          <cell r="AJ256">
            <v>64373</v>
          </cell>
          <cell r="AK256">
            <v>34157</v>
          </cell>
          <cell r="AL256">
            <v>26399.920000000002</v>
          </cell>
          <cell r="AM256">
            <v>18518</v>
          </cell>
          <cell r="AN256">
            <v>26399.920000000002</v>
          </cell>
        </row>
        <row r="257">
          <cell r="A257">
            <v>248</v>
          </cell>
          <cell r="B257" t="str">
            <v xml:space="preserve">Revere                       </v>
          </cell>
          <cell r="C257">
            <v>64.55</v>
          </cell>
          <cell r="D257">
            <v>46478555</v>
          </cell>
          <cell r="E257">
            <v>22374964</v>
          </cell>
          <cell r="F257">
            <v>24103591</v>
          </cell>
          <cell r="G257">
            <v>51922904.798499994</v>
          </cell>
          <cell r="H257">
            <v>24134938</v>
          </cell>
          <cell r="I257">
            <v>27787967</v>
          </cell>
          <cell r="J257">
            <v>56922955.069418222</v>
          </cell>
          <cell r="K257">
            <v>25539984</v>
          </cell>
          <cell r="L257">
            <v>31382971</v>
          </cell>
          <cell r="M257">
            <v>60166072.687420011</v>
          </cell>
          <cell r="N257">
            <v>26575341</v>
          </cell>
          <cell r="O257">
            <v>30058188</v>
          </cell>
          <cell r="P257">
            <v>3532544</v>
          </cell>
          <cell r="Q257">
            <v>64653955.409767158</v>
          </cell>
          <cell r="R257">
            <v>26216203</v>
          </cell>
          <cell r="S257">
            <v>32918917</v>
          </cell>
          <cell r="T257">
            <v>5518835</v>
          </cell>
          <cell r="U257">
            <v>65723577.218013175</v>
          </cell>
          <cell r="V257">
            <v>27005010</v>
          </cell>
          <cell r="W257">
            <v>37975657</v>
          </cell>
          <cell r="X257">
            <v>203870</v>
          </cell>
          <cell r="Y257">
            <v>539040</v>
          </cell>
          <cell r="Z257">
            <v>68075146.155200005</v>
          </cell>
          <cell r="AA257">
            <v>27339812</v>
          </cell>
          <cell r="AB257">
            <v>40735334</v>
          </cell>
          <cell r="AC257">
            <v>74073065.5757</v>
          </cell>
          <cell r="AD257">
            <v>28043890</v>
          </cell>
          <cell r="AE257">
            <v>46214315.401124246</v>
          </cell>
          <cell r="AF257">
            <v>76694917.361529991</v>
          </cell>
          <cell r="AG257">
            <v>28826715</v>
          </cell>
          <cell r="AH257">
            <v>48041132.205517501</v>
          </cell>
          <cell r="AI257">
            <v>79960501.103390008</v>
          </cell>
          <cell r="AJ257">
            <v>29010426</v>
          </cell>
          <cell r="AK257">
            <v>50950075</v>
          </cell>
          <cell r="AL257">
            <v>84281832.122129992</v>
          </cell>
          <cell r="AM257">
            <v>30065688</v>
          </cell>
          <cell r="AN257">
            <v>54216144</v>
          </cell>
        </row>
        <row r="258">
          <cell r="A258">
            <v>249</v>
          </cell>
          <cell r="B258" t="str">
            <v xml:space="preserve">Richmond                     </v>
          </cell>
          <cell r="C258">
            <v>17.5</v>
          </cell>
          <cell r="D258">
            <v>1762868</v>
          </cell>
          <cell r="E258">
            <v>2078922</v>
          </cell>
          <cell r="F258">
            <v>321695.2</v>
          </cell>
          <cell r="G258">
            <v>1791554.66</v>
          </cell>
          <cell r="H258">
            <v>2029927</v>
          </cell>
          <cell r="I258">
            <v>333845.2</v>
          </cell>
          <cell r="J258">
            <v>1666525.1984222305</v>
          </cell>
          <cell r="K258">
            <v>1918538</v>
          </cell>
          <cell r="L258">
            <v>344495.2</v>
          </cell>
          <cell r="M258">
            <v>1733844.42</v>
          </cell>
          <cell r="N258">
            <v>1800907</v>
          </cell>
          <cell r="O258">
            <v>356276.2</v>
          </cell>
          <cell r="P258">
            <v>0</v>
          </cell>
          <cell r="Q258">
            <v>1714724.0778717706</v>
          </cell>
          <cell r="R258">
            <v>1779707</v>
          </cell>
          <cell r="S258">
            <v>349151</v>
          </cell>
          <cell r="T258">
            <v>0</v>
          </cell>
          <cell r="U258">
            <v>1627120.605</v>
          </cell>
          <cell r="V258">
            <v>1690989</v>
          </cell>
          <cell r="W258">
            <v>328754</v>
          </cell>
          <cell r="X258">
            <v>1765</v>
          </cell>
          <cell r="Y258">
            <v>23307</v>
          </cell>
          <cell r="Z258">
            <v>1432341.44</v>
          </cell>
          <cell r="AA258">
            <v>1629712</v>
          </cell>
          <cell r="AB258">
            <v>330519</v>
          </cell>
          <cell r="AC258">
            <v>1455405.7799999998</v>
          </cell>
          <cell r="AD258">
            <v>1455406</v>
          </cell>
          <cell r="AE258">
            <v>336919</v>
          </cell>
          <cell r="AF258">
            <v>1341137.6900000002</v>
          </cell>
          <cell r="AG258">
            <v>1341138</v>
          </cell>
          <cell r="AH258">
            <v>340519</v>
          </cell>
          <cell r="AI258">
            <v>1381559.82</v>
          </cell>
          <cell r="AJ258">
            <v>1243404</v>
          </cell>
          <cell r="AK258">
            <v>344169</v>
          </cell>
          <cell r="AL258">
            <v>1238912.1900000002</v>
          </cell>
          <cell r="AM258">
            <v>1115021</v>
          </cell>
          <cell r="AN258">
            <v>347244</v>
          </cell>
        </row>
        <row r="259">
          <cell r="A259">
            <v>250</v>
          </cell>
          <cell r="B259" t="str">
            <v xml:space="preserve">Rochester                    </v>
          </cell>
          <cell r="C259">
            <v>36.1</v>
          </cell>
          <cell r="D259">
            <v>3680270</v>
          </cell>
          <cell r="E259">
            <v>2350290</v>
          </cell>
          <cell r="F259">
            <v>1329980</v>
          </cell>
          <cell r="G259">
            <v>3824253.2</v>
          </cell>
          <cell r="H259">
            <v>2478288</v>
          </cell>
          <cell r="I259">
            <v>1395317</v>
          </cell>
          <cell r="J259">
            <v>4020213.9527178695</v>
          </cell>
          <cell r="K259">
            <v>2498485</v>
          </cell>
          <cell r="L259">
            <v>1521729</v>
          </cell>
          <cell r="M259">
            <v>4281470.25</v>
          </cell>
          <cell r="N259">
            <v>2647282</v>
          </cell>
          <cell r="O259">
            <v>1462330</v>
          </cell>
          <cell r="P259">
            <v>171858</v>
          </cell>
          <cell r="Q259">
            <v>4601636.8752688998</v>
          </cell>
          <cell r="R259">
            <v>2799668</v>
          </cell>
          <cell r="S259">
            <v>1601504</v>
          </cell>
          <cell r="T259">
            <v>200465</v>
          </cell>
          <cell r="U259">
            <v>4449279.2438400006</v>
          </cell>
          <cell r="V259">
            <v>2835130</v>
          </cell>
          <cell r="W259">
            <v>1696698</v>
          </cell>
          <cell r="X259">
            <v>9109</v>
          </cell>
          <cell r="Y259">
            <v>109987</v>
          </cell>
          <cell r="Z259">
            <v>4206398.72</v>
          </cell>
          <cell r="AA259">
            <v>2715486</v>
          </cell>
          <cell r="AB259">
            <v>1705807</v>
          </cell>
          <cell r="AC259">
            <v>4265135.9700000007</v>
          </cell>
          <cell r="AD259">
            <v>2781320</v>
          </cell>
          <cell r="AE259">
            <v>1725847</v>
          </cell>
          <cell r="AF259">
            <v>4306372.08</v>
          </cell>
          <cell r="AG259">
            <v>2817361</v>
          </cell>
          <cell r="AH259">
            <v>1738272</v>
          </cell>
          <cell r="AI259">
            <v>4252932.9000000004</v>
          </cell>
          <cell r="AJ259">
            <v>2742703</v>
          </cell>
          <cell r="AK259">
            <v>1750422</v>
          </cell>
          <cell r="AL259">
            <v>4382165.5599999996</v>
          </cell>
          <cell r="AM259">
            <v>2807707</v>
          </cell>
          <cell r="AN259">
            <v>1762322</v>
          </cell>
        </row>
        <row r="260">
          <cell r="A260">
            <v>251</v>
          </cell>
          <cell r="B260" t="str">
            <v xml:space="preserve">Rockland                     </v>
          </cell>
          <cell r="C260">
            <v>52.09</v>
          </cell>
          <cell r="D260">
            <v>19513418</v>
          </cell>
          <cell r="E260">
            <v>11054067</v>
          </cell>
          <cell r="F260">
            <v>8952545</v>
          </cell>
          <cell r="G260">
            <v>20522022.761699997</v>
          </cell>
          <cell r="H260">
            <v>11421237</v>
          </cell>
          <cell r="I260">
            <v>9430825</v>
          </cell>
          <cell r="J260">
            <v>21120295.814178336</v>
          </cell>
          <cell r="K260">
            <v>11629129</v>
          </cell>
          <cell r="L260">
            <v>9714945</v>
          </cell>
          <cell r="M260">
            <v>21933698.112469997</v>
          </cell>
          <cell r="N260">
            <v>11574215</v>
          </cell>
          <cell r="O260">
            <v>9270036</v>
          </cell>
          <cell r="P260">
            <v>1089447</v>
          </cell>
          <cell r="Q260">
            <v>22004828.13255582</v>
          </cell>
          <cell r="R260">
            <v>11463450</v>
          </cell>
          <cell r="S260">
            <v>10152293</v>
          </cell>
          <cell r="T260">
            <v>389085</v>
          </cell>
          <cell r="U260">
            <v>21074812.564186316</v>
          </cell>
          <cell r="V260">
            <v>11539567</v>
          </cell>
          <cell r="W260">
            <v>9925552</v>
          </cell>
          <cell r="X260">
            <v>53285</v>
          </cell>
          <cell r="Y260">
            <v>619191</v>
          </cell>
          <cell r="Z260">
            <v>21774162.33845</v>
          </cell>
          <cell r="AA260">
            <v>11752002</v>
          </cell>
          <cell r="AB260">
            <v>10022160</v>
          </cell>
          <cell r="AC260">
            <v>22355995.259560004</v>
          </cell>
          <cell r="AD260">
            <v>12117742</v>
          </cell>
          <cell r="AE260">
            <v>10325639.588731904</v>
          </cell>
          <cell r="AF260">
            <v>22663493.787000004</v>
          </cell>
          <cell r="AG260">
            <v>12382935</v>
          </cell>
          <cell r="AH260">
            <v>10386793.067113128</v>
          </cell>
          <cell r="AI260">
            <v>23580543.138319999</v>
          </cell>
          <cell r="AJ260">
            <v>12524805</v>
          </cell>
          <cell r="AK260">
            <v>11055738</v>
          </cell>
          <cell r="AL260">
            <v>25189073.019840002</v>
          </cell>
          <cell r="AM260">
            <v>12589951</v>
          </cell>
          <cell r="AN260">
            <v>12599122</v>
          </cell>
        </row>
        <row r="261">
          <cell r="A261">
            <v>252</v>
          </cell>
          <cell r="B261" t="str">
            <v xml:space="preserve">Rockport                     </v>
          </cell>
          <cell r="C261">
            <v>17.5</v>
          </cell>
          <cell r="D261">
            <v>7402784</v>
          </cell>
          <cell r="E261">
            <v>7362604</v>
          </cell>
          <cell r="F261">
            <v>1194220.8</v>
          </cell>
          <cell r="G261">
            <v>7628241.0882799998</v>
          </cell>
          <cell r="H261">
            <v>7471074</v>
          </cell>
          <cell r="I261">
            <v>1244120.8</v>
          </cell>
          <cell r="J261">
            <v>8076762.8806776693</v>
          </cell>
          <cell r="K261">
            <v>7497665</v>
          </cell>
          <cell r="L261">
            <v>1322611.8</v>
          </cell>
          <cell r="M261">
            <v>8284122.9709999999</v>
          </cell>
          <cell r="N261">
            <v>7446648</v>
          </cell>
          <cell r="O261">
            <v>1226740.8</v>
          </cell>
          <cell r="P261">
            <v>144171</v>
          </cell>
          <cell r="Q261">
            <v>8104260.50920715</v>
          </cell>
          <cell r="R261">
            <v>7413825</v>
          </cell>
          <cell r="S261">
            <v>1343494</v>
          </cell>
          <cell r="T261">
            <v>0</v>
          </cell>
          <cell r="U261">
            <v>7620062.4644836802</v>
          </cell>
          <cell r="V261">
            <v>7138013</v>
          </cell>
          <cell r="W261">
            <v>1265007</v>
          </cell>
          <cell r="X261">
            <v>6791</v>
          </cell>
          <cell r="Y261">
            <v>93921</v>
          </cell>
          <cell r="Z261">
            <v>7319480.6514099985</v>
          </cell>
          <cell r="AA261">
            <v>7150187</v>
          </cell>
          <cell r="AB261">
            <v>1271798</v>
          </cell>
          <cell r="AC261">
            <v>7190513.3909999989</v>
          </cell>
          <cell r="AD261">
            <v>7094748</v>
          </cell>
          <cell r="AE261">
            <v>1304118</v>
          </cell>
          <cell r="AF261">
            <v>7275247.9357000012</v>
          </cell>
          <cell r="AG261">
            <v>7139271</v>
          </cell>
          <cell r="AH261">
            <v>1357856</v>
          </cell>
          <cell r="AI261">
            <v>7619731.0979199996</v>
          </cell>
          <cell r="AJ261">
            <v>6857758</v>
          </cell>
          <cell r="AK261">
            <v>1377981</v>
          </cell>
          <cell r="AL261">
            <v>7726823.8438600004</v>
          </cell>
          <cell r="AM261">
            <v>6690331</v>
          </cell>
          <cell r="AN261">
            <v>1397406</v>
          </cell>
        </row>
        <row r="262">
          <cell r="A262">
            <v>253</v>
          </cell>
          <cell r="B262" t="str">
            <v xml:space="preserve">Rowe                         </v>
          </cell>
          <cell r="C262">
            <v>17.5</v>
          </cell>
          <cell r="D262">
            <v>475150</v>
          </cell>
          <cell r="E262">
            <v>699660</v>
          </cell>
          <cell r="F262">
            <v>45294.8</v>
          </cell>
          <cell r="G262">
            <v>409882.39</v>
          </cell>
          <cell r="H262">
            <v>614824</v>
          </cell>
          <cell r="I262">
            <v>50581.8</v>
          </cell>
          <cell r="J262">
            <v>523549.62469008093</v>
          </cell>
          <cell r="K262">
            <v>580213</v>
          </cell>
          <cell r="L262">
            <v>70473.8</v>
          </cell>
          <cell r="M262">
            <v>419120.95</v>
          </cell>
          <cell r="N262">
            <v>513500</v>
          </cell>
          <cell r="O262">
            <v>65254.8</v>
          </cell>
          <cell r="P262">
            <v>7669</v>
          </cell>
          <cell r="Q262">
            <v>441524.18143540673</v>
          </cell>
          <cell r="R262">
            <v>501807</v>
          </cell>
          <cell r="S262">
            <v>71465</v>
          </cell>
          <cell r="T262">
            <v>0</v>
          </cell>
          <cell r="U262">
            <v>552009.03876000002</v>
          </cell>
          <cell r="V262">
            <v>498355</v>
          </cell>
          <cell r="W262">
            <v>67290</v>
          </cell>
          <cell r="X262">
            <v>361</v>
          </cell>
          <cell r="Y262">
            <v>5289</v>
          </cell>
          <cell r="Z262">
            <v>560185.52</v>
          </cell>
          <cell r="AA262">
            <v>501042</v>
          </cell>
          <cell r="AB262">
            <v>67651</v>
          </cell>
          <cell r="AC262">
            <v>613859.06999999995</v>
          </cell>
          <cell r="AD262">
            <v>514712</v>
          </cell>
          <cell r="AE262">
            <v>99147</v>
          </cell>
          <cell r="AF262">
            <v>620119.16</v>
          </cell>
          <cell r="AG262">
            <v>527677</v>
          </cell>
          <cell r="AH262">
            <v>100747</v>
          </cell>
          <cell r="AI262">
            <v>618393.5</v>
          </cell>
          <cell r="AJ262">
            <v>525865</v>
          </cell>
          <cell r="AK262">
            <v>103362</v>
          </cell>
          <cell r="AL262">
            <v>676330.15</v>
          </cell>
          <cell r="AM262">
            <v>545165</v>
          </cell>
          <cell r="AN262">
            <v>131165</v>
          </cell>
        </row>
        <row r="263">
          <cell r="A263">
            <v>254</v>
          </cell>
          <cell r="B263" t="str">
            <v xml:space="preserve">Rowley                       </v>
          </cell>
          <cell r="C263">
            <v>20.350000000000001</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25266</v>
          </cell>
          <cell r="AI263">
            <v>66468.098199999993</v>
          </cell>
          <cell r="AJ263">
            <v>52584</v>
          </cell>
          <cell r="AK263">
            <v>25266</v>
          </cell>
          <cell r="AL263">
            <v>27029.435180000004</v>
          </cell>
          <cell r="AM263">
            <v>21899</v>
          </cell>
          <cell r="AN263">
            <v>25266</v>
          </cell>
        </row>
        <row r="264">
          <cell r="A264">
            <v>255</v>
          </cell>
          <cell r="B264" t="str">
            <v xml:space="preserve">Royalston                    </v>
          </cell>
          <cell r="C264">
            <v>38.549999999999997</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row>
        <row r="265">
          <cell r="A265">
            <v>256</v>
          </cell>
          <cell r="B265" t="str">
            <v xml:space="preserve">Russell                      </v>
          </cell>
          <cell r="C265">
            <v>60.5</v>
          </cell>
          <cell r="D265">
            <v>244989</v>
          </cell>
          <cell r="E265">
            <v>94511</v>
          </cell>
          <cell r="F265">
            <v>150478</v>
          </cell>
          <cell r="G265">
            <v>183566.83</v>
          </cell>
          <cell r="H265">
            <v>77676</v>
          </cell>
          <cell r="I265">
            <v>151228</v>
          </cell>
          <cell r="J265">
            <v>226187.09</v>
          </cell>
          <cell r="K265">
            <v>88946</v>
          </cell>
          <cell r="L265">
            <v>178215</v>
          </cell>
          <cell r="M265">
            <v>225960.41</v>
          </cell>
          <cell r="N265">
            <v>85118</v>
          </cell>
          <cell r="O265">
            <v>179065</v>
          </cell>
          <cell r="P265">
            <v>0</v>
          </cell>
          <cell r="Q265">
            <v>232829.66715406702</v>
          </cell>
          <cell r="R265">
            <v>86171</v>
          </cell>
          <cell r="S265">
            <v>175484</v>
          </cell>
          <cell r="T265">
            <v>0</v>
          </cell>
          <cell r="U265">
            <v>191599.70616</v>
          </cell>
          <cell r="V265">
            <v>75063</v>
          </cell>
          <cell r="W265">
            <v>168465</v>
          </cell>
          <cell r="X265">
            <v>0</v>
          </cell>
          <cell r="Y265">
            <v>0</v>
          </cell>
          <cell r="Z265">
            <v>207260.47</v>
          </cell>
          <cell r="AA265">
            <v>79133</v>
          </cell>
          <cell r="AB265">
            <v>168465</v>
          </cell>
          <cell r="AC265">
            <v>189431.25</v>
          </cell>
          <cell r="AD265">
            <v>72090</v>
          </cell>
          <cell r="AE265">
            <v>168465</v>
          </cell>
          <cell r="AF265">
            <v>205261.50999999998</v>
          </cell>
          <cell r="AG265">
            <v>81982</v>
          </cell>
          <cell r="AH265">
            <v>168465</v>
          </cell>
          <cell r="AI265">
            <v>220031.55</v>
          </cell>
          <cell r="AJ265">
            <v>83474</v>
          </cell>
          <cell r="AK265">
            <v>168465</v>
          </cell>
          <cell r="AL265">
            <v>210131.86</v>
          </cell>
          <cell r="AM265">
            <v>84199</v>
          </cell>
          <cell r="AN265">
            <v>168465</v>
          </cell>
        </row>
        <row r="266">
          <cell r="A266">
            <v>257</v>
          </cell>
          <cell r="B266" t="str">
            <v xml:space="preserve">Rutland                      </v>
          </cell>
          <cell r="C266">
            <v>56.54</v>
          </cell>
          <cell r="D266">
            <v>9796</v>
          </cell>
          <cell r="E266">
            <v>4598</v>
          </cell>
          <cell r="F266">
            <v>8945.2000000000007</v>
          </cell>
          <cell r="G266">
            <v>10849.66</v>
          </cell>
          <cell r="H266">
            <v>4565</v>
          </cell>
          <cell r="I266">
            <v>9555.2000000000007</v>
          </cell>
          <cell r="J266">
            <v>11355.27</v>
          </cell>
          <cell r="K266">
            <v>4214</v>
          </cell>
          <cell r="L266">
            <v>9848.2000000000007</v>
          </cell>
          <cell r="M266">
            <v>11943.49</v>
          </cell>
          <cell r="N266">
            <v>4379</v>
          </cell>
          <cell r="O266">
            <v>10197.200000000001</v>
          </cell>
          <cell r="P266">
            <v>0</v>
          </cell>
          <cell r="Q266">
            <v>0</v>
          </cell>
          <cell r="R266">
            <v>0</v>
          </cell>
          <cell r="S266">
            <v>9993</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13199.960000000001</v>
          </cell>
          <cell r="AM266">
            <v>5917</v>
          </cell>
          <cell r="AN266">
            <v>7283</v>
          </cell>
        </row>
        <row r="267">
          <cell r="A267">
            <v>258</v>
          </cell>
          <cell r="B267" t="str">
            <v xml:space="preserve">Salem                        </v>
          </cell>
          <cell r="C267">
            <v>40.9</v>
          </cell>
          <cell r="D267">
            <v>39985833</v>
          </cell>
          <cell r="E267">
            <v>29992288</v>
          </cell>
          <cell r="F267">
            <v>10536329.999999998</v>
          </cell>
          <cell r="G267">
            <v>42136154.640000001</v>
          </cell>
          <cell r="H267">
            <v>30487993</v>
          </cell>
          <cell r="I267">
            <v>11648162</v>
          </cell>
          <cell r="J267">
            <v>42852484.075050555</v>
          </cell>
          <cell r="K267">
            <v>30556126</v>
          </cell>
          <cell r="L267">
            <v>12876914</v>
          </cell>
          <cell r="M267">
            <v>44915008.079999983</v>
          </cell>
          <cell r="N267">
            <v>30543822</v>
          </cell>
          <cell r="O267">
            <v>12859851</v>
          </cell>
          <cell r="P267">
            <v>1511335</v>
          </cell>
          <cell r="Q267">
            <v>47512497.335793309</v>
          </cell>
          <cell r="R267">
            <v>30403931</v>
          </cell>
          <cell r="S267">
            <v>14083762</v>
          </cell>
          <cell r="T267">
            <v>3024804</v>
          </cell>
          <cell r="U267">
            <v>47422424.260079995</v>
          </cell>
          <cell r="V267">
            <v>30121364</v>
          </cell>
          <cell r="W267">
            <v>16969097</v>
          </cell>
          <cell r="X267">
            <v>91098</v>
          </cell>
          <cell r="Y267">
            <v>240865</v>
          </cell>
          <cell r="Z267">
            <v>49075889.510000005</v>
          </cell>
          <cell r="AA267">
            <v>30553623</v>
          </cell>
          <cell r="AB267">
            <v>18522267</v>
          </cell>
          <cell r="AC267">
            <v>51691291.730000004</v>
          </cell>
          <cell r="AD267">
            <v>31398532</v>
          </cell>
          <cell r="AE267">
            <v>20759584.19116275</v>
          </cell>
          <cell r="AF267">
            <v>51136476.850000001</v>
          </cell>
          <cell r="AG267">
            <v>31823721</v>
          </cell>
          <cell r="AH267">
            <v>21014211.191162799</v>
          </cell>
          <cell r="AI267">
            <v>52070759.630000003</v>
          </cell>
          <cell r="AJ267">
            <v>31881386</v>
          </cell>
          <cell r="AK267">
            <v>21231627.191162799</v>
          </cell>
          <cell r="AL267">
            <v>52542429.829999998</v>
          </cell>
          <cell r="AM267">
            <v>31669846</v>
          </cell>
          <cell r="AN267">
            <v>21348402.191162799</v>
          </cell>
        </row>
        <row r="268">
          <cell r="A268">
            <v>259</v>
          </cell>
          <cell r="B268" t="str">
            <v xml:space="preserve">Salisbury                    </v>
          </cell>
          <cell r="C268">
            <v>17.5</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33688</v>
          </cell>
          <cell r="AI268">
            <v>52019.6</v>
          </cell>
          <cell r="AJ268">
            <v>44990</v>
          </cell>
          <cell r="AK268">
            <v>33688</v>
          </cell>
          <cell r="AL268">
            <v>79199.760000000009</v>
          </cell>
          <cell r="AM268">
            <v>67740</v>
          </cell>
          <cell r="AN268">
            <v>33688</v>
          </cell>
        </row>
        <row r="269">
          <cell r="A269">
            <v>260</v>
          </cell>
          <cell r="B269" t="str">
            <v xml:space="preserve">Sandisfield                  </v>
          </cell>
          <cell r="C269">
            <v>17.5</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row>
        <row r="270">
          <cell r="A270">
            <v>261</v>
          </cell>
          <cell r="B270" t="str">
            <v xml:space="preserve">Sandwich                     </v>
          </cell>
          <cell r="C270">
            <v>17.5</v>
          </cell>
          <cell r="D270">
            <v>27631550</v>
          </cell>
          <cell r="E270">
            <v>23236639</v>
          </cell>
          <cell r="F270">
            <v>5651356.0000000019</v>
          </cell>
          <cell r="G270">
            <v>28541824.359999999</v>
          </cell>
          <cell r="H270">
            <v>23538127</v>
          </cell>
          <cell r="I270">
            <v>6229598.0000000019</v>
          </cell>
          <cell r="J270">
            <v>29371842.072332684</v>
          </cell>
          <cell r="K270">
            <v>23681935</v>
          </cell>
          <cell r="L270">
            <v>6694018.0000000019</v>
          </cell>
          <cell r="M270">
            <v>29341477.619999997</v>
          </cell>
          <cell r="N270">
            <v>23800113</v>
          </cell>
          <cell r="O270">
            <v>6150491.0000000019</v>
          </cell>
          <cell r="P270">
            <v>722827</v>
          </cell>
          <cell r="Q270">
            <v>30244193.036922485</v>
          </cell>
          <cell r="R270">
            <v>24197825</v>
          </cell>
          <cell r="S270">
            <v>6735852</v>
          </cell>
          <cell r="T270">
            <v>0</v>
          </cell>
          <cell r="U270">
            <v>29670856.676279996</v>
          </cell>
          <cell r="V270">
            <v>24024554</v>
          </cell>
          <cell r="W270">
            <v>6342344</v>
          </cell>
          <cell r="X270">
            <v>34049</v>
          </cell>
          <cell r="Y270">
            <v>449184</v>
          </cell>
          <cell r="Z270">
            <v>28621462.630000006</v>
          </cell>
          <cell r="AA270">
            <v>24051894</v>
          </cell>
          <cell r="AB270">
            <v>6376393</v>
          </cell>
          <cell r="AC270">
            <v>29161934.479999997</v>
          </cell>
          <cell r="AD270">
            <v>24620229</v>
          </cell>
          <cell r="AE270">
            <v>6508793</v>
          </cell>
          <cell r="AF270">
            <v>28830810.450000003</v>
          </cell>
          <cell r="AG270">
            <v>24951122</v>
          </cell>
          <cell r="AH270">
            <v>6588268</v>
          </cell>
          <cell r="AI270">
            <v>28304004.249999989</v>
          </cell>
          <cell r="AJ270">
            <v>24542435</v>
          </cell>
          <cell r="AK270">
            <v>6665593</v>
          </cell>
          <cell r="AL270">
            <v>27987804.329999994</v>
          </cell>
          <cell r="AM270">
            <v>24211459</v>
          </cell>
          <cell r="AN270">
            <v>6740018</v>
          </cell>
        </row>
        <row r="271">
          <cell r="A271">
            <v>262</v>
          </cell>
          <cell r="B271" t="str">
            <v xml:space="preserve">Saugus                       </v>
          </cell>
          <cell r="C271">
            <v>18.39</v>
          </cell>
          <cell r="D271">
            <v>22412040</v>
          </cell>
          <cell r="E271">
            <v>22359654</v>
          </cell>
          <cell r="F271">
            <v>3538314.4</v>
          </cell>
          <cell r="G271">
            <v>24160470.339740004</v>
          </cell>
          <cell r="H271">
            <v>22578923</v>
          </cell>
          <cell r="I271">
            <v>3844289.4</v>
          </cell>
          <cell r="J271">
            <v>24646309.885408901</v>
          </cell>
          <cell r="K271">
            <v>22714754</v>
          </cell>
          <cell r="L271">
            <v>3997139.4</v>
          </cell>
          <cell r="M271">
            <v>25756505.726459999</v>
          </cell>
          <cell r="N271">
            <v>22756006</v>
          </cell>
          <cell r="O271">
            <v>3750635.4</v>
          </cell>
          <cell r="P271">
            <v>440788</v>
          </cell>
          <cell r="Q271">
            <v>26465118.450756904</v>
          </cell>
          <cell r="R271">
            <v>22613204</v>
          </cell>
          <cell r="S271">
            <v>4107595</v>
          </cell>
          <cell r="T271">
            <v>0</v>
          </cell>
          <cell r="U271">
            <v>25120399.373848077</v>
          </cell>
          <cell r="V271">
            <v>22610471</v>
          </cell>
          <cell r="W271">
            <v>3867629</v>
          </cell>
          <cell r="X271">
            <v>20763</v>
          </cell>
          <cell r="Y271">
            <v>290803</v>
          </cell>
          <cell r="Z271">
            <v>25149470.265000004</v>
          </cell>
          <cell r="AA271">
            <v>22560247</v>
          </cell>
          <cell r="AB271">
            <v>3888392</v>
          </cell>
          <cell r="AC271">
            <v>26683232.319300003</v>
          </cell>
          <cell r="AD271">
            <v>22948688</v>
          </cell>
          <cell r="AE271">
            <v>4144389.7674957826</v>
          </cell>
          <cell r="AF271">
            <v>28162538.90636</v>
          </cell>
          <cell r="AG271">
            <v>23659244</v>
          </cell>
          <cell r="AH271">
            <v>5085592.0180176003</v>
          </cell>
          <cell r="AI271">
            <v>28469688.994549997</v>
          </cell>
          <cell r="AJ271">
            <v>23886601</v>
          </cell>
          <cell r="AK271">
            <v>5266627.0180176003</v>
          </cell>
          <cell r="AL271">
            <v>28704386.50144</v>
          </cell>
          <cell r="AM271">
            <v>24111062</v>
          </cell>
          <cell r="AN271">
            <v>5338002.0180176003</v>
          </cell>
        </row>
        <row r="272">
          <cell r="A272">
            <v>263</v>
          </cell>
          <cell r="B272" t="str">
            <v xml:space="preserve">Savoy                        </v>
          </cell>
          <cell r="C272">
            <v>46.84</v>
          </cell>
          <cell r="D272">
            <v>759317</v>
          </cell>
          <cell r="E272">
            <v>298094</v>
          </cell>
          <cell r="F272">
            <v>461223</v>
          </cell>
          <cell r="G272">
            <v>819788.07</v>
          </cell>
          <cell r="H272">
            <v>322710</v>
          </cell>
          <cell r="I272">
            <v>499459</v>
          </cell>
          <cell r="J272">
            <v>805305.56435198744</v>
          </cell>
          <cell r="K272">
            <v>325832</v>
          </cell>
          <cell r="L272">
            <v>504459</v>
          </cell>
          <cell r="M272">
            <v>842480.55</v>
          </cell>
          <cell r="N272">
            <v>336900</v>
          </cell>
          <cell r="O272">
            <v>471826</v>
          </cell>
          <cell r="P272">
            <v>55451</v>
          </cell>
          <cell r="Q272">
            <v>868256.36446315795</v>
          </cell>
          <cell r="R272">
            <v>341085</v>
          </cell>
          <cell r="S272">
            <v>516731</v>
          </cell>
          <cell r="T272">
            <v>10440</v>
          </cell>
          <cell r="U272">
            <v>771221.57736</v>
          </cell>
          <cell r="V272">
            <v>360142</v>
          </cell>
          <cell r="W272">
            <v>496374</v>
          </cell>
          <cell r="X272">
            <v>2665</v>
          </cell>
          <cell r="Y272">
            <v>30432</v>
          </cell>
          <cell r="Z272">
            <v>690277.05</v>
          </cell>
          <cell r="AA272">
            <v>333540</v>
          </cell>
          <cell r="AB272">
            <v>499039</v>
          </cell>
          <cell r="AC272">
            <v>695640.89999999991</v>
          </cell>
          <cell r="AD272">
            <v>312586</v>
          </cell>
          <cell r="AE272">
            <v>502079</v>
          </cell>
          <cell r="AF272">
            <v>593525.96</v>
          </cell>
          <cell r="AG272">
            <v>291675</v>
          </cell>
          <cell r="AH272">
            <v>503704</v>
          </cell>
          <cell r="AI272">
            <v>600300.83000000007</v>
          </cell>
          <cell r="AJ272">
            <v>298627</v>
          </cell>
          <cell r="AK272">
            <v>505329</v>
          </cell>
          <cell r="AL272">
            <v>592852.67000000004</v>
          </cell>
          <cell r="AM272">
            <v>321122</v>
          </cell>
          <cell r="AN272">
            <v>506879</v>
          </cell>
        </row>
        <row r="273">
          <cell r="A273">
            <v>264</v>
          </cell>
          <cell r="B273" t="str">
            <v xml:space="preserve">Scituate                     </v>
          </cell>
          <cell r="C273">
            <v>17.5</v>
          </cell>
          <cell r="D273">
            <v>21888018</v>
          </cell>
          <cell r="E273">
            <v>18307200</v>
          </cell>
          <cell r="F273">
            <v>3580818</v>
          </cell>
          <cell r="G273">
            <v>23195983.650910005</v>
          </cell>
          <cell r="H273">
            <v>19230638</v>
          </cell>
          <cell r="I273">
            <v>3965346</v>
          </cell>
          <cell r="J273">
            <v>24538930.345499434</v>
          </cell>
          <cell r="K273">
            <v>20008979</v>
          </cell>
          <cell r="L273">
            <v>4529951</v>
          </cell>
          <cell r="M273">
            <v>26018135.560409993</v>
          </cell>
          <cell r="N273">
            <v>20809421</v>
          </cell>
          <cell r="O273">
            <v>4660944</v>
          </cell>
          <cell r="P273">
            <v>547771</v>
          </cell>
          <cell r="Q273">
            <v>26573232.383127034</v>
          </cell>
          <cell r="R273">
            <v>21922917</v>
          </cell>
          <cell r="S273">
            <v>5104541</v>
          </cell>
          <cell r="T273">
            <v>0</v>
          </cell>
          <cell r="U273">
            <v>26489575.520701922</v>
          </cell>
          <cell r="V273">
            <v>22264352</v>
          </cell>
          <cell r="W273">
            <v>4806334</v>
          </cell>
          <cell r="X273">
            <v>25802</v>
          </cell>
          <cell r="Y273">
            <v>351455</v>
          </cell>
          <cell r="Z273">
            <v>26874930.164800003</v>
          </cell>
          <cell r="AA273">
            <v>22799362</v>
          </cell>
          <cell r="AB273">
            <v>4832136</v>
          </cell>
          <cell r="AC273">
            <v>27918935.093200006</v>
          </cell>
          <cell r="AD273">
            <v>23462809</v>
          </cell>
          <cell r="AE273">
            <v>4957576</v>
          </cell>
          <cell r="AF273">
            <v>28025063.522399995</v>
          </cell>
          <cell r="AG273">
            <v>24028869</v>
          </cell>
          <cell r="AH273">
            <v>5034826</v>
          </cell>
          <cell r="AI273">
            <v>27783603.550999999</v>
          </cell>
          <cell r="AJ273">
            <v>23886438</v>
          </cell>
          <cell r="AK273">
            <v>5110701</v>
          </cell>
          <cell r="AL273">
            <v>28197733.99712</v>
          </cell>
          <cell r="AM273">
            <v>24057987</v>
          </cell>
          <cell r="AN273">
            <v>5185901</v>
          </cell>
        </row>
        <row r="274">
          <cell r="A274">
            <v>265</v>
          </cell>
          <cell r="B274" t="str">
            <v xml:space="preserve">Seekonk                      </v>
          </cell>
          <cell r="C274">
            <v>25.18</v>
          </cell>
          <cell r="D274">
            <v>16068884</v>
          </cell>
          <cell r="E274">
            <v>14714809</v>
          </cell>
          <cell r="F274">
            <v>3044575.2</v>
          </cell>
          <cell r="G274">
            <v>16695154.580000002</v>
          </cell>
          <cell r="H274">
            <v>14553529</v>
          </cell>
          <cell r="I274">
            <v>3620014.2</v>
          </cell>
          <cell r="J274">
            <v>17298382.43925048</v>
          </cell>
          <cell r="K274">
            <v>14521219</v>
          </cell>
          <cell r="L274">
            <v>4210223.2</v>
          </cell>
          <cell r="M274">
            <v>17542753.499999996</v>
          </cell>
          <cell r="N274">
            <v>14157726</v>
          </cell>
          <cell r="O274">
            <v>4120766.2</v>
          </cell>
          <cell r="P274">
            <v>484287</v>
          </cell>
          <cell r="Q274">
            <v>18026023.068662196</v>
          </cell>
          <cell r="R274">
            <v>14305874</v>
          </cell>
          <cell r="S274">
            <v>4512952</v>
          </cell>
          <cell r="T274">
            <v>0</v>
          </cell>
          <cell r="U274">
            <v>17708321.343119998</v>
          </cell>
          <cell r="V274">
            <v>14225007</v>
          </cell>
          <cell r="W274">
            <v>4249306</v>
          </cell>
          <cell r="X274">
            <v>22812</v>
          </cell>
          <cell r="Y274">
            <v>293384</v>
          </cell>
          <cell r="Z274">
            <v>18141473.569999997</v>
          </cell>
          <cell r="AA274">
            <v>14541315</v>
          </cell>
          <cell r="AB274">
            <v>4272118</v>
          </cell>
          <cell r="AC274">
            <v>18781878.59</v>
          </cell>
          <cell r="AD274">
            <v>14551240</v>
          </cell>
          <cell r="AE274">
            <v>4595356.15655425</v>
          </cell>
          <cell r="AF274">
            <v>18801442.079999998</v>
          </cell>
          <cell r="AG274">
            <v>14822067</v>
          </cell>
          <cell r="AH274">
            <v>4787529.9737716876</v>
          </cell>
          <cell r="AI274">
            <v>18854298.620000001</v>
          </cell>
          <cell r="AJ274">
            <v>14466350</v>
          </cell>
          <cell r="AK274">
            <v>4931239.9737716876</v>
          </cell>
          <cell r="AL274">
            <v>18460114.679999996</v>
          </cell>
          <cell r="AM274">
            <v>14348947</v>
          </cell>
          <cell r="AN274">
            <v>4979514.9737716876</v>
          </cell>
        </row>
        <row r="275">
          <cell r="A275">
            <v>266</v>
          </cell>
          <cell r="B275" t="str">
            <v xml:space="preserve">Sharon                       </v>
          </cell>
          <cell r="C275">
            <v>17.5</v>
          </cell>
          <cell r="D275">
            <v>24896987</v>
          </cell>
          <cell r="E275">
            <v>18670749</v>
          </cell>
          <cell r="F275">
            <v>6270630.0000000009</v>
          </cell>
          <cell r="G275">
            <v>26202037.429339994</v>
          </cell>
          <cell r="H275">
            <v>19586419</v>
          </cell>
          <cell r="I275">
            <v>6615618</v>
          </cell>
          <cell r="J275">
            <v>27015017.202182684</v>
          </cell>
          <cell r="K275">
            <v>20567259</v>
          </cell>
          <cell r="L275">
            <v>6785118</v>
          </cell>
          <cell r="M275">
            <v>28024961.712149993</v>
          </cell>
          <cell r="N275">
            <v>21309075</v>
          </cell>
          <cell r="O275">
            <v>6231888</v>
          </cell>
          <cell r="P275">
            <v>732394</v>
          </cell>
          <cell r="Q275">
            <v>28860669.078239046</v>
          </cell>
          <cell r="R275">
            <v>22028864</v>
          </cell>
          <cell r="S275">
            <v>6824996</v>
          </cell>
          <cell r="T275">
            <v>6809</v>
          </cell>
          <cell r="U275">
            <v>28790563.702690437</v>
          </cell>
          <cell r="V275">
            <v>22591942</v>
          </cell>
          <cell r="W275">
            <v>6432692</v>
          </cell>
          <cell r="X275">
            <v>34533</v>
          </cell>
          <cell r="Y275">
            <v>448580</v>
          </cell>
          <cell r="Z275">
            <v>29804844.627760001</v>
          </cell>
          <cell r="AA275">
            <v>23242013</v>
          </cell>
          <cell r="AB275">
            <v>6562832</v>
          </cell>
          <cell r="AC275">
            <v>30203331.846320003</v>
          </cell>
          <cell r="AD275">
            <v>24076220</v>
          </cell>
          <cell r="AE275">
            <v>6695952</v>
          </cell>
          <cell r="AF275">
            <v>31456583.212149996</v>
          </cell>
          <cell r="AG275">
            <v>24940038</v>
          </cell>
          <cell r="AH275">
            <v>6780652</v>
          </cell>
          <cell r="AI275">
            <v>31433647.07305</v>
          </cell>
          <cell r="AJ275">
            <v>25641123</v>
          </cell>
          <cell r="AK275">
            <v>6865177</v>
          </cell>
          <cell r="AL275">
            <v>32275546.17168</v>
          </cell>
          <cell r="AM275">
            <v>26573303</v>
          </cell>
          <cell r="AN275">
            <v>6950527</v>
          </cell>
        </row>
        <row r="276">
          <cell r="A276">
            <v>267</v>
          </cell>
          <cell r="B276" t="str">
            <v xml:space="preserve">Sheffield                    </v>
          </cell>
          <cell r="C276">
            <v>17.5</v>
          </cell>
          <cell r="D276">
            <v>19593</v>
          </cell>
          <cell r="E276">
            <v>10223</v>
          </cell>
          <cell r="F276">
            <v>9370</v>
          </cell>
          <cell r="G276">
            <v>43398.64</v>
          </cell>
          <cell r="H276">
            <v>32920</v>
          </cell>
          <cell r="I276">
            <v>14036</v>
          </cell>
          <cell r="J276">
            <v>45421.08</v>
          </cell>
          <cell r="K276">
            <v>40042</v>
          </cell>
          <cell r="L276">
            <v>14610</v>
          </cell>
          <cell r="M276">
            <v>35830.47</v>
          </cell>
          <cell r="N276">
            <v>28711</v>
          </cell>
          <cell r="O276">
            <v>14760</v>
          </cell>
          <cell r="P276">
            <v>0</v>
          </cell>
          <cell r="Q276">
            <v>36919.725014354073</v>
          </cell>
          <cell r="R276">
            <v>30951</v>
          </cell>
          <cell r="S276">
            <v>14465</v>
          </cell>
          <cell r="T276">
            <v>0</v>
          </cell>
          <cell r="U276">
            <v>24071.631359999999</v>
          </cell>
          <cell r="V276">
            <v>20857</v>
          </cell>
          <cell r="W276">
            <v>13886</v>
          </cell>
          <cell r="X276">
            <v>0</v>
          </cell>
          <cell r="Y276">
            <v>0</v>
          </cell>
          <cell r="Z276">
            <v>24500.14</v>
          </cell>
          <cell r="AA276">
            <v>21717</v>
          </cell>
          <cell r="AB276">
            <v>13886</v>
          </cell>
          <cell r="AC276">
            <v>50788.840000000004</v>
          </cell>
          <cell r="AD276">
            <v>46205</v>
          </cell>
          <cell r="AE276">
            <v>13886</v>
          </cell>
          <cell r="AF276">
            <v>64470.1</v>
          </cell>
          <cell r="AG276">
            <v>62545</v>
          </cell>
          <cell r="AH276">
            <v>13886</v>
          </cell>
          <cell r="AI276">
            <v>78029.39999999998</v>
          </cell>
          <cell r="AJ276">
            <v>70226</v>
          </cell>
          <cell r="AK276">
            <v>13886</v>
          </cell>
          <cell r="AL276">
            <v>92399.719999999987</v>
          </cell>
          <cell r="AM276">
            <v>80706</v>
          </cell>
          <cell r="AN276">
            <v>13886</v>
          </cell>
        </row>
        <row r="277">
          <cell r="A277">
            <v>268</v>
          </cell>
          <cell r="B277" t="str">
            <v xml:space="preserve">Shelburne                    </v>
          </cell>
          <cell r="C277">
            <v>24.59</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12035.81568</v>
          </cell>
          <cell r="V277">
            <v>7620</v>
          </cell>
          <cell r="W277">
            <v>4416</v>
          </cell>
          <cell r="X277">
            <v>0</v>
          </cell>
          <cell r="Y277">
            <v>0</v>
          </cell>
          <cell r="Z277">
            <v>12250.07</v>
          </cell>
          <cell r="AA277">
            <v>7587</v>
          </cell>
          <cell r="AB277">
            <v>4663</v>
          </cell>
          <cell r="AC277">
            <v>12697.210000000001</v>
          </cell>
          <cell r="AD277">
            <v>8809</v>
          </cell>
          <cell r="AE277">
            <v>4663</v>
          </cell>
          <cell r="AF277">
            <v>12894.02</v>
          </cell>
          <cell r="AG277">
            <v>9180</v>
          </cell>
          <cell r="AH277">
            <v>4663</v>
          </cell>
          <cell r="AI277">
            <v>13004.9</v>
          </cell>
          <cell r="AJ277">
            <v>10008</v>
          </cell>
          <cell r="AK277">
            <v>4663</v>
          </cell>
          <cell r="AL277">
            <v>0</v>
          </cell>
          <cell r="AM277">
            <v>0</v>
          </cell>
          <cell r="AN277">
            <v>0</v>
          </cell>
        </row>
        <row r="278">
          <cell r="A278">
            <v>269</v>
          </cell>
          <cell r="B278" t="str">
            <v xml:space="preserve">Sherborn                     </v>
          </cell>
          <cell r="C278">
            <v>17.5</v>
          </cell>
          <cell r="D278">
            <v>3380552</v>
          </cell>
          <cell r="E278">
            <v>3318579</v>
          </cell>
          <cell r="F278">
            <v>340731.2</v>
          </cell>
          <cell r="G278">
            <v>3421487.44172</v>
          </cell>
          <cell r="H278">
            <v>3345012</v>
          </cell>
          <cell r="I278">
            <v>392337.2</v>
          </cell>
          <cell r="J278">
            <v>3609943.9431416788</v>
          </cell>
          <cell r="K278">
            <v>3395988</v>
          </cell>
          <cell r="L278">
            <v>464158.2</v>
          </cell>
          <cell r="M278">
            <v>3944872.97248</v>
          </cell>
          <cell r="N278">
            <v>3531728</v>
          </cell>
          <cell r="O278">
            <v>482139.2</v>
          </cell>
          <cell r="P278">
            <v>56663</v>
          </cell>
          <cell r="Q278">
            <v>4018165.4634094238</v>
          </cell>
          <cell r="R278">
            <v>3568870</v>
          </cell>
          <cell r="S278">
            <v>528026</v>
          </cell>
          <cell r="T278">
            <v>0</v>
          </cell>
          <cell r="U278">
            <v>3616285.1801423398</v>
          </cell>
          <cell r="V278">
            <v>3274399</v>
          </cell>
          <cell r="W278">
            <v>497179</v>
          </cell>
          <cell r="X278">
            <v>2669</v>
          </cell>
          <cell r="Y278">
            <v>39428</v>
          </cell>
          <cell r="Z278">
            <v>3544554.8176799999</v>
          </cell>
          <cell r="AA278">
            <v>3168291</v>
          </cell>
          <cell r="AB278">
            <v>499848</v>
          </cell>
          <cell r="AC278">
            <v>3322207.8539100001</v>
          </cell>
          <cell r="AD278">
            <v>3024786</v>
          </cell>
          <cell r="AE278">
            <v>515408</v>
          </cell>
          <cell r="AF278">
            <v>3446195.4454399999</v>
          </cell>
          <cell r="AG278">
            <v>3128611</v>
          </cell>
          <cell r="AH278">
            <v>525258</v>
          </cell>
          <cell r="AI278">
            <v>3327431.3505500001</v>
          </cell>
          <cell r="AJ278">
            <v>2944257</v>
          </cell>
          <cell r="AK278">
            <v>545223</v>
          </cell>
          <cell r="AL278">
            <v>3380505.0839999993</v>
          </cell>
          <cell r="AM278">
            <v>2917753</v>
          </cell>
          <cell r="AN278">
            <v>554673</v>
          </cell>
        </row>
        <row r="279">
          <cell r="A279">
            <v>270</v>
          </cell>
          <cell r="B279" t="str">
            <v xml:space="preserve">Shirley                      </v>
          </cell>
          <cell r="C279">
            <v>45.08</v>
          </cell>
          <cell r="D279">
            <v>6819383</v>
          </cell>
          <cell r="E279">
            <v>2858481</v>
          </cell>
          <cell r="F279">
            <v>3995219</v>
          </cell>
          <cell r="G279">
            <v>7141364.7989100004</v>
          </cell>
          <cell r="H279">
            <v>3138806</v>
          </cell>
          <cell r="I279">
            <v>4154632</v>
          </cell>
          <cell r="J279">
            <v>7495917.7602271345</v>
          </cell>
          <cell r="K279">
            <v>3284354</v>
          </cell>
          <cell r="L279">
            <v>4330455</v>
          </cell>
          <cell r="M279">
            <v>7800802.5329999998</v>
          </cell>
          <cell r="N279">
            <v>3435489</v>
          </cell>
          <cell r="O279">
            <v>4012957</v>
          </cell>
          <cell r="P279">
            <v>471617</v>
          </cell>
          <cell r="Q279">
            <v>7655204.9791285908</v>
          </cell>
          <cell r="R279">
            <v>3754395</v>
          </cell>
          <cell r="S279">
            <v>4394883</v>
          </cell>
          <cell r="T279">
            <v>0</v>
          </cell>
          <cell r="U279">
            <v>12461</v>
          </cell>
          <cell r="V279">
            <v>6250.1276655997626</v>
          </cell>
          <cell r="W279">
            <v>6812</v>
          </cell>
          <cell r="X279">
            <v>37</v>
          </cell>
          <cell r="Y279">
            <v>420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row>
        <row r="280">
          <cell r="A280">
            <v>271</v>
          </cell>
          <cell r="B280" t="str">
            <v xml:space="preserve">Shrewsbury                   </v>
          </cell>
          <cell r="C280">
            <v>22.56</v>
          </cell>
          <cell r="D280">
            <v>39662058</v>
          </cell>
          <cell r="E280">
            <v>25861451</v>
          </cell>
          <cell r="F280">
            <v>13800607</v>
          </cell>
          <cell r="G280">
            <v>43006922.329999998</v>
          </cell>
          <cell r="H280">
            <v>27107973</v>
          </cell>
          <cell r="I280">
            <v>15898949</v>
          </cell>
          <cell r="J280">
            <v>46216469.143160932</v>
          </cell>
          <cell r="K280">
            <v>28796799</v>
          </cell>
          <cell r="L280">
            <v>17419670</v>
          </cell>
          <cell r="M280">
            <v>49163922.700000003</v>
          </cell>
          <cell r="N280">
            <v>30297112</v>
          </cell>
          <cell r="O280">
            <v>16882697</v>
          </cell>
          <cell r="P280">
            <v>1984114</v>
          </cell>
          <cell r="Q280">
            <v>50640024.753362693</v>
          </cell>
          <cell r="R280">
            <v>31084837</v>
          </cell>
          <cell r="S280">
            <v>18489475</v>
          </cell>
          <cell r="T280">
            <v>1065713</v>
          </cell>
          <cell r="U280">
            <v>49767093.421020001</v>
          </cell>
          <cell r="V280">
            <v>32455678</v>
          </cell>
          <cell r="W280">
            <v>18412775</v>
          </cell>
          <cell r="X280">
            <v>98848</v>
          </cell>
          <cell r="Y280">
            <v>1189765</v>
          </cell>
          <cell r="Z280">
            <v>51780005.259999998</v>
          </cell>
          <cell r="AA280">
            <v>33692240</v>
          </cell>
          <cell r="AB280">
            <v>18511623</v>
          </cell>
          <cell r="AC280">
            <v>53574891.730000004</v>
          </cell>
          <cell r="AD280">
            <v>35083729</v>
          </cell>
          <cell r="AE280">
            <v>18748463</v>
          </cell>
          <cell r="AF280">
            <v>55072809.080000006</v>
          </cell>
          <cell r="AG280">
            <v>36553737</v>
          </cell>
          <cell r="AH280">
            <v>18897238</v>
          </cell>
          <cell r="AI280">
            <v>55423621.549999997</v>
          </cell>
          <cell r="AJ280">
            <v>38578814</v>
          </cell>
          <cell r="AK280">
            <v>19045813</v>
          </cell>
          <cell r="AL280">
            <v>57096131.690000013</v>
          </cell>
          <cell r="AM280">
            <v>40658212</v>
          </cell>
          <cell r="AN280">
            <v>19195638</v>
          </cell>
        </row>
        <row r="281">
          <cell r="A281">
            <v>272</v>
          </cell>
          <cell r="B281" t="str">
            <v xml:space="preserve">Shutesbury                   </v>
          </cell>
          <cell r="C281">
            <v>46.41</v>
          </cell>
          <cell r="D281">
            <v>980949</v>
          </cell>
          <cell r="E281">
            <v>744787</v>
          </cell>
          <cell r="F281">
            <v>465653.2</v>
          </cell>
          <cell r="G281">
            <v>1097675.33</v>
          </cell>
          <cell r="H281">
            <v>693858</v>
          </cell>
          <cell r="I281">
            <v>532129.19999999995</v>
          </cell>
          <cell r="J281">
            <v>1087472.3443519874</v>
          </cell>
          <cell r="K281">
            <v>671283</v>
          </cell>
          <cell r="L281">
            <v>540635.19999999995</v>
          </cell>
          <cell r="M281">
            <v>1238144.68</v>
          </cell>
          <cell r="N281">
            <v>732474</v>
          </cell>
          <cell r="O281">
            <v>551624.19999999995</v>
          </cell>
          <cell r="P281">
            <v>64829</v>
          </cell>
          <cell r="Q281">
            <v>1224192.060937799</v>
          </cell>
          <cell r="R281">
            <v>728091</v>
          </cell>
          <cell r="S281">
            <v>604124</v>
          </cell>
          <cell r="T281">
            <v>0</v>
          </cell>
          <cell r="U281">
            <v>1121281.2738600001</v>
          </cell>
          <cell r="V281">
            <v>660237</v>
          </cell>
          <cell r="W281">
            <v>568831</v>
          </cell>
          <cell r="X281">
            <v>3054</v>
          </cell>
          <cell r="Y281">
            <v>35764</v>
          </cell>
          <cell r="Z281">
            <v>1133132.5</v>
          </cell>
          <cell r="AA281">
            <v>652599</v>
          </cell>
          <cell r="AB281">
            <v>571885</v>
          </cell>
          <cell r="AC281">
            <v>1250486.46</v>
          </cell>
          <cell r="AD281">
            <v>696787</v>
          </cell>
          <cell r="AE281">
            <v>584974.46020800003</v>
          </cell>
          <cell r="AF281">
            <v>1178320.1300000001</v>
          </cell>
          <cell r="AG281">
            <v>657620</v>
          </cell>
          <cell r="AH281">
            <v>588274.46020800003</v>
          </cell>
          <cell r="AI281">
            <v>1268845.75</v>
          </cell>
          <cell r="AJ281">
            <v>689268</v>
          </cell>
          <cell r="AK281">
            <v>593590.46020800003</v>
          </cell>
          <cell r="AL281">
            <v>1336733.0899999999</v>
          </cell>
          <cell r="AM281">
            <v>723367</v>
          </cell>
          <cell r="AN281">
            <v>613366</v>
          </cell>
        </row>
        <row r="282">
          <cell r="A282">
            <v>273</v>
          </cell>
          <cell r="B282" t="str">
            <v xml:space="preserve">Somerset                     </v>
          </cell>
          <cell r="C282">
            <v>34.33</v>
          </cell>
          <cell r="D282">
            <v>18801260</v>
          </cell>
          <cell r="E282">
            <v>18110659</v>
          </cell>
          <cell r="F282">
            <v>2685723.2</v>
          </cell>
          <cell r="G282">
            <v>19720957.539999995</v>
          </cell>
          <cell r="H282">
            <v>17515386</v>
          </cell>
          <cell r="I282">
            <v>3559416.2</v>
          </cell>
          <cell r="J282">
            <v>20657264.747334611</v>
          </cell>
          <cell r="K282">
            <v>16992794</v>
          </cell>
          <cell r="L282">
            <v>4521167.2</v>
          </cell>
          <cell r="M282">
            <v>21503415.919999998</v>
          </cell>
          <cell r="N282">
            <v>16475983</v>
          </cell>
          <cell r="O282">
            <v>4807347.2</v>
          </cell>
          <cell r="P282">
            <v>564976</v>
          </cell>
          <cell r="Q282">
            <v>21570952.204983734</v>
          </cell>
          <cell r="R282">
            <v>16298338</v>
          </cell>
          <cell r="S282">
            <v>5264877</v>
          </cell>
          <cell r="T282">
            <v>7737</v>
          </cell>
          <cell r="U282">
            <v>14275069</v>
          </cell>
          <cell r="V282">
            <v>10715794.64921918</v>
          </cell>
          <cell r="W282">
            <v>3499899</v>
          </cell>
          <cell r="X282">
            <v>19110</v>
          </cell>
          <cell r="Y282">
            <v>75402</v>
          </cell>
          <cell r="Z282">
            <v>14571529.510000002</v>
          </cell>
          <cell r="AA282">
            <v>10467269</v>
          </cell>
          <cell r="AB282">
            <v>4104261</v>
          </cell>
          <cell r="AC282">
            <v>15524516.379999997</v>
          </cell>
          <cell r="AD282">
            <v>10738045</v>
          </cell>
          <cell r="AE282">
            <v>5022377.9989644997</v>
          </cell>
          <cell r="AF282">
            <v>15769354.82</v>
          </cell>
          <cell r="AG282">
            <v>11107578</v>
          </cell>
          <cell r="AH282">
            <v>5109544.062146375</v>
          </cell>
          <cell r="AI282">
            <v>16069095.370000001</v>
          </cell>
          <cell r="AJ282">
            <v>11192906</v>
          </cell>
          <cell r="AK282">
            <v>5217678.062146375</v>
          </cell>
          <cell r="AL282">
            <v>16337259.259999998</v>
          </cell>
          <cell r="AM282">
            <v>11103046</v>
          </cell>
          <cell r="AN282">
            <v>5262728.062146375</v>
          </cell>
        </row>
        <row r="283">
          <cell r="A283">
            <v>274</v>
          </cell>
          <cell r="B283" t="str">
            <v xml:space="preserve">Somerville                   </v>
          </cell>
          <cell r="C283">
            <v>17.5</v>
          </cell>
          <cell r="D283">
            <v>51199725</v>
          </cell>
          <cell r="E283">
            <v>35731948</v>
          </cell>
          <cell r="F283">
            <v>19725438.800000001</v>
          </cell>
          <cell r="G283">
            <v>52325941.29772</v>
          </cell>
          <cell r="H283">
            <v>38065244</v>
          </cell>
          <cell r="I283">
            <v>19994838.800000001</v>
          </cell>
          <cell r="J283">
            <v>53650930.251636975</v>
          </cell>
          <cell r="K283">
            <v>40215930</v>
          </cell>
          <cell r="L283">
            <v>20255638.800000001</v>
          </cell>
          <cell r="M283">
            <v>55603076.77403</v>
          </cell>
          <cell r="N283">
            <v>42134230</v>
          </cell>
          <cell r="O283">
            <v>18431168.800000001</v>
          </cell>
          <cell r="P283">
            <v>2166096</v>
          </cell>
          <cell r="Q283">
            <v>57459406.133968234</v>
          </cell>
          <cell r="R283">
            <v>47404010</v>
          </cell>
          <cell r="S283">
            <v>20185320</v>
          </cell>
          <cell r="T283">
            <v>0</v>
          </cell>
          <cell r="U283">
            <v>56711003.467927195</v>
          </cell>
          <cell r="V283">
            <v>48121353</v>
          </cell>
          <cell r="W283">
            <v>19006095</v>
          </cell>
          <cell r="X283">
            <v>102033</v>
          </cell>
          <cell r="Y283">
            <v>1205842</v>
          </cell>
          <cell r="Z283">
            <v>58313543.709569983</v>
          </cell>
          <cell r="AA283">
            <v>48819464</v>
          </cell>
          <cell r="AB283">
            <v>19108128</v>
          </cell>
          <cell r="AC283">
            <v>60645451.388249993</v>
          </cell>
          <cell r="AD283">
            <v>50545090</v>
          </cell>
          <cell r="AE283">
            <v>19316888</v>
          </cell>
          <cell r="AF283">
            <v>61833356.366640002</v>
          </cell>
          <cell r="AG283">
            <v>51800992</v>
          </cell>
          <cell r="AH283">
            <v>19448713</v>
          </cell>
          <cell r="AI283">
            <v>62767269.546019986</v>
          </cell>
          <cell r="AJ283">
            <v>52703692</v>
          </cell>
          <cell r="AK283">
            <v>19582488</v>
          </cell>
          <cell r="AL283">
            <v>64208758.285060003</v>
          </cell>
          <cell r="AM283">
            <v>54026428</v>
          </cell>
          <cell r="AN283">
            <v>19717388</v>
          </cell>
        </row>
        <row r="284">
          <cell r="A284">
            <v>275</v>
          </cell>
          <cell r="B284" t="str">
            <v xml:space="preserve">Southampton                  </v>
          </cell>
          <cell r="C284">
            <v>36.46</v>
          </cell>
          <cell r="D284">
            <v>3817595</v>
          </cell>
          <cell r="E284">
            <v>1937134</v>
          </cell>
          <cell r="F284">
            <v>2294612</v>
          </cell>
          <cell r="G284">
            <v>4033879.67</v>
          </cell>
          <cell r="H284">
            <v>2117278</v>
          </cell>
          <cell r="I284">
            <v>2404074</v>
          </cell>
          <cell r="J284">
            <v>4219769.7429432645</v>
          </cell>
          <cell r="K284">
            <v>2252330</v>
          </cell>
          <cell r="L284">
            <v>2496629</v>
          </cell>
          <cell r="M284">
            <v>4454454.5199999996</v>
          </cell>
          <cell r="N284">
            <v>2332152</v>
          </cell>
          <cell r="O284">
            <v>2339180</v>
          </cell>
          <cell r="P284">
            <v>274909</v>
          </cell>
          <cell r="Q284">
            <v>4552925.5780440187</v>
          </cell>
          <cell r="R284">
            <v>2372375</v>
          </cell>
          <cell r="S284">
            <v>2561807</v>
          </cell>
          <cell r="T284">
            <v>0</v>
          </cell>
          <cell r="U284">
            <v>4426092.5655599991</v>
          </cell>
          <cell r="V284">
            <v>2463679</v>
          </cell>
          <cell r="W284">
            <v>2412147</v>
          </cell>
          <cell r="X284">
            <v>12949</v>
          </cell>
          <cell r="Y284">
            <v>149736</v>
          </cell>
          <cell r="Z284">
            <v>4394778.41</v>
          </cell>
          <cell r="AA284">
            <v>2552882</v>
          </cell>
          <cell r="AB284">
            <v>2425096</v>
          </cell>
          <cell r="AC284">
            <v>4300263.7899999991</v>
          </cell>
          <cell r="AD284">
            <v>2555321</v>
          </cell>
          <cell r="AE284">
            <v>2444176</v>
          </cell>
          <cell r="AF284">
            <v>4418126.47</v>
          </cell>
          <cell r="AG284">
            <v>2686385</v>
          </cell>
          <cell r="AH284">
            <v>2456276</v>
          </cell>
          <cell r="AI284">
            <v>4598039.57</v>
          </cell>
          <cell r="AJ284">
            <v>2840365</v>
          </cell>
          <cell r="AK284">
            <v>2468676</v>
          </cell>
          <cell r="AL284">
            <v>4683286.6400000006</v>
          </cell>
          <cell r="AM284">
            <v>2974492</v>
          </cell>
          <cell r="AN284">
            <v>2480926</v>
          </cell>
        </row>
        <row r="285">
          <cell r="A285">
            <v>276</v>
          </cell>
          <cell r="B285" t="str">
            <v xml:space="preserve">Southborough                 </v>
          </cell>
          <cell r="C285">
            <v>17.5</v>
          </cell>
          <cell r="D285">
            <v>10775916</v>
          </cell>
          <cell r="E285">
            <v>8618521</v>
          </cell>
          <cell r="F285">
            <v>2581627</v>
          </cell>
          <cell r="G285">
            <v>11112363.866560001</v>
          </cell>
          <cell r="H285">
            <v>8827786</v>
          </cell>
          <cell r="I285">
            <v>2657427</v>
          </cell>
          <cell r="J285">
            <v>11560282.354900939</v>
          </cell>
          <cell r="K285">
            <v>9325599</v>
          </cell>
          <cell r="L285">
            <v>2735813</v>
          </cell>
          <cell r="M285">
            <v>12278597.972959999</v>
          </cell>
          <cell r="N285">
            <v>9676623</v>
          </cell>
          <cell r="O285">
            <v>2560589</v>
          </cell>
          <cell r="P285">
            <v>300929</v>
          </cell>
          <cell r="Q285">
            <v>12791303.833687706</v>
          </cell>
          <cell r="R285">
            <v>10552826</v>
          </cell>
          <cell r="S285">
            <v>2804288</v>
          </cell>
          <cell r="T285">
            <v>0</v>
          </cell>
          <cell r="U285">
            <v>12125426.22289644</v>
          </cell>
          <cell r="V285">
            <v>10423982</v>
          </cell>
          <cell r="W285">
            <v>2640461</v>
          </cell>
          <cell r="X285">
            <v>14175</v>
          </cell>
          <cell r="Y285">
            <v>186952</v>
          </cell>
          <cell r="Z285">
            <v>12100378.3814</v>
          </cell>
          <cell r="AA285">
            <v>10488914</v>
          </cell>
          <cell r="AB285">
            <v>2654636</v>
          </cell>
          <cell r="AC285">
            <v>12191121.0648</v>
          </cell>
          <cell r="AD285">
            <v>10539005</v>
          </cell>
          <cell r="AE285">
            <v>2710636</v>
          </cell>
          <cell r="AF285">
            <v>12056861.715160001</v>
          </cell>
          <cell r="AG285">
            <v>10683506</v>
          </cell>
          <cell r="AH285">
            <v>2744686</v>
          </cell>
          <cell r="AI285">
            <v>11801364.191059999</v>
          </cell>
          <cell r="AJ285">
            <v>10384154</v>
          </cell>
          <cell r="AK285">
            <v>2777761</v>
          </cell>
          <cell r="AL285">
            <v>11574099.806239998</v>
          </cell>
          <cell r="AM285">
            <v>10152043</v>
          </cell>
          <cell r="AN285">
            <v>2809611</v>
          </cell>
        </row>
        <row r="286">
          <cell r="A286">
            <v>277</v>
          </cell>
          <cell r="B286" t="str">
            <v xml:space="preserve">Southbridge                  </v>
          </cell>
          <cell r="C286">
            <v>72.16</v>
          </cell>
          <cell r="D286">
            <v>20428362</v>
          </cell>
          <cell r="E286">
            <v>5691750</v>
          </cell>
          <cell r="F286">
            <v>14736612</v>
          </cell>
          <cell r="G286">
            <v>20103131.259999998</v>
          </cell>
          <cell r="H286">
            <v>5866161</v>
          </cell>
          <cell r="I286">
            <v>14851612</v>
          </cell>
          <cell r="J286">
            <v>21509239.16868699</v>
          </cell>
          <cell r="K286">
            <v>5955255</v>
          </cell>
          <cell r="L286">
            <v>15829982</v>
          </cell>
          <cell r="M286">
            <v>22155409.049999997</v>
          </cell>
          <cell r="N286">
            <v>6064486</v>
          </cell>
          <cell r="O286">
            <v>14570274</v>
          </cell>
          <cell r="P286">
            <v>1712350</v>
          </cell>
          <cell r="Q286">
            <v>22728459.686706219</v>
          </cell>
          <cell r="R286">
            <v>6844242</v>
          </cell>
          <cell r="S286">
            <v>15956972</v>
          </cell>
          <cell r="T286">
            <v>0</v>
          </cell>
          <cell r="U286">
            <v>22931317.140119996</v>
          </cell>
          <cell r="V286">
            <v>6910142</v>
          </cell>
          <cell r="W286">
            <v>15713770</v>
          </cell>
          <cell r="X286">
            <v>84358</v>
          </cell>
          <cell r="Y286">
            <v>223047</v>
          </cell>
          <cell r="Z286">
            <v>24396090.530000005</v>
          </cell>
          <cell r="AA286">
            <v>7165928</v>
          </cell>
          <cell r="AB286">
            <v>17230163</v>
          </cell>
          <cell r="AC286">
            <v>25154189.23</v>
          </cell>
          <cell r="AD286">
            <v>7503317</v>
          </cell>
          <cell r="AE286">
            <v>17682899.236941002</v>
          </cell>
          <cell r="AF286">
            <v>26268571.68</v>
          </cell>
          <cell r="AG286">
            <v>7736324</v>
          </cell>
          <cell r="AH286">
            <v>18620961.75948</v>
          </cell>
          <cell r="AI286">
            <v>26907889.430000003</v>
          </cell>
          <cell r="AJ286">
            <v>7788520</v>
          </cell>
          <cell r="AK286">
            <v>19119369</v>
          </cell>
          <cell r="AL286">
            <v>27590853.959999993</v>
          </cell>
          <cell r="AM286">
            <v>7902804</v>
          </cell>
          <cell r="AN286">
            <v>19688050</v>
          </cell>
        </row>
        <row r="287">
          <cell r="A287">
            <v>278</v>
          </cell>
          <cell r="B287" t="str">
            <v xml:space="preserve">South Hadley                 </v>
          </cell>
          <cell r="C287">
            <v>33.950000000000003</v>
          </cell>
          <cell r="D287">
            <v>16765667</v>
          </cell>
          <cell r="E287">
            <v>11233847</v>
          </cell>
          <cell r="F287">
            <v>5531820</v>
          </cell>
          <cell r="G287">
            <v>17331909.950000003</v>
          </cell>
          <cell r="H287">
            <v>11613713</v>
          </cell>
          <cell r="I287">
            <v>5867471</v>
          </cell>
          <cell r="J287">
            <v>18060956.990095712</v>
          </cell>
          <cell r="K287">
            <v>11637991</v>
          </cell>
          <cell r="L287">
            <v>6422966</v>
          </cell>
          <cell r="M287">
            <v>19336375.739999998</v>
          </cell>
          <cell r="N287">
            <v>11671079</v>
          </cell>
          <cell r="O287">
            <v>6859182</v>
          </cell>
          <cell r="P287">
            <v>806115</v>
          </cell>
          <cell r="Q287">
            <v>19536753.464956939</v>
          </cell>
          <cell r="R287">
            <v>11564704</v>
          </cell>
          <cell r="S287">
            <v>7511991</v>
          </cell>
          <cell r="T287">
            <v>460058</v>
          </cell>
          <cell r="U287">
            <v>18934829.861939996</v>
          </cell>
          <cell r="V287">
            <v>11597234</v>
          </cell>
          <cell r="W287">
            <v>7506322</v>
          </cell>
          <cell r="X287">
            <v>40297</v>
          </cell>
          <cell r="Y287">
            <v>478280</v>
          </cell>
          <cell r="Z287">
            <v>18784553.009999998</v>
          </cell>
          <cell r="AA287">
            <v>11810114</v>
          </cell>
          <cell r="AB287">
            <v>7546619</v>
          </cell>
          <cell r="AC287">
            <v>19235881.489999998</v>
          </cell>
          <cell r="AD287">
            <v>12212647</v>
          </cell>
          <cell r="AE287">
            <v>7627179</v>
          </cell>
          <cell r="AF287">
            <v>19156845.539999999</v>
          </cell>
          <cell r="AG287">
            <v>12497985</v>
          </cell>
          <cell r="AH287">
            <v>7676404</v>
          </cell>
          <cell r="AI287">
            <v>19070528.080000002</v>
          </cell>
          <cell r="AJ287">
            <v>12680992</v>
          </cell>
          <cell r="AK287">
            <v>7724754</v>
          </cell>
          <cell r="AL287">
            <v>19296183.16</v>
          </cell>
          <cell r="AM287">
            <v>12948752</v>
          </cell>
          <cell r="AN287">
            <v>7772779</v>
          </cell>
        </row>
        <row r="288">
          <cell r="A288">
            <v>279</v>
          </cell>
          <cell r="B288" t="str">
            <v xml:space="preserve">Southwick                    </v>
          </cell>
          <cell r="C288">
            <v>37.270000000000003</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row>
        <row r="289">
          <cell r="A289">
            <v>280</v>
          </cell>
          <cell r="B289" t="str">
            <v xml:space="preserve">Spencer                      </v>
          </cell>
          <cell r="C289">
            <v>56.94</v>
          </cell>
          <cell r="D289">
            <v>637001</v>
          </cell>
          <cell r="E289">
            <v>478936</v>
          </cell>
          <cell r="F289">
            <v>10778.186440677964</v>
          </cell>
          <cell r="G289">
            <v>54248.3</v>
          </cell>
          <cell r="H289">
            <v>12811</v>
          </cell>
          <cell r="I289">
            <v>41437</v>
          </cell>
          <cell r="J289">
            <v>45421.08</v>
          </cell>
          <cell r="K289">
            <v>12291</v>
          </cell>
          <cell r="L289">
            <v>41637</v>
          </cell>
          <cell r="M289">
            <v>0</v>
          </cell>
          <cell r="N289">
            <v>0</v>
          </cell>
          <cell r="O289">
            <v>0</v>
          </cell>
          <cell r="P289">
            <v>0</v>
          </cell>
          <cell r="Q289">
            <v>0</v>
          </cell>
          <cell r="R289">
            <v>0</v>
          </cell>
          <cell r="S289">
            <v>0</v>
          </cell>
          <cell r="T289">
            <v>0</v>
          </cell>
          <cell r="U289">
            <v>12035.81568</v>
          </cell>
          <cell r="V289">
            <v>3941</v>
          </cell>
          <cell r="W289">
            <v>8095</v>
          </cell>
          <cell r="X289">
            <v>0</v>
          </cell>
          <cell r="Y289">
            <v>0</v>
          </cell>
          <cell r="Z289">
            <v>12250.07</v>
          </cell>
          <cell r="AA289">
            <v>4119</v>
          </cell>
          <cell r="AB289">
            <v>8131</v>
          </cell>
          <cell r="AC289">
            <v>12697.210000000001</v>
          </cell>
          <cell r="AD289">
            <v>4307</v>
          </cell>
          <cell r="AE289">
            <v>8390</v>
          </cell>
          <cell r="AF289">
            <v>25788.04</v>
          </cell>
          <cell r="AG289">
            <v>8782</v>
          </cell>
          <cell r="AH289">
            <v>17006</v>
          </cell>
          <cell r="AI289">
            <v>52019.6</v>
          </cell>
          <cell r="AJ289">
            <v>18303</v>
          </cell>
          <cell r="AK289">
            <v>33717</v>
          </cell>
          <cell r="AL289">
            <v>79199.760000000009</v>
          </cell>
          <cell r="AM289">
            <v>29599</v>
          </cell>
          <cell r="AN289">
            <v>49601</v>
          </cell>
        </row>
        <row r="290">
          <cell r="A290">
            <v>281</v>
          </cell>
          <cell r="B290" t="str">
            <v xml:space="preserve">Springfield                  </v>
          </cell>
          <cell r="C290">
            <v>83.2</v>
          </cell>
          <cell r="D290">
            <v>253464385</v>
          </cell>
          <cell r="E290">
            <v>28100362</v>
          </cell>
          <cell r="F290">
            <v>225364023</v>
          </cell>
          <cell r="G290">
            <v>262628553.05000001</v>
          </cell>
          <cell r="H290">
            <v>30283760</v>
          </cell>
          <cell r="I290">
            <v>232799829</v>
          </cell>
          <cell r="J290">
            <v>286041159.20882511</v>
          </cell>
          <cell r="K290">
            <v>31670757</v>
          </cell>
          <cell r="L290">
            <v>254370402</v>
          </cell>
          <cell r="M290">
            <v>296198428.4600001</v>
          </cell>
          <cell r="N290">
            <v>33567836</v>
          </cell>
          <cell r="O290">
            <v>235104590</v>
          </cell>
          <cell r="P290">
            <v>27630323</v>
          </cell>
          <cell r="Q290">
            <v>305615195.21157515</v>
          </cell>
          <cell r="R290">
            <v>33218730</v>
          </cell>
          <cell r="S290">
            <v>257480215</v>
          </cell>
          <cell r="T290">
            <v>14916250</v>
          </cell>
          <cell r="U290">
            <v>302574194.31083989</v>
          </cell>
          <cell r="V290">
            <v>34730182</v>
          </cell>
          <cell r="W290">
            <v>262704775</v>
          </cell>
          <cell r="X290">
            <v>1410316</v>
          </cell>
          <cell r="Y290">
            <v>8988999</v>
          </cell>
          <cell r="Z290">
            <v>309609750.70000011</v>
          </cell>
          <cell r="AA290">
            <v>34205756</v>
          </cell>
          <cell r="AB290">
            <v>275403995</v>
          </cell>
          <cell r="AC290">
            <v>320618386.81000006</v>
          </cell>
          <cell r="AD290">
            <v>34766731</v>
          </cell>
          <cell r="AE290">
            <v>285851656</v>
          </cell>
          <cell r="AF290">
            <v>330986295.45999998</v>
          </cell>
          <cell r="AG290">
            <v>35173501</v>
          </cell>
          <cell r="AH290">
            <v>295812794</v>
          </cell>
          <cell r="AI290">
            <v>337653427.27999997</v>
          </cell>
          <cell r="AJ290">
            <v>36066908</v>
          </cell>
          <cell r="AK290">
            <v>301586519</v>
          </cell>
          <cell r="AL290">
            <v>345592031.43000001</v>
          </cell>
          <cell r="AM290">
            <v>36405937</v>
          </cell>
          <cell r="AN290">
            <v>309186094</v>
          </cell>
        </row>
        <row r="291">
          <cell r="A291">
            <v>282</v>
          </cell>
          <cell r="B291" t="str">
            <v xml:space="preserve">Sterling                     </v>
          </cell>
          <cell r="C291">
            <v>28.92</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row>
        <row r="292">
          <cell r="A292">
            <v>283</v>
          </cell>
          <cell r="B292" t="str">
            <v xml:space="preserve">Stockbridge                  </v>
          </cell>
          <cell r="C292">
            <v>17.5</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row>
        <row r="293">
          <cell r="A293">
            <v>284</v>
          </cell>
          <cell r="B293" t="str">
            <v xml:space="preserve">Stoneham                     </v>
          </cell>
          <cell r="C293">
            <v>17.5</v>
          </cell>
          <cell r="D293">
            <v>20419437</v>
          </cell>
          <cell r="E293">
            <v>19045680</v>
          </cell>
          <cell r="F293">
            <v>2769263.2</v>
          </cell>
          <cell r="G293">
            <v>21921969.618560001</v>
          </cell>
          <cell r="H293">
            <v>19522076</v>
          </cell>
          <cell r="I293">
            <v>3032206.2</v>
          </cell>
          <cell r="J293">
            <v>22673086.945864055</v>
          </cell>
          <cell r="K293">
            <v>19670018</v>
          </cell>
          <cell r="L293">
            <v>3312881.2</v>
          </cell>
          <cell r="M293">
            <v>22727888.293199997</v>
          </cell>
          <cell r="N293">
            <v>19736135</v>
          </cell>
          <cell r="O293">
            <v>3160708.2</v>
          </cell>
          <cell r="P293">
            <v>371458</v>
          </cell>
          <cell r="Q293">
            <v>23370068.911074977</v>
          </cell>
          <cell r="R293">
            <v>19854576</v>
          </cell>
          <cell r="S293">
            <v>3461523</v>
          </cell>
          <cell r="T293">
            <v>53970</v>
          </cell>
          <cell r="U293">
            <v>22707298.597098894</v>
          </cell>
          <cell r="V293">
            <v>19664269</v>
          </cell>
          <cell r="W293">
            <v>3310118</v>
          </cell>
          <cell r="X293">
            <v>17770</v>
          </cell>
          <cell r="Y293">
            <v>252255</v>
          </cell>
          <cell r="Z293">
            <v>22408566.778700002</v>
          </cell>
          <cell r="AA293">
            <v>19761522</v>
          </cell>
          <cell r="AB293">
            <v>3327888</v>
          </cell>
          <cell r="AC293">
            <v>22578725.166379999</v>
          </cell>
          <cell r="AD293">
            <v>20034480</v>
          </cell>
          <cell r="AE293">
            <v>3483735.226029125</v>
          </cell>
          <cell r="AF293">
            <v>22242673.456560001</v>
          </cell>
          <cell r="AG293">
            <v>20042778</v>
          </cell>
          <cell r="AH293">
            <v>3670138.3832463399</v>
          </cell>
          <cell r="AI293">
            <v>22756236.458160002</v>
          </cell>
          <cell r="AJ293">
            <v>19732979</v>
          </cell>
          <cell r="AK293">
            <v>3779409.3832463399</v>
          </cell>
          <cell r="AL293">
            <v>23623782.041999996</v>
          </cell>
          <cell r="AM293">
            <v>19986407</v>
          </cell>
          <cell r="AN293">
            <v>3838859.3832463399</v>
          </cell>
        </row>
        <row r="294">
          <cell r="A294">
            <v>285</v>
          </cell>
          <cell r="B294" t="str">
            <v xml:space="preserve">Stoughton                    </v>
          </cell>
          <cell r="C294">
            <v>41.19</v>
          </cell>
          <cell r="D294">
            <v>30205157</v>
          </cell>
          <cell r="E294">
            <v>21534491</v>
          </cell>
          <cell r="F294">
            <v>8780857</v>
          </cell>
          <cell r="G294">
            <v>31850504.109099995</v>
          </cell>
          <cell r="H294">
            <v>21895939</v>
          </cell>
          <cell r="I294">
            <v>9954565</v>
          </cell>
          <cell r="J294">
            <v>33770063.061032131</v>
          </cell>
          <cell r="K294">
            <v>22305523</v>
          </cell>
          <cell r="L294">
            <v>11464540</v>
          </cell>
          <cell r="M294">
            <v>35164976.446949996</v>
          </cell>
          <cell r="N294">
            <v>22405193</v>
          </cell>
          <cell r="O294">
            <v>11417910</v>
          </cell>
          <cell r="P294">
            <v>1341873</v>
          </cell>
          <cell r="Q294">
            <v>35727786.25349389</v>
          </cell>
          <cell r="R294">
            <v>22804647</v>
          </cell>
          <cell r="S294">
            <v>12504587</v>
          </cell>
          <cell r="T294">
            <v>418552</v>
          </cell>
          <cell r="U294">
            <v>34710176.447902016</v>
          </cell>
          <cell r="V294">
            <v>22865525</v>
          </cell>
          <cell r="W294">
            <v>12168170</v>
          </cell>
          <cell r="X294">
            <v>65324</v>
          </cell>
          <cell r="Y294">
            <v>784845</v>
          </cell>
          <cell r="Z294">
            <v>35682635.053249992</v>
          </cell>
          <cell r="AA294">
            <v>22821888</v>
          </cell>
          <cell r="AB294">
            <v>12860747</v>
          </cell>
          <cell r="AC294">
            <v>37103273.115960002</v>
          </cell>
          <cell r="AD294">
            <v>23411556</v>
          </cell>
          <cell r="AE294">
            <v>14019928.662023555</v>
          </cell>
          <cell r="AF294">
            <v>37422637.886239998</v>
          </cell>
          <cell r="AG294">
            <v>23911700</v>
          </cell>
          <cell r="AH294">
            <v>14304924.148446621</v>
          </cell>
          <cell r="AI294">
            <v>37491590.603239998</v>
          </cell>
          <cell r="AJ294">
            <v>23503750</v>
          </cell>
          <cell r="AK294">
            <v>14600824.148446621</v>
          </cell>
          <cell r="AL294">
            <v>38474628.719349995</v>
          </cell>
          <cell r="AM294">
            <v>23660828</v>
          </cell>
          <cell r="AN294">
            <v>14813801</v>
          </cell>
        </row>
        <row r="295">
          <cell r="A295">
            <v>286</v>
          </cell>
          <cell r="B295" t="str">
            <v xml:space="preserve">Stow                         </v>
          </cell>
          <cell r="C295">
            <v>17.5</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13655.815820000002</v>
          </cell>
          <cell r="AM295">
            <v>11465</v>
          </cell>
          <cell r="AN295">
            <v>2191</v>
          </cell>
        </row>
        <row r="296">
          <cell r="A296">
            <v>287</v>
          </cell>
          <cell r="B296" t="str">
            <v xml:space="preserve">Sturbridge                   </v>
          </cell>
          <cell r="C296">
            <v>43.46</v>
          </cell>
          <cell r="D296">
            <v>5388381</v>
          </cell>
          <cell r="E296">
            <v>4493704</v>
          </cell>
          <cell r="F296">
            <v>1078308.3999999999</v>
          </cell>
          <cell r="G296">
            <v>5516983.2500000009</v>
          </cell>
          <cell r="H296">
            <v>4220516</v>
          </cell>
          <cell r="I296">
            <v>1296467</v>
          </cell>
          <cell r="J296">
            <v>5996978.0763373207</v>
          </cell>
          <cell r="K296">
            <v>4176875</v>
          </cell>
          <cell r="L296">
            <v>1820103</v>
          </cell>
          <cell r="M296">
            <v>6345206.4400000004</v>
          </cell>
          <cell r="N296">
            <v>4283593</v>
          </cell>
          <cell r="O296">
            <v>1844805</v>
          </cell>
          <cell r="P296">
            <v>216808</v>
          </cell>
          <cell r="Q296">
            <v>6820126.4317856468</v>
          </cell>
          <cell r="R296">
            <v>4456964</v>
          </cell>
          <cell r="S296">
            <v>2020381</v>
          </cell>
          <cell r="T296">
            <v>342781</v>
          </cell>
          <cell r="U296">
            <v>6646558.3768799985</v>
          </cell>
          <cell r="V296">
            <v>4437863</v>
          </cell>
          <cell r="W296">
            <v>2225107</v>
          </cell>
          <cell r="X296">
            <v>11945</v>
          </cell>
          <cell r="Y296">
            <v>146635</v>
          </cell>
          <cell r="Z296">
            <v>6992372.2599999998</v>
          </cell>
          <cell r="AA296">
            <v>4640856</v>
          </cell>
          <cell r="AB296">
            <v>2351516</v>
          </cell>
          <cell r="AC296">
            <v>7793154.3099999987</v>
          </cell>
          <cell r="AD296">
            <v>5063140</v>
          </cell>
          <cell r="AE296">
            <v>2770520.3911102498</v>
          </cell>
          <cell r="AF296">
            <v>7764309.5599999996</v>
          </cell>
          <cell r="AG296">
            <v>4966483</v>
          </cell>
          <cell r="AH296">
            <v>2865678.1422669999</v>
          </cell>
          <cell r="AI296">
            <v>8029576.1899999995</v>
          </cell>
          <cell r="AJ296">
            <v>4960281</v>
          </cell>
          <cell r="AK296">
            <v>3069295</v>
          </cell>
          <cell r="AL296">
            <v>8483866.0799999982</v>
          </cell>
          <cell r="AM296">
            <v>4983525</v>
          </cell>
          <cell r="AN296">
            <v>3500341</v>
          </cell>
        </row>
        <row r="297">
          <cell r="A297">
            <v>288</v>
          </cell>
          <cell r="B297" t="str">
            <v xml:space="preserve">Sudbury                      </v>
          </cell>
          <cell r="C297">
            <v>17.5</v>
          </cell>
          <cell r="D297">
            <v>21263672</v>
          </cell>
          <cell r="E297">
            <v>18207063</v>
          </cell>
          <cell r="F297">
            <v>3502825</v>
          </cell>
          <cell r="G297">
            <v>22258494.250949997</v>
          </cell>
          <cell r="H297">
            <v>18693151</v>
          </cell>
          <cell r="I297">
            <v>3676919</v>
          </cell>
          <cell r="J297">
            <v>23679206.276443515</v>
          </cell>
          <cell r="K297">
            <v>19595273</v>
          </cell>
          <cell r="L297">
            <v>4083933</v>
          </cell>
          <cell r="M297">
            <v>24596035.436999999</v>
          </cell>
          <cell r="N297">
            <v>20228054</v>
          </cell>
          <cell r="O297">
            <v>3908626</v>
          </cell>
          <cell r="P297">
            <v>459355</v>
          </cell>
          <cell r="Q297">
            <v>25394888.37452016</v>
          </cell>
          <cell r="R297">
            <v>20950783</v>
          </cell>
          <cell r="S297">
            <v>4280621</v>
          </cell>
          <cell r="T297">
            <v>163484</v>
          </cell>
          <cell r="U297">
            <v>24480270.235956777</v>
          </cell>
          <cell r="V297">
            <v>21160359</v>
          </cell>
          <cell r="W297">
            <v>4184481</v>
          </cell>
          <cell r="X297">
            <v>22464</v>
          </cell>
          <cell r="Y297">
            <v>312735</v>
          </cell>
          <cell r="Z297">
            <v>24225298.832720004</v>
          </cell>
          <cell r="AA297">
            <v>21111921</v>
          </cell>
          <cell r="AB297">
            <v>4206945</v>
          </cell>
          <cell r="AC297">
            <v>25075914.117840003</v>
          </cell>
          <cell r="AD297">
            <v>21703788</v>
          </cell>
          <cell r="AE297">
            <v>4325145</v>
          </cell>
          <cell r="AF297">
            <v>24959360.853349999</v>
          </cell>
          <cell r="AG297">
            <v>21986344</v>
          </cell>
          <cell r="AH297">
            <v>4397070</v>
          </cell>
          <cell r="AI297">
            <v>24443508.479559995</v>
          </cell>
          <cell r="AJ297">
            <v>21216573</v>
          </cell>
          <cell r="AK297">
            <v>4466220</v>
          </cell>
          <cell r="AL297">
            <v>24450575.494369991</v>
          </cell>
          <cell r="AM297">
            <v>21153252</v>
          </cell>
          <cell r="AN297">
            <v>4534395</v>
          </cell>
        </row>
        <row r="298">
          <cell r="A298">
            <v>289</v>
          </cell>
          <cell r="B298" t="str">
            <v xml:space="preserve">Sunderland                   </v>
          </cell>
          <cell r="C298">
            <v>18.86</v>
          </cell>
          <cell r="D298">
            <v>1491367</v>
          </cell>
          <cell r="E298">
            <v>811746</v>
          </cell>
          <cell r="F298">
            <v>843699</v>
          </cell>
          <cell r="G298">
            <v>1434832.39</v>
          </cell>
          <cell r="H298">
            <v>731500</v>
          </cell>
          <cell r="I298">
            <v>853199</v>
          </cell>
          <cell r="J298">
            <v>1506338.8093238133</v>
          </cell>
          <cell r="K298">
            <v>728448</v>
          </cell>
          <cell r="L298">
            <v>877325</v>
          </cell>
          <cell r="M298">
            <v>1550511.91</v>
          </cell>
          <cell r="N298">
            <v>767335</v>
          </cell>
          <cell r="O298">
            <v>797608</v>
          </cell>
          <cell r="P298">
            <v>93738</v>
          </cell>
          <cell r="Q298">
            <v>1651251.6745186604</v>
          </cell>
          <cell r="R298">
            <v>1124871</v>
          </cell>
          <cell r="S298">
            <v>873519</v>
          </cell>
          <cell r="T298">
            <v>0</v>
          </cell>
          <cell r="U298">
            <v>1426674.3802799999</v>
          </cell>
          <cell r="V298">
            <v>1068529</v>
          </cell>
          <cell r="W298">
            <v>822488</v>
          </cell>
          <cell r="X298">
            <v>4415</v>
          </cell>
          <cell r="Y298">
            <v>50791</v>
          </cell>
          <cell r="Z298">
            <v>1427166.29</v>
          </cell>
          <cell r="AA298">
            <v>1106475</v>
          </cell>
          <cell r="AB298">
            <v>826903</v>
          </cell>
          <cell r="AC298">
            <v>1450167.1600000001</v>
          </cell>
          <cell r="AD298">
            <v>1171657</v>
          </cell>
          <cell r="AE298">
            <v>833063</v>
          </cell>
          <cell r="AF298">
            <v>1488182.91</v>
          </cell>
          <cell r="AG298">
            <v>1281235</v>
          </cell>
          <cell r="AH298">
            <v>836963</v>
          </cell>
          <cell r="AI298">
            <v>1659835.8300000003</v>
          </cell>
          <cell r="AJ298">
            <v>1346071</v>
          </cell>
          <cell r="AK298">
            <v>841288</v>
          </cell>
          <cell r="AL298">
            <v>1744222.4</v>
          </cell>
          <cell r="AM298">
            <v>1440699</v>
          </cell>
          <cell r="AN298">
            <v>845663</v>
          </cell>
        </row>
        <row r="299">
          <cell r="A299">
            <v>290</v>
          </cell>
          <cell r="B299" t="str">
            <v xml:space="preserve">Sutton                       </v>
          </cell>
          <cell r="C299">
            <v>29.35</v>
          </cell>
          <cell r="D299">
            <v>11351923</v>
          </cell>
          <cell r="E299">
            <v>6730648</v>
          </cell>
          <cell r="F299">
            <v>4751948</v>
          </cell>
          <cell r="G299">
            <v>12029949.919999998</v>
          </cell>
          <cell r="H299">
            <v>7218489</v>
          </cell>
          <cell r="I299">
            <v>5011361</v>
          </cell>
          <cell r="J299">
            <v>12654100.683758389</v>
          </cell>
          <cell r="K299">
            <v>7579591</v>
          </cell>
          <cell r="L299">
            <v>5245542</v>
          </cell>
          <cell r="M299">
            <v>13334009.530000001</v>
          </cell>
          <cell r="N299">
            <v>8022384</v>
          </cell>
          <cell r="O299">
            <v>4918279</v>
          </cell>
          <cell r="P299">
            <v>578013</v>
          </cell>
          <cell r="Q299">
            <v>13738054.398713876</v>
          </cell>
          <cell r="R299">
            <v>8347934</v>
          </cell>
          <cell r="S299">
            <v>5386366</v>
          </cell>
          <cell r="T299">
            <v>3754</v>
          </cell>
          <cell r="U299">
            <v>13180445.080379996</v>
          </cell>
          <cell r="V299">
            <v>8462731</v>
          </cell>
          <cell r="W299">
            <v>5075229</v>
          </cell>
          <cell r="X299">
            <v>27246</v>
          </cell>
          <cell r="Y299">
            <v>327595</v>
          </cell>
          <cell r="Z299">
            <v>13280919.139999997</v>
          </cell>
          <cell r="AA299">
            <v>8832665</v>
          </cell>
          <cell r="AB299">
            <v>5102475</v>
          </cell>
          <cell r="AC299">
            <v>13287888.290000001</v>
          </cell>
          <cell r="AD299">
            <v>9081755</v>
          </cell>
          <cell r="AE299">
            <v>5163355</v>
          </cell>
          <cell r="AF299">
            <v>13559813.799999999</v>
          </cell>
          <cell r="AG299">
            <v>9456038</v>
          </cell>
          <cell r="AH299">
            <v>5201455</v>
          </cell>
          <cell r="AI299">
            <v>13581958.960000001</v>
          </cell>
          <cell r="AJ299">
            <v>9692460</v>
          </cell>
          <cell r="AK299">
            <v>5239230</v>
          </cell>
          <cell r="AL299">
            <v>13719822.630000001</v>
          </cell>
          <cell r="AM299">
            <v>9853703</v>
          </cell>
          <cell r="AN299">
            <v>5276480</v>
          </cell>
        </row>
        <row r="300">
          <cell r="A300">
            <v>291</v>
          </cell>
          <cell r="B300" t="str">
            <v xml:space="preserve">Swampscott                   </v>
          </cell>
          <cell r="C300">
            <v>17.5</v>
          </cell>
          <cell r="D300">
            <v>15093910</v>
          </cell>
          <cell r="E300">
            <v>15315544</v>
          </cell>
          <cell r="F300">
            <v>2051980.4</v>
          </cell>
          <cell r="G300">
            <v>16210766.109999999</v>
          </cell>
          <cell r="H300">
            <v>15382522</v>
          </cell>
          <cell r="I300">
            <v>2247430.4</v>
          </cell>
          <cell r="J300">
            <v>17414723.955687378</v>
          </cell>
          <cell r="K300">
            <v>15557542</v>
          </cell>
          <cell r="L300">
            <v>2487474.4</v>
          </cell>
          <cell r="M300">
            <v>17927585.210000001</v>
          </cell>
          <cell r="N300">
            <v>15655737</v>
          </cell>
          <cell r="O300">
            <v>2417779.4</v>
          </cell>
          <cell r="P300">
            <v>284146</v>
          </cell>
          <cell r="Q300">
            <v>18487892.611490913</v>
          </cell>
          <cell r="R300">
            <v>15778863</v>
          </cell>
          <cell r="S300">
            <v>2647887</v>
          </cell>
          <cell r="T300">
            <v>61143</v>
          </cell>
          <cell r="U300">
            <v>18190629.378119998</v>
          </cell>
          <cell r="V300">
            <v>16021305</v>
          </cell>
          <cell r="W300">
            <v>2550769</v>
          </cell>
          <cell r="X300">
            <v>13694</v>
          </cell>
          <cell r="Y300">
            <v>198667</v>
          </cell>
          <cell r="Z300">
            <v>18506840.309999999</v>
          </cell>
          <cell r="AA300">
            <v>16211795</v>
          </cell>
          <cell r="AB300">
            <v>2564463</v>
          </cell>
          <cell r="AC300">
            <v>19282648.440000001</v>
          </cell>
          <cell r="AD300">
            <v>16709525</v>
          </cell>
          <cell r="AE300">
            <v>2773458.11925</v>
          </cell>
          <cell r="AF300">
            <v>19665111.27</v>
          </cell>
          <cell r="AG300">
            <v>17029285</v>
          </cell>
          <cell r="AH300">
            <v>2957286.2075</v>
          </cell>
          <cell r="AI300">
            <v>19890269.34</v>
          </cell>
          <cell r="AJ300">
            <v>16959906</v>
          </cell>
          <cell r="AK300">
            <v>3140515.2075</v>
          </cell>
          <cell r="AL300">
            <v>20062283.009999998</v>
          </cell>
          <cell r="AM300">
            <v>17079677</v>
          </cell>
          <cell r="AN300">
            <v>3193515.2075</v>
          </cell>
        </row>
        <row r="301">
          <cell r="A301">
            <v>292</v>
          </cell>
          <cell r="B301" t="str">
            <v xml:space="preserve">Swansea                      </v>
          </cell>
          <cell r="C301">
            <v>36.200000000000003</v>
          </cell>
          <cell r="D301">
            <v>14565457</v>
          </cell>
          <cell r="E301">
            <v>11774730</v>
          </cell>
          <cell r="F301">
            <v>4075230.8</v>
          </cell>
          <cell r="G301">
            <v>15460786.719999999</v>
          </cell>
          <cell r="H301">
            <v>11848674</v>
          </cell>
          <cell r="I301">
            <v>4383582.8</v>
          </cell>
          <cell r="J301">
            <v>16127292.304335002</v>
          </cell>
          <cell r="K301">
            <v>12243842</v>
          </cell>
          <cell r="L301">
            <v>4579268.8</v>
          </cell>
          <cell r="M301">
            <v>16666358.550000001</v>
          </cell>
          <cell r="N301">
            <v>12395050</v>
          </cell>
          <cell r="O301">
            <v>4237389.8</v>
          </cell>
          <cell r="P301">
            <v>497993</v>
          </cell>
          <cell r="Q301">
            <v>17381654.481270812</v>
          </cell>
          <cell r="R301">
            <v>12399806</v>
          </cell>
          <cell r="S301">
            <v>4640675</v>
          </cell>
          <cell r="T301">
            <v>341173</v>
          </cell>
          <cell r="U301">
            <v>17156168.303639997</v>
          </cell>
          <cell r="V301">
            <v>12593443</v>
          </cell>
          <cell r="W301">
            <v>4690809</v>
          </cell>
          <cell r="X301">
            <v>25182</v>
          </cell>
          <cell r="Y301">
            <v>316157</v>
          </cell>
          <cell r="Z301">
            <v>17312134.07</v>
          </cell>
          <cell r="AA301">
            <v>12740418</v>
          </cell>
          <cell r="AB301">
            <v>4715991</v>
          </cell>
          <cell r="AC301">
            <v>18589115.77</v>
          </cell>
          <cell r="AD301">
            <v>13137149</v>
          </cell>
          <cell r="AE301">
            <v>5657431.8930937499</v>
          </cell>
          <cell r="AF301">
            <v>19231862.370000001</v>
          </cell>
          <cell r="AG301">
            <v>13411309</v>
          </cell>
          <cell r="AH301">
            <v>6098205.5495370002</v>
          </cell>
          <cell r="AI301">
            <v>19734625.710000001</v>
          </cell>
          <cell r="AJ301">
            <v>13253165</v>
          </cell>
          <cell r="AK301">
            <v>6481461</v>
          </cell>
          <cell r="AL301">
            <v>20558168.07</v>
          </cell>
          <cell r="AM301">
            <v>13514200</v>
          </cell>
          <cell r="AN301">
            <v>7043968</v>
          </cell>
        </row>
        <row r="302">
          <cell r="A302">
            <v>293</v>
          </cell>
          <cell r="B302" t="str">
            <v xml:space="preserve">Taunton                      </v>
          </cell>
          <cell r="C302">
            <v>62.82</v>
          </cell>
          <cell r="D302">
            <v>64458276</v>
          </cell>
          <cell r="E302">
            <v>23828389</v>
          </cell>
          <cell r="F302">
            <v>40629887</v>
          </cell>
          <cell r="G302">
            <v>66658595.349999994</v>
          </cell>
          <cell r="H302">
            <v>25423363</v>
          </cell>
          <cell r="I302">
            <v>41894411</v>
          </cell>
          <cell r="J302">
            <v>69472944.332918555</v>
          </cell>
          <cell r="K302">
            <v>26621725</v>
          </cell>
          <cell r="L302">
            <v>43477482</v>
          </cell>
          <cell r="M302">
            <v>72404300.269999996</v>
          </cell>
          <cell r="N302">
            <v>27417594</v>
          </cell>
          <cell r="O302">
            <v>40398788</v>
          </cell>
          <cell r="P302">
            <v>4747808</v>
          </cell>
          <cell r="Q302">
            <v>74169525.406621993</v>
          </cell>
          <cell r="R302">
            <v>27604965</v>
          </cell>
          <cell r="S302">
            <v>44243664</v>
          </cell>
          <cell r="T302">
            <v>2320896</v>
          </cell>
          <cell r="U302">
            <v>72854522.334359989</v>
          </cell>
          <cell r="V302">
            <v>28606446</v>
          </cell>
          <cell r="W302">
            <v>43844262</v>
          </cell>
          <cell r="X302">
            <v>235375</v>
          </cell>
          <cell r="Y302">
            <v>2681198</v>
          </cell>
          <cell r="Z302">
            <v>75257775.25999999</v>
          </cell>
          <cell r="AA302">
            <v>29692749</v>
          </cell>
          <cell r="AB302">
            <v>45565026</v>
          </cell>
          <cell r="AC302">
            <v>78583025.370000005</v>
          </cell>
          <cell r="AD302">
            <v>30952805</v>
          </cell>
          <cell r="AE302">
            <v>47630220</v>
          </cell>
          <cell r="AF302">
            <v>79522976.520000011</v>
          </cell>
          <cell r="AG302">
            <v>32366269</v>
          </cell>
          <cell r="AH302">
            <v>47822170</v>
          </cell>
          <cell r="AI302">
            <v>83736224.63000001</v>
          </cell>
          <cell r="AJ302">
            <v>33362611</v>
          </cell>
          <cell r="AK302">
            <v>50373614</v>
          </cell>
          <cell r="AL302">
            <v>86795145.73999998</v>
          </cell>
          <cell r="AM302">
            <v>33623458</v>
          </cell>
          <cell r="AN302">
            <v>53171688</v>
          </cell>
        </row>
        <row r="303">
          <cell r="A303">
            <v>294</v>
          </cell>
          <cell r="B303" t="str">
            <v xml:space="preserve">Templeton                    </v>
          </cell>
          <cell r="C303">
            <v>60.59</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row>
        <row r="304">
          <cell r="A304">
            <v>295</v>
          </cell>
          <cell r="B304" t="str">
            <v xml:space="preserve">Tewksbury                    </v>
          </cell>
          <cell r="C304">
            <v>24.33</v>
          </cell>
          <cell r="D304">
            <v>33347082</v>
          </cell>
          <cell r="E304">
            <v>21518968</v>
          </cell>
          <cell r="F304">
            <v>11930760</v>
          </cell>
          <cell r="G304">
            <v>35015994.193659998</v>
          </cell>
          <cell r="H304">
            <v>22768638</v>
          </cell>
          <cell r="I304">
            <v>12514712</v>
          </cell>
          <cell r="J304">
            <v>36101824.202872381</v>
          </cell>
          <cell r="K304">
            <v>23213156</v>
          </cell>
          <cell r="L304">
            <v>12918858</v>
          </cell>
          <cell r="M304">
            <v>36695412.811939992</v>
          </cell>
          <cell r="N304">
            <v>23595558</v>
          </cell>
          <cell r="O304">
            <v>11758059</v>
          </cell>
          <cell r="P304">
            <v>1381849</v>
          </cell>
          <cell r="Q304">
            <v>36766196.446410596</v>
          </cell>
          <cell r="R304">
            <v>23754317</v>
          </cell>
          <cell r="S304">
            <v>12877110</v>
          </cell>
          <cell r="T304">
            <v>134769</v>
          </cell>
          <cell r="U304">
            <v>34573601.27935721</v>
          </cell>
          <cell r="V304">
            <v>23683428</v>
          </cell>
          <cell r="W304">
            <v>12251726</v>
          </cell>
          <cell r="X304">
            <v>65773</v>
          </cell>
          <cell r="Y304">
            <v>796855</v>
          </cell>
          <cell r="Z304">
            <v>34519814.968239993</v>
          </cell>
          <cell r="AA304">
            <v>23924435</v>
          </cell>
          <cell r="AB304">
            <v>12317499</v>
          </cell>
          <cell r="AC304">
            <v>35261727.251350001</v>
          </cell>
          <cell r="AD304">
            <v>24776381</v>
          </cell>
          <cell r="AE304">
            <v>12472939</v>
          </cell>
          <cell r="AF304">
            <v>34626787.82553</v>
          </cell>
          <cell r="AG304">
            <v>25513488</v>
          </cell>
          <cell r="AH304">
            <v>12633990</v>
          </cell>
          <cell r="AI304">
            <v>35271376.15231999</v>
          </cell>
          <cell r="AJ304">
            <v>26187077</v>
          </cell>
          <cell r="AK304">
            <v>12727415</v>
          </cell>
          <cell r="AL304">
            <v>34761232.521389998</v>
          </cell>
          <cell r="AM304">
            <v>26940200</v>
          </cell>
          <cell r="AN304">
            <v>12818290</v>
          </cell>
        </row>
        <row r="305">
          <cell r="A305">
            <v>296</v>
          </cell>
          <cell r="B305" t="str">
            <v xml:space="preserve">Tisbury                      </v>
          </cell>
          <cell r="C305">
            <v>17.5</v>
          </cell>
          <cell r="D305">
            <v>2394089</v>
          </cell>
          <cell r="E305">
            <v>3644342</v>
          </cell>
          <cell r="F305">
            <v>300736.40000000002</v>
          </cell>
          <cell r="G305">
            <v>2565498.85</v>
          </cell>
          <cell r="H305">
            <v>3203874</v>
          </cell>
          <cell r="I305">
            <v>330733.40000000002</v>
          </cell>
          <cell r="J305">
            <v>2664557.161478193</v>
          </cell>
          <cell r="K305">
            <v>3032752</v>
          </cell>
          <cell r="L305">
            <v>371402.4</v>
          </cell>
          <cell r="M305">
            <v>2795073.49</v>
          </cell>
          <cell r="N305">
            <v>2902213</v>
          </cell>
          <cell r="O305">
            <v>367111.4</v>
          </cell>
          <cell r="P305">
            <v>43144</v>
          </cell>
          <cell r="Q305">
            <v>2952272.706204785</v>
          </cell>
          <cell r="R305">
            <v>2990763</v>
          </cell>
          <cell r="S305">
            <v>402050</v>
          </cell>
          <cell r="T305">
            <v>0</v>
          </cell>
          <cell r="U305">
            <v>2875847.00508</v>
          </cell>
          <cell r="V305">
            <v>2872767</v>
          </cell>
          <cell r="W305">
            <v>378562</v>
          </cell>
          <cell r="X305">
            <v>2032</v>
          </cell>
          <cell r="Y305">
            <v>29731</v>
          </cell>
          <cell r="Z305">
            <v>3137805.37</v>
          </cell>
          <cell r="AA305">
            <v>3040803</v>
          </cell>
          <cell r="AB305">
            <v>380594</v>
          </cell>
          <cell r="AC305">
            <v>3467659.8899999997</v>
          </cell>
          <cell r="AD305">
            <v>3144657</v>
          </cell>
          <cell r="AE305">
            <v>395514</v>
          </cell>
          <cell r="AF305">
            <v>3400472.2900000005</v>
          </cell>
          <cell r="AG305">
            <v>3151771</v>
          </cell>
          <cell r="AH305">
            <v>404664</v>
          </cell>
          <cell r="AI305">
            <v>3448541.2399999993</v>
          </cell>
          <cell r="AJ305">
            <v>3079391</v>
          </cell>
          <cell r="AK305">
            <v>474255</v>
          </cell>
          <cell r="AL305">
            <v>3757350.99</v>
          </cell>
          <cell r="AM305">
            <v>3164190</v>
          </cell>
          <cell r="AN305">
            <v>593161</v>
          </cell>
        </row>
        <row r="306">
          <cell r="A306">
            <v>297</v>
          </cell>
          <cell r="B306" t="str">
            <v xml:space="preserve">Tolland                      </v>
          </cell>
          <cell r="C306">
            <v>17.5</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row>
        <row r="307">
          <cell r="A307">
            <v>298</v>
          </cell>
          <cell r="B307" t="str">
            <v xml:space="preserve">Topsfield                    </v>
          </cell>
          <cell r="C307">
            <v>17.5</v>
          </cell>
          <cell r="D307">
            <v>4607578</v>
          </cell>
          <cell r="E307">
            <v>3944399</v>
          </cell>
          <cell r="F307">
            <v>663179</v>
          </cell>
          <cell r="G307">
            <v>4657195.6704799999</v>
          </cell>
          <cell r="H307">
            <v>3710245</v>
          </cell>
          <cell r="I307">
            <v>946951</v>
          </cell>
          <cell r="J307">
            <v>4725499.3510903148</v>
          </cell>
          <cell r="K307">
            <v>3656031</v>
          </cell>
          <cell r="L307">
            <v>1069468</v>
          </cell>
          <cell r="M307">
            <v>4933644.223199999</v>
          </cell>
          <cell r="N307">
            <v>3831911</v>
          </cell>
          <cell r="O307">
            <v>989593</v>
          </cell>
          <cell r="P307">
            <v>116300</v>
          </cell>
          <cell r="Q307">
            <v>5003494.1629533703</v>
          </cell>
          <cell r="R307">
            <v>4127543</v>
          </cell>
          <cell r="S307">
            <v>1083775</v>
          </cell>
          <cell r="T307">
            <v>0</v>
          </cell>
          <cell r="U307">
            <v>4814774.8945071595</v>
          </cell>
          <cell r="V307">
            <v>4174269</v>
          </cell>
          <cell r="W307">
            <v>1020461</v>
          </cell>
          <cell r="X307">
            <v>5478</v>
          </cell>
          <cell r="Y307">
            <v>72911</v>
          </cell>
          <cell r="Z307">
            <v>4836646.4862000002</v>
          </cell>
          <cell r="AA307">
            <v>4219482</v>
          </cell>
          <cell r="AB307">
            <v>1025939</v>
          </cell>
          <cell r="AC307">
            <v>4821533.5831799991</v>
          </cell>
          <cell r="AD307">
            <v>4339766</v>
          </cell>
          <cell r="AE307">
            <v>1048739</v>
          </cell>
          <cell r="AF307">
            <v>4793485.8869399996</v>
          </cell>
          <cell r="AG307">
            <v>4387064</v>
          </cell>
          <cell r="AH307">
            <v>1079558</v>
          </cell>
          <cell r="AI307">
            <v>4950981.2964300001</v>
          </cell>
          <cell r="AJ307">
            <v>4373961</v>
          </cell>
          <cell r="AK307">
            <v>1093858</v>
          </cell>
          <cell r="AL307">
            <v>4876256.0624799998</v>
          </cell>
          <cell r="AM307">
            <v>4295264</v>
          </cell>
          <cell r="AN307">
            <v>1107808</v>
          </cell>
        </row>
        <row r="308">
          <cell r="A308">
            <v>299</v>
          </cell>
          <cell r="B308" t="str">
            <v xml:space="preserve">Townsend                     </v>
          </cell>
          <cell r="C308">
            <v>50.81</v>
          </cell>
          <cell r="D308">
            <v>9892</v>
          </cell>
          <cell r="E308">
            <v>2331</v>
          </cell>
          <cell r="F308">
            <v>7561</v>
          </cell>
          <cell r="G308">
            <v>10849.66</v>
          </cell>
          <cell r="H308">
            <v>4644</v>
          </cell>
          <cell r="I308">
            <v>8090</v>
          </cell>
          <cell r="J308">
            <v>11355.27</v>
          </cell>
          <cell r="K308">
            <v>5441</v>
          </cell>
          <cell r="L308">
            <v>8370</v>
          </cell>
          <cell r="M308">
            <v>11943.49</v>
          </cell>
          <cell r="N308">
            <v>5490</v>
          </cell>
          <cell r="O308">
            <v>8704</v>
          </cell>
          <cell r="P308">
            <v>0</v>
          </cell>
          <cell r="Q308">
            <v>0</v>
          </cell>
          <cell r="R308">
            <v>0</v>
          </cell>
          <cell r="S308">
            <v>8530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row>
        <row r="309">
          <cell r="A309">
            <v>300</v>
          </cell>
          <cell r="B309" t="str">
            <v xml:space="preserve">Truro                        </v>
          </cell>
          <cell r="C309">
            <v>17.5</v>
          </cell>
          <cell r="D309">
            <v>1704648</v>
          </cell>
          <cell r="E309">
            <v>2280388</v>
          </cell>
          <cell r="F309">
            <v>221476.8</v>
          </cell>
          <cell r="G309">
            <v>1722060.76</v>
          </cell>
          <cell r="H309">
            <v>2234440</v>
          </cell>
          <cell r="I309">
            <v>237453.8</v>
          </cell>
          <cell r="J309">
            <v>1600608.8736194517</v>
          </cell>
          <cell r="K309">
            <v>2062541</v>
          </cell>
          <cell r="L309">
            <v>250249.8</v>
          </cell>
          <cell r="M309">
            <v>1678407.63</v>
          </cell>
          <cell r="N309">
            <v>1925541</v>
          </cell>
          <cell r="O309">
            <v>236768.8</v>
          </cell>
          <cell r="P309">
            <v>27826</v>
          </cell>
          <cell r="Q309">
            <v>1755899.2957244022</v>
          </cell>
          <cell r="R309">
            <v>1970181</v>
          </cell>
          <cell r="S309">
            <v>259303</v>
          </cell>
          <cell r="T309">
            <v>0</v>
          </cell>
          <cell r="U309">
            <v>1611078.6274799998</v>
          </cell>
          <cell r="V309">
            <v>1832624</v>
          </cell>
          <cell r="W309">
            <v>244155</v>
          </cell>
          <cell r="X309">
            <v>1311</v>
          </cell>
          <cell r="Y309">
            <v>18512</v>
          </cell>
          <cell r="Z309">
            <v>1679937.99</v>
          </cell>
          <cell r="AA309">
            <v>1758607</v>
          </cell>
          <cell r="AB309">
            <v>245466</v>
          </cell>
          <cell r="AC309">
            <v>1835519.57</v>
          </cell>
          <cell r="AD309">
            <v>1798100</v>
          </cell>
          <cell r="AE309">
            <v>253586</v>
          </cell>
          <cell r="AF309">
            <v>1792085.3099999998</v>
          </cell>
          <cell r="AG309">
            <v>1792085</v>
          </cell>
          <cell r="AH309">
            <v>258486</v>
          </cell>
          <cell r="AI309">
            <v>1788414.01</v>
          </cell>
          <cell r="AJ309">
            <v>1609573</v>
          </cell>
          <cell r="AK309">
            <v>277556</v>
          </cell>
          <cell r="AL309">
            <v>1879850.1199999996</v>
          </cell>
          <cell r="AM309">
            <v>1621100</v>
          </cell>
          <cell r="AN309">
            <v>282481</v>
          </cell>
        </row>
        <row r="310">
          <cell r="A310">
            <v>301</v>
          </cell>
          <cell r="B310" t="str">
            <v xml:space="preserve">Tyngsborough                 </v>
          </cell>
          <cell r="C310">
            <v>33.380000000000003</v>
          </cell>
          <cell r="D310">
            <v>14979885</v>
          </cell>
          <cell r="E310">
            <v>8412477</v>
          </cell>
          <cell r="F310">
            <v>6567408</v>
          </cell>
          <cell r="G310">
            <v>15541436.869999997</v>
          </cell>
          <cell r="H310">
            <v>8616640</v>
          </cell>
          <cell r="I310">
            <v>6924797</v>
          </cell>
          <cell r="J310">
            <v>16038143.446318682</v>
          </cell>
          <cell r="K310">
            <v>8917341</v>
          </cell>
          <cell r="L310">
            <v>7143646</v>
          </cell>
          <cell r="M310">
            <v>16743697.889999999</v>
          </cell>
          <cell r="N310">
            <v>9241021</v>
          </cell>
          <cell r="O310">
            <v>6713664</v>
          </cell>
          <cell r="P310">
            <v>789013</v>
          </cell>
          <cell r="Q310">
            <v>16627737.4536268</v>
          </cell>
          <cell r="R310">
            <v>9341709</v>
          </cell>
          <cell r="S310">
            <v>7352623</v>
          </cell>
          <cell r="T310">
            <v>0</v>
          </cell>
          <cell r="U310">
            <v>16055926.01182</v>
          </cell>
          <cell r="V310">
            <v>9486124</v>
          </cell>
          <cell r="W310">
            <v>6923083</v>
          </cell>
          <cell r="X310">
            <v>37166</v>
          </cell>
          <cell r="Y310">
            <v>441174</v>
          </cell>
          <cell r="Z310">
            <v>15581685.049999999</v>
          </cell>
          <cell r="AA310">
            <v>9652634</v>
          </cell>
          <cell r="AB310">
            <v>6960249</v>
          </cell>
          <cell r="AC310">
            <v>16365479.893119998</v>
          </cell>
          <cell r="AD310">
            <v>10162808</v>
          </cell>
          <cell r="AE310">
            <v>7034649</v>
          </cell>
          <cell r="AF310">
            <v>16473614.73</v>
          </cell>
          <cell r="AG310">
            <v>10531483</v>
          </cell>
          <cell r="AH310">
            <v>7080574</v>
          </cell>
          <cell r="AI310">
            <v>16424708.550000001</v>
          </cell>
          <cell r="AJ310">
            <v>10954033</v>
          </cell>
          <cell r="AK310">
            <v>7125624</v>
          </cell>
          <cell r="AL310">
            <v>16310112.57</v>
          </cell>
          <cell r="AM310">
            <v>11087277</v>
          </cell>
          <cell r="AN310">
            <v>7169374</v>
          </cell>
        </row>
        <row r="311">
          <cell r="A311">
            <v>302</v>
          </cell>
          <cell r="B311" t="str">
            <v xml:space="preserve">Tyringham                    </v>
          </cell>
          <cell r="C311">
            <v>17.5</v>
          </cell>
          <cell r="D311">
            <v>221575</v>
          </cell>
          <cell r="E311">
            <v>466915</v>
          </cell>
          <cell r="F311">
            <v>30873.599999999999</v>
          </cell>
          <cell r="G311">
            <v>217685.02</v>
          </cell>
          <cell r="H311">
            <v>326528</v>
          </cell>
          <cell r="I311">
            <v>32323.599999999999</v>
          </cell>
          <cell r="J311">
            <v>242227.8797746044</v>
          </cell>
          <cell r="K311">
            <v>303598</v>
          </cell>
          <cell r="L311">
            <v>36618.6</v>
          </cell>
          <cell r="M311">
            <v>211474.7</v>
          </cell>
          <cell r="N311">
            <v>266822</v>
          </cell>
          <cell r="O311">
            <v>37968.6</v>
          </cell>
          <cell r="P311">
            <v>0</v>
          </cell>
          <cell r="Q311">
            <v>221493.48244210528</v>
          </cell>
          <cell r="R311">
            <v>260037</v>
          </cell>
          <cell r="S311">
            <v>37209</v>
          </cell>
          <cell r="T311">
            <v>0</v>
          </cell>
          <cell r="U311">
            <v>250239.19739999998</v>
          </cell>
          <cell r="V311">
            <v>250313</v>
          </cell>
          <cell r="W311">
            <v>35721</v>
          </cell>
          <cell r="X311">
            <v>0</v>
          </cell>
          <cell r="Y311">
            <v>0</v>
          </cell>
          <cell r="Z311">
            <v>241848.72</v>
          </cell>
          <cell r="AA311">
            <v>244240</v>
          </cell>
          <cell r="AB311">
            <v>35721</v>
          </cell>
          <cell r="AC311">
            <v>258128.17</v>
          </cell>
          <cell r="AD311">
            <v>247395</v>
          </cell>
          <cell r="AE311">
            <v>35721</v>
          </cell>
          <cell r="AF311">
            <v>251901.56999999998</v>
          </cell>
          <cell r="AG311">
            <v>248608</v>
          </cell>
          <cell r="AH311">
            <v>35721</v>
          </cell>
          <cell r="AI311">
            <v>249461.65000000002</v>
          </cell>
          <cell r="AJ311">
            <v>224515</v>
          </cell>
          <cell r="AK311">
            <v>38498</v>
          </cell>
          <cell r="AL311">
            <v>249733.64</v>
          </cell>
          <cell r="AM311">
            <v>219336</v>
          </cell>
          <cell r="AN311">
            <v>38498</v>
          </cell>
        </row>
        <row r="312">
          <cell r="A312">
            <v>303</v>
          </cell>
          <cell r="B312" t="str">
            <v xml:space="preserve">Upton                        </v>
          </cell>
          <cell r="C312">
            <v>35.15</v>
          </cell>
          <cell r="D312">
            <v>9988</v>
          </cell>
          <cell r="E312">
            <v>4028</v>
          </cell>
          <cell r="F312">
            <v>6880</v>
          </cell>
          <cell r="G312">
            <v>11197.585239999999</v>
          </cell>
          <cell r="H312">
            <v>4809</v>
          </cell>
          <cell r="I312">
            <v>7349</v>
          </cell>
          <cell r="J312">
            <v>46690.898399999998</v>
          </cell>
          <cell r="K312">
            <v>20600</v>
          </cell>
          <cell r="L312">
            <v>26091</v>
          </cell>
          <cell r="M312">
            <v>24535.137620000001</v>
          </cell>
          <cell r="N312">
            <v>10563</v>
          </cell>
          <cell r="O312">
            <v>24535.137620000001</v>
          </cell>
          <cell r="P312">
            <v>0</v>
          </cell>
          <cell r="Q312">
            <v>25382.203100478469</v>
          </cell>
          <cell r="R312">
            <v>11203</v>
          </cell>
          <cell r="S312">
            <v>24044</v>
          </cell>
          <cell r="T312">
            <v>0</v>
          </cell>
          <cell r="U312">
            <v>49251.668457600004</v>
          </cell>
          <cell r="V312">
            <v>23544</v>
          </cell>
          <cell r="W312">
            <v>25708</v>
          </cell>
          <cell r="X312">
            <v>0</v>
          </cell>
          <cell r="Y312">
            <v>0</v>
          </cell>
          <cell r="Z312">
            <v>12582.467449999998</v>
          </cell>
          <cell r="AA312">
            <v>6272</v>
          </cell>
          <cell r="AB312">
            <v>12582.467449999998</v>
          </cell>
          <cell r="AC312">
            <v>26250.526239999996</v>
          </cell>
          <cell r="AD312">
            <v>13295</v>
          </cell>
          <cell r="AE312">
            <v>12956</v>
          </cell>
          <cell r="AF312">
            <v>39954.317999999999</v>
          </cell>
          <cell r="AG312">
            <v>20706</v>
          </cell>
          <cell r="AH312">
            <v>19248</v>
          </cell>
          <cell r="AI312">
            <v>40041.258719999991</v>
          </cell>
          <cell r="AJ312">
            <v>21792</v>
          </cell>
          <cell r="AK312">
            <v>19248</v>
          </cell>
          <cell r="AL312">
            <v>27007.727760000002</v>
          </cell>
          <cell r="AM312">
            <v>15988</v>
          </cell>
          <cell r="AN312">
            <v>19248</v>
          </cell>
        </row>
        <row r="313">
          <cell r="A313">
            <v>304</v>
          </cell>
          <cell r="B313" t="str">
            <v xml:space="preserve">Uxbridge                     </v>
          </cell>
          <cell r="C313">
            <v>42.14</v>
          </cell>
          <cell r="D313">
            <v>15694459</v>
          </cell>
          <cell r="E313">
            <v>7254008</v>
          </cell>
          <cell r="F313">
            <v>8978422</v>
          </cell>
          <cell r="G313">
            <v>16305919.27</v>
          </cell>
          <cell r="H313">
            <v>7699224</v>
          </cell>
          <cell r="I313">
            <v>9271984</v>
          </cell>
          <cell r="J313">
            <v>16540051.93015206</v>
          </cell>
          <cell r="K313">
            <v>8083909</v>
          </cell>
          <cell r="L313">
            <v>9377789</v>
          </cell>
          <cell r="M313">
            <v>17120711.660000004</v>
          </cell>
          <cell r="N313">
            <v>8646597</v>
          </cell>
          <cell r="O313">
            <v>8631945</v>
          </cell>
          <cell r="P313">
            <v>1014457</v>
          </cell>
          <cell r="Q313">
            <v>17477190.309787564</v>
          </cell>
          <cell r="R313">
            <v>9596633</v>
          </cell>
          <cell r="S313">
            <v>9453474</v>
          </cell>
          <cell r="T313">
            <v>0</v>
          </cell>
          <cell r="U313">
            <v>17147339.203259997</v>
          </cell>
          <cell r="V313">
            <v>9663507</v>
          </cell>
          <cell r="W313">
            <v>8901203</v>
          </cell>
          <cell r="X313">
            <v>47786</v>
          </cell>
          <cell r="Y313">
            <v>554635</v>
          </cell>
          <cell r="Z313">
            <v>16877042.539999999</v>
          </cell>
          <cell r="AA313">
            <v>9962236</v>
          </cell>
          <cell r="AB313">
            <v>8948989</v>
          </cell>
          <cell r="AC313">
            <v>17330083.23</v>
          </cell>
          <cell r="AD313">
            <v>10285734</v>
          </cell>
          <cell r="AE313">
            <v>9025989</v>
          </cell>
          <cell r="AF313">
            <v>17729556.77</v>
          </cell>
          <cell r="AG313">
            <v>10515859</v>
          </cell>
          <cell r="AH313">
            <v>9074414</v>
          </cell>
          <cell r="AI313">
            <v>18066543.430000003</v>
          </cell>
          <cell r="AJ313">
            <v>10926419</v>
          </cell>
          <cell r="AK313">
            <v>9122764</v>
          </cell>
          <cell r="AL313">
            <v>18526071.940000001</v>
          </cell>
          <cell r="AM313">
            <v>11067180</v>
          </cell>
          <cell r="AN313">
            <v>9171114</v>
          </cell>
        </row>
        <row r="314">
          <cell r="A314">
            <v>305</v>
          </cell>
          <cell r="B314" t="str">
            <v xml:space="preserve">Wakefield                    </v>
          </cell>
          <cell r="C314">
            <v>17.5</v>
          </cell>
          <cell r="D314">
            <v>24912170</v>
          </cell>
          <cell r="E314">
            <v>24531402</v>
          </cell>
          <cell r="F314">
            <v>4066920</v>
          </cell>
          <cell r="G314">
            <v>26617789.348280001</v>
          </cell>
          <cell r="H314">
            <v>24791745</v>
          </cell>
          <cell r="I314">
            <v>4365403</v>
          </cell>
          <cell r="J314">
            <v>28230853.006573763</v>
          </cell>
          <cell r="K314">
            <v>24914208</v>
          </cell>
          <cell r="L314">
            <v>4647689</v>
          </cell>
          <cell r="M314">
            <v>29490621.523280002</v>
          </cell>
          <cell r="N314">
            <v>25175571</v>
          </cell>
          <cell r="O314">
            <v>4356193</v>
          </cell>
          <cell r="P314">
            <v>511955</v>
          </cell>
          <cell r="Q314">
            <v>30299105.328824647</v>
          </cell>
          <cell r="R314">
            <v>25233915</v>
          </cell>
          <cell r="S314">
            <v>4770785</v>
          </cell>
          <cell r="T314">
            <v>294405</v>
          </cell>
          <cell r="U314">
            <v>29492136.843027599</v>
          </cell>
          <cell r="V314">
            <v>25278570</v>
          </cell>
          <cell r="W314">
            <v>4769282</v>
          </cell>
          <cell r="X314">
            <v>25604</v>
          </cell>
          <cell r="Y314">
            <v>354054</v>
          </cell>
          <cell r="Z314">
            <v>30243376.094500005</v>
          </cell>
          <cell r="AA314">
            <v>25690110</v>
          </cell>
          <cell r="AB314">
            <v>4794886</v>
          </cell>
          <cell r="AC314">
            <v>31226177.075480007</v>
          </cell>
          <cell r="AD314">
            <v>26692542</v>
          </cell>
          <cell r="AE314">
            <v>4962309.7470522504</v>
          </cell>
          <cell r="AF314">
            <v>31777096.588499997</v>
          </cell>
          <cell r="AG314">
            <v>27531423</v>
          </cell>
          <cell r="AH314">
            <v>5170934.2860360602</v>
          </cell>
          <cell r="AI314">
            <v>31933215.629270006</v>
          </cell>
          <cell r="AJ314">
            <v>27532408</v>
          </cell>
          <cell r="AK314">
            <v>5317017.2860360602</v>
          </cell>
          <cell r="AL314">
            <v>32600249.418120001</v>
          </cell>
          <cell r="AM314">
            <v>27898292</v>
          </cell>
          <cell r="AN314">
            <v>5401367.2860360602</v>
          </cell>
        </row>
        <row r="315">
          <cell r="A315">
            <v>306</v>
          </cell>
          <cell r="B315" t="str">
            <v xml:space="preserve">Wales                        </v>
          </cell>
          <cell r="C315">
            <v>56.3</v>
          </cell>
          <cell r="D315">
            <v>1057649</v>
          </cell>
          <cell r="E315">
            <v>551254</v>
          </cell>
          <cell r="F315">
            <v>600096.4</v>
          </cell>
          <cell r="G315">
            <v>1097738.68</v>
          </cell>
          <cell r="H315">
            <v>542623</v>
          </cell>
          <cell r="I315">
            <v>623689.4</v>
          </cell>
          <cell r="J315">
            <v>1214081.5491547664</v>
          </cell>
          <cell r="K315">
            <v>568369</v>
          </cell>
          <cell r="L315">
            <v>692029.4</v>
          </cell>
          <cell r="M315">
            <v>1083615.01</v>
          </cell>
          <cell r="N315">
            <v>511611</v>
          </cell>
          <cell r="O315">
            <v>625113.4</v>
          </cell>
          <cell r="P315">
            <v>73466</v>
          </cell>
          <cell r="Q315">
            <v>1237788.8446468899</v>
          </cell>
          <cell r="R315">
            <v>562473</v>
          </cell>
          <cell r="S315">
            <v>684608</v>
          </cell>
          <cell r="T315">
            <v>0</v>
          </cell>
          <cell r="U315">
            <v>1290629.74896</v>
          </cell>
          <cell r="V315">
            <v>586443</v>
          </cell>
          <cell r="W315">
            <v>690675</v>
          </cell>
          <cell r="X315">
            <v>3708</v>
          </cell>
          <cell r="Y315">
            <v>9804</v>
          </cell>
          <cell r="Z315">
            <v>1324350.96</v>
          </cell>
          <cell r="AA315">
            <v>599347</v>
          </cell>
          <cell r="AB315">
            <v>725004</v>
          </cell>
          <cell r="AC315">
            <v>1325356.92</v>
          </cell>
          <cell r="AD315">
            <v>604836</v>
          </cell>
          <cell r="AE315">
            <v>730684</v>
          </cell>
          <cell r="AF315">
            <v>1277849.4100000001</v>
          </cell>
          <cell r="AG315">
            <v>602399</v>
          </cell>
          <cell r="AH315">
            <v>734009</v>
          </cell>
          <cell r="AI315">
            <v>1356194.98</v>
          </cell>
          <cell r="AJ315">
            <v>645271</v>
          </cell>
          <cell r="AK315">
            <v>737534</v>
          </cell>
          <cell r="AL315">
            <v>1467392.6599999997</v>
          </cell>
          <cell r="AM315">
            <v>661118</v>
          </cell>
          <cell r="AN315">
            <v>806275</v>
          </cell>
        </row>
        <row r="316">
          <cell r="A316">
            <v>307</v>
          </cell>
          <cell r="B316" t="str">
            <v xml:space="preserve">Walpole                      </v>
          </cell>
          <cell r="C316">
            <v>18.88</v>
          </cell>
          <cell r="D316">
            <v>26410304</v>
          </cell>
          <cell r="E316">
            <v>22394550</v>
          </cell>
          <cell r="F316">
            <v>4500224.4000000004</v>
          </cell>
          <cell r="G316">
            <v>28924699.423300002</v>
          </cell>
          <cell r="H316">
            <v>23409707</v>
          </cell>
          <cell r="I316">
            <v>5514992</v>
          </cell>
          <cell r="J316">
            <v>31050181.709740832</v>
          </cell>
          <cell r="K316">
            <v>24570828</v>
          </cell>
          <cell r="L316">
            <v>6479354</v>
          </cell>
          <cell r="M316">
            <v>32983538.436549999</v>
          </cell>
          <cell r="N316">
            <v>25479114</v>
          </cell>
          <cell r="O316">
            <v>6715227</v>
          </cell>
          <cell r="P316">
            <v>789197</v>
          </cell>
          <cell r="Q316">
            <v>33992625.661692321</v>
          </cell>
          <cell r="R316">
            <v>26485132</v>
          </cell>
          <cell r="S316">
            <v>7354336</v>
          </cell>
          <cell r="T316">
            <v>153158</v>
          </cell>
          <cell r="U316">
            <v>32863427.944973391</v>
          </cell>
          <cell r="V316">
            <v>26734779</v>
          </cell>
          <cell r="W316">
            <v>7068906</v>
          </cell>
          <cell r="X316">
            <v>37949</v>
          </cell>
          <cell r="Y316">
            <v>496139</v>
          </cell>
          <cell r="Z316">
            <v>33583986.553500004</v>
          </cell>
          <cell r="AA316">
            <v>27739862</v>
          </cell>
          <cell r="AB316">
            <v>7106855</v>
          </cell>
          <cell r="AC316">
            <v>35385662.980499998</v>
          </cell>
          <cell r="AD316">
            <v>28681277</v>
          </cell>
          <cell r="AE316">
            <v>7325008.0005256878</v>
          </cell>
          <cell r="AF316">
            <v>36597932.707249992</v>
          </cell>
          <cell r="AG316">
            <v>29680601</v>
          </cell>
          <cell r="AH316">
            <v>7446255.7103260532</v>
          </cell>
          <cell r="AI316">
            <v>36833859.746200003</v>
          </cell>
          <cell r="AJ316">
            <v>30016055</v>
          </cell>
          <cell r="AK316">
            <v>7542980.7103260532</v>
          </cell>
          <cell r="AL316">
            <v>37317617.441239998</v>
          </cell>
          <cell r="AM316">
            <v>30729479</v>
          </cell>
          <cell r="AN316">
            <v>7638830.7103260532</v>
          </cell>
        </row>
        <row r="317">
          <cell r="A317">
            <v>308</v>
          </cell>
          <cell r="B317" t="str">
            <v xml:space="preserve">Waltham                      </v>
          </cell>
          <cell r="C317">
            <v>17.5</v>
          </cell>
          <cell r="D317">
            <v>38879439</v>
          </cell>
          <cell r="E317">
            <v>61572349</v>
          </cell>
          <cell r="F317">
            <v>5965643.2000000002</v>
          </cell>
          <cell r="G317">
            <v>42761499.772249997</v>
          </cell>
          <cell r="H317">
            <v>59697543</v>
          </cell>
          <cell r="I317">
            <v>6645004.2000000002</v>
          </cell>
          <cell r="J317">
            <v>46074539.537751034</v>
          </cell>
          <cell r="K317">
            <v>56268437</v>
          </cell>
          <cell r="L317">
            <v>7224786.2000000002</v>
          </cell>
          <cell r="M317">
            <v>48110738.181689993</v>
          </cell>
          <cell r="N317">
            <v>52317305</v>
          </cell>
          <cell r="O317">
            <v>6817755.2000000002</v>
          </cell>
          <cell r="P317">
            <v>801247</v>
          </cell>
          <cell r="Q317">
            <v>49403220.555879377</v>
          </cell>
          <cell r="R317">
            <v>50761236</v>
          </cell>
          <cell r="S317">
            <v>7466622</v>
          </cell>
          <cell r="T317">
            <v>0</v>
          </cell>
          <cell r="U317">
            <v>47912898.078373261</v>
          </cell>
          <cell r="V317">
            <v>48460847</v>
          </cell>
          <cell r="W317">
            <v>7030422</v>
          </cell>
          <cell r="X317">
            <v>37743</v>
          </cell>
          <cell r="Y317">
            <v>519232</v>
          </cell>
          <cell r="Z317">
            <v>50081563.292000003</v>
          </cell>
          <cell r="AA317">
            <v>48664297</v>
          </cell>
          <cell r="AB317">
            <v>7068165</v>
          </cell>
          <cell r="AC317">
            <v>54877131.504830003</v>
          </cell>
          <cell r="AD317">
            <v>50008834</v>
          </cell>
          <cell r="AE317">
            <v>7701998.2533363122</v>
          </cell>
          <cell r="AF317">
            <v>57878574.668200001</v>
          </cell>
          <cell r="AG317">
            <v>51531811</v>
          </cell>
          <cell r="AH317">
            <v>8308686.3317359835</v>
          </cell>
          <cell r="AI317">
            <v>58974377.85684</v>
          </cell>
          <cell r="AJ317">
            <v>51151815</v>
          </cell>
          <cell r="AK317">
            <v>9012826.3317359835</v>
          </cell>
          <cell r="AL317">
            <v>62218743.565559998</v>
          </cell>
          <cell r="AM317">
            <v>52507147</v>
          </cell>
          <cell r="AN317">
            <v>9711597</v>
          </cell>
        </row>
        <row r="318">
          <cell r="A318">
            <v>309</v>
          </cell>
          <cell r="B318" t="str">
            <v xml:space="preserve">Ware                         </v>
          </cell>
          <cell r="C318">
            <v>62.96</v>
          </cell>
          <cell r="D318">
            <v>10543852</v>
          </cell>
          <cell r="E318">
            <v>4213722</v>
          </cell>
          <cell r="F318">
            <v>7097968</v>
          </cell>
          <cell r="G318">
            <v>11341610.789999999</v>
          </cell>
          <cell r="H318">
            <v>4490738</v>
          </cell>
          <cell r="I318">
            <v>7590105</v>
          </cell>
          <cell r="J318">
            <v>11984338.616012348</v>
          </cell>
          <cell r="K318">
            <v>4670870</v>
          </cell>
          <cell r="L318">
            <v>7988468</v>
          </cell>
          <cell r="M318">
            <v>12279413.380000001</v>
          </cell>
          <cell r="N318">
            <v>4853748</v>
          </cell>
          <cell r="O318">
            <v>7307532</v>
          </cell>
          <cell r="P318">
            <v>858807</v>
          </cell>
          <cell r="Q318">
            <v>12947330.615364594</v>
          </cell>
          <cell r="R318">
            <v>4961196</v>
          </cell>
          <cell r="S318">
            <v>8003012</v>
          </cell>
          <cell r="T318">
            <v>0</v>
          </cell>
          <cell r="U318">
            <v>13334594.007599998</v>
          </cell>
          <cell r="V318">
            <v>5116642</v>
          </cell>
          <cell r="W318">
            <v>8060271</v>
          </cell>
          <cell r="X318">
            <v>43271</v>
          </cell>
          <cell r="Y318">
            <v>114410</v>
          </cell>
          <cell r="Z318">
            <v>13217323.799999999</v>
          </cell>
          <cell r="AA318">
            <v>5226096</v>
          </cell>
          <cell r="AB318">
            <v>8103542</v>
          </cell>
          <cell r="AC318">
            <v>13610889.48</v>
          </cell>
          <cell r="AD318">
            <v>5398699</v>
          </cell>
          <cell r="AE318">
            <v>8212190</v>
          </cell>
          <cell r="AF318">
            <v>14182968.479999997</v>
          </cell>
          <cell r="AG318">
            <v>5508648</v>
          </cell>
          <cell r="AH318">
            <v>8674320</v>
          </cell>
          <cell r="AI318">
            <v>14311776.950000001</v>
          </cell>
          <cell r="AJ318">
            <v>5575059</v>
          </cell>
          <cell r="AK318">
            <v>8736718</v>
          </cell>
          <cell r="AL318">
            <v>14379106.989999996</v>
          </cell>
          <cell r="AM318">
            <v>5507809</v>
          </cell>
          <cell r="AN318">
            <v>8871298</v>
          </cell>
        </row>
        <row r="319">
          <cell r="A319">
            <v>310</v>
          </cell>
          <cell r="B319" t="str">
            <v xml:space="preserve">Wareham                      </v>
          </cell>
          <cell r="C319">
            <v>42.99</v>
          </cell>
          <cell r="D319">
            <v>26787120</v>
          </cell>
          <cell r="E319">
            <v>16030344</v>
          </cell>
          <cell r="F319">
            <v>11226580.000000002</v>
          </cell>
          <cell r="G319">
            <v>27620251.569999997</v>
          </cell>
          <cell r="H319">
            <v>16502182</v>
          </cell>
          <cell r="I319">
            <v>11620568.000000002</v>
          </cell>
          <cell r="J319">
            <v>28330642.11136163</v>
          </cell>
          <cell r="K319">
            <v>17161382</v>
          </cell>
          <cell r="L319">
            <v>11916801.000000002</v>
          </cell>
          <cell r="M319">
            <v>29713674.899999999</v>
          </cell>
          <cell r="N319">
            <v>17701346</v>
          </cell>
          <cell r="O319">
            <v>11178168.000000002</v>
          </cell>
          <cell r="P319">
            <v>1313698</v>
          </cell>
          <cell r="Q319">
            <v>30323433.981795222</v>
          </cell>
          <cell r="R319">
            <v>17409106</v>
          </cell>
          <cell r="S319">
            <v>12242029</v>
          </cell>
          <cell r="T319">
            <v>672299</v>
          </cell>
          <cell r="U319">
            <v>29157976.018979996</v>
          </cell>
          <cell r="V319">
            <v>17518457</v>
          </cell>
          <cell r="W319">
            <v>12159874</v>
          </cell>
          <cell r="X319">
            <v>65280</v>
          </cell>
          <cell r="Y319">
            <v>765499</v>
          </cell>
          <cell r="Z319">
            <v>28986212.199999999</v>
          </cell>
          <cell r="AA319">
            <v>17900064</v>
          </cell>
          <cell r="AB319">
            <v>12225154</v>
          </cell>
          <cell r="AC319">
            <v>30086115.449999996</v>
          </cell>
          <cell r="AD319">
            <v>18383155</v>
          </cell>
          <cell r="AE319">
            <v>12345207.138633749</v>
          </cell>
          <cell r="AF319">
            <v>29686081.27</v>
          </cell>
          <cell r="AG319">
            <v>18523807</v>
          </cell>
          <cell r="AH319">
            <v>12416757.138633749</v>
          </cell>
          <cell r="AI319">
            <v>29801464.629999995</v>
          </cell>
          <cell r="AJ319">
            <v>18563068</v>
          </cell>
          <cell r="AK319">
            <v>12488232.138633749</v>
          </cell>
          <cell r="AL319">
            <v>30579432.949999999</v>
          </cell>
          <cell r="AM319">
            <v>18285648</v>
          </cell>
          <cell r="AN319">
            <v>12558607.138633749</v>
          </cell>
        </row>
        <row r="320">
          <cell r="A320">
            <v>311</v>
          </cell>
          <cell r="B320" t="str">
            <v xml:space="preserve">Warren                       </v>
          </cell>
          <cell r="C320">
            <v>71.64</v>
          </cell>
          <cell r="D320">
            <v>538960</v>
          </cell>
          <cell r="E320">
            <v>185240</v>
          </cell>
          <cell r="F320">
            <v>353720</v>
          </cell>
          <cell r="G320">
            <v>702595.73</v>
          </cell>
          <cell r="H320">
            <v>196083</v>
          </cell>
          <cell r="I320">
            <v>506513</v>
          </cell>
          <cell r="J320">
            <v>158055.47</v>
          </cell>
          <cell r="K320">
            <v>44646</v>
          </cell>
          <cell r="L320">
            <v>137959</v>
          </cell>
          <cell r="M320">
            <v>71660.94</v>
          </cell>
          <cell r="N320">
            <v>20366</v>
          </cell>
          <cell r="O320">
            <v>71660.94</v>
          </cell>
          <cell r="P320">
            <v>0</v>
          </cell>
          <cell r="Q320">
            <v>24613.150009569381</v>
          </cell>
          <cell r="R320">
            <v>7172</v>
          </cell>
          <cell r="S320">
            <v>70228</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row>
        <row r="321">
          <cell r="A321">
            <v>312</v>
          </cell>
          <cell r="B321" t="str">
            <v xml:space="preserve">Warwick                      </v>
          </cell>
          <cell r="C321">
            <v>32.130000000000003</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row>
        <row r="322">
          <cell r="A322">
            <v>313</v>
          </cell>
          <cell r="B322" t="str">
            <v xml:space="preserve">Washington                   </v>
          </cell>
          <cell r="C322">
            <v>18.11</v>
          </cell>
          <cell r="D322">
            <v>29389</v>
          </cell>
          <cell r="E322">
            <v>10836</v>
          </cell>
          <cell r="F322">
            <v>18553</v>
          </cell>
          <cell r="G322">
            <v>32548.98</v>
          </cell>
          <cell r="H322">
            <v>18105</v>
          </cell>
          <cell r="I322">
            <v>20004</v>
          </cell>
          <cell r="J322">
            <v>34065.81</v>
          </cell>
          <cell r="K322">
            <v>20948</v>
          </cell>
          <cell r="L322">
            <v>20700</v>
          </cell>
          <cell r="M322">
            <v>11943.49</v>
          </cell>
          <cell r="N322">
            <v>6978</v>
          </cell>
          <cell r="O322">
            <v>11943.49</v>
          </cell>
          <cell r="P322">
            <v>0</v>
          </cell>
          <cell r="Q322">
            <v>24613.150009569381</v>
          </cell>
          <cell r="R322">
            <v>16085</v>
          </cell>
          <cell r="S322">
            <v>11705</v>
          </cell>
          <cell r="T322">
            <v>0</v>
          </cell>
          <cell r="U322">
            <v>24071.631359999999</v>
          </cell>
          <cell r="V322">
            <v>16378</v>
          </cell>
          <cell r="W322">
            <v>11237</v>
          </cell>
          <cell r="X322">
            <v>0</v>
          </cell>
          <cell r="Y322">
            <v>0</v>
          </cell>
          <cell r="Z322">
            <v>12250.07</v>
          </cell>
          <cell r="AA322">
            <v>9358</v>
          </cell>
          <cell r="AB322">
            <v>11237</v>
          </cell>
          <cell r="AC322">
            <v>25394.420000000002</v>
          </cell>
          <cell r="AD322">
            <v>19302</v>
          </cell>
          <cell r="AE322">
            <v>11237</v>
          </cell>
          <cell r="AF322">
            <v>0</v>
          </cell>
          <cell r="AG322">
            <v>0</v>
          </cell>
          <cell r="AH322">
            <v>0</v>
          </cell>
          <cell r="AI322">
            <v>13004.9</v>
          </cell>
          <cell r="AJ322">
            <v>10244</v>
          </cell>
          <cell r="AK322">
            <v>2761</v>
          </cell>
          <cell r="AL322">
            <v>13199.960000000001</v>
          </cell>
          <cell r="AM322">
            <v>10149</v>
          </cell>
          <cell r="AN322">
            <v>3051</v>
          </cell>
        </row>
        <row r="323">
          <cell r="A323">
            <v>314</v>
          </cell>
          <cell r="B323" t="str">
            <v xml:space="preserve">Watertown                    </v>
          </cell>
          <cell r="C323">
            <v>17.5</v>
          </cell>
          <cell r="D323">
            <v>19464616</v>
          </cell>
          <cell r="E323">
            <v>27494743</v>
          </cell>
          <cell r="F323">
            <v>2500103.6</v>
          </cell>
          <cell r="G323">
            <v>21408022.994499996</v>
          </cell>
          <cell r="H323">
            <v>26660901</v>
          </cell>
          <cell r="I323">
            <v>2840199.6</v>
          </cell>
          <cell r="J323">
            <v>22755172.082941681</v>
          </cell>
          <cell r="K323">
            <v>25584736</v>
          </cell>
          <cell r="L323">
            <v>3182786.6</v>
          </cell>
          <cell r="M323">
            <v>23442917.806000002</v>
          </cell>
          <cell r="N323">
            <v>24228635</v>
          </cell>
          <cell r="O323">
            <v>3119661.6</v>
          </cell>
          <cell r="P323">
            <v>366634</v>
          </cell>
          <cell r="Q323">
            <v>24506187.214984823</v>
          </cell>
          <cell r="R323">
            <v>24010035</v>
          </cell>
          <cell r="S323">
            <v>3416570</v>
          </cell>
          <cell r="T323">
            <v>0</v>
          </cell>
          <cell r="U323">
            <v>24666914.422698718</v>
          </cell>
          <cell r="V323">
            <v>23332261</v>
          </cell>
          <cell r="W323">
            <v>3216974</v>
          </cell>
          <cell r="X323">
            <v>17270</v>
          </cell>
          <cell r="Y323">
            <v>246976</v>
          </cell>
          <cell r="Z323">
            <v>25827066.428560004</v>
          </cell>
          <cell r="AA323">
            <v>23433118</v>
          </cell>
          <cell r="AB323">
            <v>3234244</v>
          </cell>
          <cell r="AC323">
            <v>26990163.684909999</v>
          </cell>
          <cell r="AD323">
            <v>23875646</v>
          </cell>
          <cell r="AE323">
            <v>3341524</v>
          </cell>
          <cell r="AF323">
            <v>28042729.455369998</v>
          </cell>
          <cell r="AG323">
            <v>24440387</v>
          </cell>
          <cell r="AH323">
            <v>3928625.9136724374</v>
          </cell>
          <cell r="AI323">
            <v>28744449.526519999</v>
          </cell>
          <cell r="AJ323">
            <v>24409669</v>
          </cell>
          <cell r="AK323">
            <v>4334781</v>
          </cell>
          <cell r="AL323">
            <v>26987815.659180008</v>
          </cell>
          <cell r="AM323">
            <v>23909715</v>
          </cell>
          <cell r="AN323">
            <v>4399531</v>
          </cell>
        </row>
        <row r="324">
          <cell r="A324">
            <v>315</v>
          </cell>
          <cell r="B324" t="str">
            <v xml:space="preserve">Wayland                      </v>
          </cell>
          <cell r="C324">
            <v>17.5</v>
          </cell>
          <cell r="D324">
            <v>20528254</v>
          </cell>
          <cell r="E324">
            <v>22426179</v>
          </cell>
          <cell r="F324">
            <v>2433825.2000000002</v>
          </cell>
          <cell r="G324">
            <v>21706401.2687</v>
          </cell>
          <cell r="H324">
            <v>22177863</v>
          </cell>
          <cell r="I324">
            <v>2706784.2</v>
          </cell>
          <cell r="J324">
            <v>22348945.189632639</v>
          </cell>
          <cell r="K324">
            <v>21508290</v>
          </cell>
          <cell r="L324">
            <v>3068068.2</v>
          </cell>
          <cell r="M324">
            <v>23105602.879149996</v>
          </cell>
          <cell r="N324">
            <v>21557416</v>
          </cell>
          <cell r="O324">
            <v>3033452.2</v>
          </cell>
          <cell r="P324">
            <v>356502</v>
          </cell>
          <cell r="Q324">
            <v>23487595.690153036</v>
          </cell>
          <cell r="R324">
            <v>21787470</v>
          </cell>
          <cell r="S324">
            <v>3322155</v>
          </cell>
          <cell r="T324">
            <v>0</v>
          </cell>
          <cell r="U324">
            <v>22901223.710748963</v>
          </cell>
          <cell r="V324">
            <v>21497031</v>
          </cell>
          <cell r="W324">
            <v>3128075</v>
          </cell>
          <cell r="X324">
            <v>16793</v>
          </cell>
          <cell r="Y324">
            <v>244512</v>
          </cell>
          <cell r="Z324">
            <v>22873243.606079999</v>
          </cell>
          <cell r="AA324">
            <v>21683970</v>
          </cell>
          <cell r="AB324">
            <v>3144868</v>
          </cell>
          <cell r="AC324">
            <v>23638559.356320001</v>
          </cell>
          <cell r="AD324">
            <v>22212916</v>
          </cell>
          <cell r="AE324">
            <v>3250268</v>
          </cell>
          <cell r="AF324">
            <v>24223145.583800003</v>
          </cell>
          <cell r="AG324">
            <v>22634976</v>
          </cell>
          <cell r="AH324">
            <v>3316668</v>
          </cell>
          <cell r="AI324">
            <v>24309849.451349992</v>
          </cell>
          <cell r="AJ324">
            <v>21783923</v>
          </cell>
          <cell r="AK324">
            <v>3644813</v>
          </cell>
          <cell r="AL324">
            <v>24601190.323630001</v>
          </cell>
          <cell r="AM324">
            <v>21539908</v>
          </cell>
          <cell r="AN324">
            <v>3710313</v>
          </cell>
        </row>
        <row r="325">
          <cell r="A325">
            <v>316</v>
          </cell>
          <cell r="B325" t="str">
            <v xml:space="preserve">Webster                      </v>
          </cell>
          <cell r="C325">
            <v>52.99</v>
          </cell>
          <cell r="D325">
            <v>15041385</v>
          </cell>
          <cell r="E325">
            <v>7642041</v>
          </cell>
          <cell r="F325">
            <v>7399344</v>
          </cell>
          <cell r="G325">
            <v>16432266.58</v>
          </cell>
          <cell r="H325">
            <v>8269809</v>
          </cell>
          <cell r="I325">
            <v>8162458</v>
          </cell>
          <cell r="J325">
            <v>17755144.59782863</v>
          </cell>
          <cell r="K325">
            <v>8781928</v>
          </cell>
          <cell r="L325">
            <v>8973217</v>
          </cell>
          <cell r="M325">
            <v>18280915.910000004</v>
          </cell>
          <cell r="N325">
            <v>9216413</v>
          </cell>
          <cell r="O325">
            <v>8231908</v>
          </cell>
          <cell r="P325">
            <v>967443</v>
          </cell>
          <cell r="Q325">
            <v>19369599.058311965</v>
          </cell>
          <cell r="R325">
            <v>9323234</v>
          </cell>
          <cell r="S325">
            <v>9015364</v>
          </cell>
          <cell r="T325">
            <v>1031001</v>
          </cell>
          <cell r="U325">
            <v>19122110.4267</v>
          </cell>
          <cell r="V325">
            <v>9432847</v>
          </cell>
          <cell r="W325">
            <v>9503351</v>
          </cell>
          <cell r="X325">
            <v>51018</v>
          </cell>
          <cell r="Y325">
            <v>541696</v>
          </cell>
          <cell r="Z325">
            <v>19221499.239999998</v>
          </cell>
          <cell r="AA325">
            <v>9741513</v>
          </cell>
          <cell r="AB325">
            <v>9554369</v>
          </cell>
          <cell r="AC325">
            <v>19780303.73</v>
          </cell>
          <cell r="AD325">
            <v>9875242</v>
          </cell>
          <cell r="AE325">
            <v>9905062</v>
          </cell>
          <cell r="AF325">
            <v>20497532.719999999</v>
          </cell>
          <cell r="AG325">
            <v>10176657</v>
          </cell>
          <cell r="AH325">
            <v>10320876</v>
          </cell>
          <cell r="AI325">
            <v>20776506.130000003</v>
          </cell>
          <cell r="AJ325">
            <v>10261282</v>
          </cell>
          <cell r="AK325">
            <v>10515224</v>
          </cell>
          <cell r="AL325">
            <v>21401884.859999996</v>
          </cell>
          <cell r="AM325">
            <v>10346397</v>
          </cell>
          <cell r="AN325">
            <v>11055488</v>
          </cell>
        </row>
        <row r="326">
          <cell r="A326">
            <v>317</v>
          </cell>
          <cell r="B326" t="str">
            <v xml:space="preserve">Wellesley                    </v>
          </cell>
          <cell r="C326">
            <v>17.5</v>
          </cell>
          <cell r="D326">
            <v>31887905</v>
          </cell>
          <cell r="E326">
            <v>31509960</v>
          </cell>
          <cell r="F326">
            <v>3170547.2</v>
          </cell>
          <cell r="G326">
            <v>35128683.6228</v>
          </cell>
          <cell r="H326">
            <v>32249496</v>
          </cell>
          <cell r="I326">
            <v>3765942.2</v>
          </cell>
          <cell r="J326">
            <v>37728351.069279179</v>
          </cell>
          <cell r="K326">
            <v>33113521</v>
          </cell>
          <cell r="L326">
            <v>4616898.2</v>
          </cell>
          <cell r="M326">
            <v>41021667.78360001</v>
          </cell>
          <cell r="N326">
            <v>34503446</v>
          </cell>
          <cell r="O326">
            <v>5832738</v>
          </cell>
          <cell r="P326">
            <v>685484</v>
          </cell>
          <cell r="Q326">
            <v>43474466.332122765</v>
          </cell>
          <cell r="R326">
            <v>35866435</v>
          </cell>
          <cell r="S326">
            <v>6387858</v>
          </cell>
          <cell r="T326">
            <v>1220173</v>
          </cell>
          <cell r="U326">
            <v>42176324.226688981</v>
          </cell>
          <cell r="V326">
            <v>36405114</v>
          </cell>
          <cell r="W326">
            <v>7163571</v>
          </cell>
          <cell r="X326">
            <v>38457</v>
          </cell>
          <cell r="Y326">
            <v>528228</v>
          </cell>
          <cell r="Z326">
            <v>42989228.138499998</v>
          </cell>
          <cell r="AA326">
            <v>37498680</v>
          </cell>
          <cell r="AB326">
            <v>7202028</v>
          </cell>
          <cell r="AC326">
            <v>45335499.620400004</v>
          </cell>
          <cell r="AD326">
            <v>38747883</v>
          </cell>
          <cell r="AE326">
            <v>7402108</v>
          </cell>
          <cell r="AF326">
            <v>46194904.987919994</v>
          </cell>
          <cell r="AG326">
            <v>39997992</v>
          </cell>
          <cell r="AH326">
            <v>7526408</v>
          </cell>
          <cell r="AI326">
            <v>47297420.926149994</v>
          </cell>
          <cell r="AJ326">
            <v>40402136</v>
          </cell>
          <cell r="AK326">
            <v>7789132</v>
          </cell>
          <cell r="AL326">
            <v>48641677.772080004</v>
          </cell>
          <cell r="AM326">
            <v>41171516</v>
          </cell>
          <cell r="AN326">
            <v>7916157</v>
          </cell>
        </row>
        <row r="327">
          <cell r="A327">
            <v>318</v>
          </cell>
          <cell r="B327" t="str">
            <v xml:space="preserve">Wellfleet                    </v>
          </cell>
          <cell r="C327">
            <v>17.5</v>
          </cell>
          <cell r="D327">
            <v>1043179</v>
          </cell>
          <cell r="E327">
            <v>1587533</v>
          </cell>
          <cell r="F327">
            <v>123912.4</v>
          </cell>
          <cell r="G327">
            <v>1024829.69</v>
          </cell>
          <cell r="H327">
            <v>1362731</v>
          </cell>
          <cell r="I327">
            <v>134999.4</v>
          </cell>
          <cell r="J327">
            <v>1014001.08</v>
          </cell>
          <cell r="K327">
            <v>1199684</v>
          </cell>
          <cell r="L327">
            <v>147734.39999999999</v>
          </cell>
          <cell r="M327">
            <v>1017218.98</v>
          </cell>
          <cell r="N327">
            <v>1111542</v>
          </cell>
          <cell r="O327">
            <v>141139.4</v>
          </cell>
          <cell r="P327">
            <v>16587</v>
          </cell>
          <cell r="Q327">
            <v>1114134.5932248805</v>
          </cell>
          <cell r="R327">
            <v>1172923</v>
          </cell>
          <cell r="S327">
            <v>154572</v>
          </cell>
          <cell r="T327">
            <v>0</v>
          </cell>
          <cell r="U327">
            <v>1206261.3075600001</v>
          </cell>
          <cell r="V327">
            <v>1220593</v>
          </cell>
          <cell r="W327">
            <v>145542</v>
          </cell>
          <cell r="X327">
            <v>781</v>
          </cell>
          <cell r="Y327">
            <v>11899</v>
          </cell>
          <cell r="Z327">
            <v>1181905.93</v>
          </cell>
          <cell r="AA327">
            <v>1149462</v>
          </cell>
          <cell r="AB327">
            <v>146323</v>
          </cell>
          <cell r="AC327">
            <v>1149133.73</v>
          </cell>
          <cell r="AD327">
            <v>1123089</v>
          </cell>
          <cell r="AE327">
            <v>151483</v>
          </cell>
          <cell r="AF327">
            <v>1232950.69</v>
          </cell>
          <cell r="AG327">
            <v>1194924</v>
          </cell>
          <cell r="AH327">
            <v>154808</v>
          </cell>
          <cell r="AI327">
            <v>1240792.6900000002</v>
          </cell>
          <cell r="AJ327">
            <v>1116713</v>
          </cell>
          <cell r="AK327">
            <v>176624</v>
          </cell>
          <cell r="AL327">
            <v>1150249.74</v>
          </cell>
          <cell r="AM327">
            <v>993135</v>
          </cell>
          <cell r="AN327">
            <v>179724</v>
          </cell>
        </row>
        <row r="328">
          <cell r="A328">
            <v>319</v>
          </cell>
          <cell r="B328" t="str">
            <v xml:space="preserve">Wendell                      </v>
          </cell>
          <cell r="C328">
            <v>39.54</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row>
        <row r="329">
          <cell r="A329">
            <v>320</v>
          </cell>
          <cell r="B329" t="str">
            <v xml:space="preserve">Wenham                       </v>
          </cell>
          <cell r="C329">
            <v>17.5</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8422</v>
          </cell>
          <cell r="AI329">
            <v>13282.92632</v>
          </cell>
          <cell r="AJ329">
            <v>11679</v>
          </cell>
          <cell r="AK329">
            <v>8422</v>
          </cell>
          <cell r="AL329">
            <v>0</v>
          </cell>
          <cell r="AM329">
            <v>0</v>
          </cell>
          <cell r="AN329">
            <v>0</v>
          </cell>
        </row>
        <row r="330">
          <cell r="A330">
            <v>321</v>
          </cell>
          <cell r="B330" t="str">
            <v xml:space="preserve">Westborough                  </v>
          </cell>
          <cell r="C330">
            <v>17.5</v>
          </cell>
          <cell r="D330">
            <v>24595216</v>
          </cell>
          <cell r="E330">
            <v>23154460</v>
          </cell>
          <cell r="F330">
            <v>2766040.8</v>
          </cell>
          <cell r="G330">
            <v>26156767.179999996</v>
          </cell>
          <cell r="H330">
            <v>24071950</v>
          </cell>
          <cell r="I330">
            <v>3129365.8</v>
          </cell>
          <cell r="J330">
            <v>27284907.908756465</v>
          </cell>
          <cell r="K330">
            <v>24682401</v>
          </cell>
          <cell r="L330">
            <v>3731061.8</v>
          </cell>
          <cell r="M330">
            <v>28924388.270000003</v>
          </cell>
          <cell r="N330">
            <v>24976329</v>
          </cell>
          <cell r="O330">
            <v>3966523.8</v>
          </cell>
          <cell r="P330">
            <v>466160</v>
          </cell>
          <cell r="Q330">
            <v>29970816.824099522</v>
          </cell>
          <cell r="R330">
            <v>25527660</v>
          </cell>
          <cell r="S330">
            <v>4344030</v>
          </cell>
          <cell r="T330">
            <v>99127</v>
          </cell>
          <cell r="U330">
            <v>29700461.313299999</v>
          </cell>
          <cell r="V330">
            <v>25642790</v>
          </cell>
          <cell r="W330">
            <v>4183588</v>
          </cell>
          <cell r="X330">
            <v>22459</v>
          </cell>
          <cell r="Y330">
            <v>325510</v>
          </cell>
          <cell r="Z330">
            <v>29045979.329999998</v>
          </cell>
          <cell r="AA330">
            <v>26179724</v>
          </cell>
          <cell r="AB330">
            <v>4206047</v>
          </cell>
          <cell r="AC330">
            <v>30072174.120000001</v>
          </cell>
          <cell r="AD330">
            <v>26844072</v>
          </cell>
          <cell r="AE330">
            <v>4475455.4982209997</v>
          </cell>
          <cell r="AF330">
            <v>31092026.789999999</v>
          </cell>
          <cell r="AG330">
            <v>27788304</v>
          </cell>
          <cell r="AH330">
            <v>4736300.3124719998</v>
          </cell>
          <cell r="AI330">
            <v>31788292.559999999</v>
          </cell>
          <cell r="AJ330">
            <v>27852628</v>
          </cell>
          <cell r="AK330">
            <v>5025628.3124719998</v>
          </cell>
          <cell r="AL330">
            <v>32643542.910000004</v>
          </cell>
          <cell r="AM330">
            <v>27945222</v>
          </cell>
          <cell r="AN330">
            <v>5113078.3124719998</v>
          </cell>
        </row>
        <row r="331">
          <cell r="A331">
            <v>322</v>
          </cell>
          <cell r="B331" t="str">
            <v xml:space="preserve">West Boylston                </v>
          </cell>
          <cell r="C331">
            <v>25.18</v>
          </cell>
          <cell r="D331">
            <v>7463040</v>
          </cell>
          <cell r="E331">
            <v>5272275</v>
          </cell>
          <cell r="F331">
            <v>2604355</v>
          </cell>
          <cell r="G331">
            <v>7862835.5099999998</v>
          </cell>
          <cell r="H331">
            <v>5529064</v>
          </cell>
          <cell r="I331">
            <v>2737047</v>
          </cell>
          <cell r="J331">
            <v>8303886.0469139311</v>
          </cell>
          <cell r="K331">
            <v>5698232</v>
          </cell>
          <cell r="L331">
            <v>2880036</v>
          </cell>
          <cell r="M331">
            <v>8764535.4300000016</v>
          </cell>
          <cell r="N331">
            <v>6056904</v>
          </cell>
          <cell r="O331">
            <v>2705190</v>
          </cell>
          <cell r="P331">
            <v>317924</v>
          </cell>
          <cell r="Q331">
            <v>8721965.5391540695</v>
          </cell>
          <cell r="R331">
            <v>6143068</v>
          </cell>
          <cell r="S331">
            <v>2962652</v>
          </cell>
          <cell r="T331">
            <v>0</v>
          </cell>
          <cell r="U331">
            <v>8556984.7309199981</v>
          </cell>
          <cell r="V331">
            <v>6224632</v>
          </cell>
          <cell r="W331">
            <v>2789574</v>
          </cell>
          <cell r="X331">
            <v>14976</v>
          </cell>
          <cell r="Y331">
            <v>182302</v>
          </cell>
          <cell r="Z331">
            <v>8200894.7400000002</v>
          </cell>
          <cell r="AA331">
            <v>6360524</v>
          </cell>
          <cell r="AB331">
            <v>2804550</v>
          </cell>
          <cell r="AC331">
            <v>8653273.7799999993</v>
          </cell>
          <cell r="AD331">
            <v>6565606</v>
          </cell>
          <cell r="AE331">
            <v>2841510</v>
          </cell>
          <cell r="AF331">
            <v>8616496.2100000009</v>
          </cell>
          <cell r="AG331">
            <v>6706677</v>
          </cell>
          <cell r="AH331">
            <v>2864560</v>
          </cell>
          <cell r="AI331">
            <v>8413020.9400000013</v>
          </cell>
          <cell r="AJ331">
            <v>6777592</v>
          </cell>
          <cell r="AK331">
            <v>2886885</v>
          </cell>
          <cell r="AL331">
            <v>8930152.6600000001</v>
          </cell>
          <cell r="AM331">
            <v>6857750</v>
          </cell>
          <cell r="AN331">
            <v>2909285</v>
          </cell>
        </row>
        <row r="332">
          <cell r="A332">
            <v>323</v>
          </cell>
          <cell r="B332" t="str">
            <v xml:space="preserve">West Bridgewater             </v>
          </cell>
          <cell r="C332">
            <v>33.409999999999997</v>
          </cell>
          <cell r="D332">
            <v>7087351</v>
          </cell>
          <cell r="E332">
            <v>6483027</v>
          </cell>
          <cell r="F332">
            <v>1620335.6</v>
          </cell>
          <cell r="G332">
            <v>7481921.1700000018</v>
          </cell>
          <cell r="H332">
            <v>6519525</v>
          </cell>
          <cell r="I332">
            <v>1739646.6</v>
          </cell>
          <cell r="J332">
            <v>8080095.9730690857</v>
          </cell>
          <cell r="K332">
            <v>6637938</v>
          </cell>
          <cell r="L332">
            <v>1930659.6</v>
          </cell>
          <cell r="M332">
            <v>8849560.0699999984</v>
          </cell>
          <cell r="N332">
            <v>6740361</v>
          </cell>
          <cell r="O332">
            <v>1992175.6</v>
          </cell>
          <cell r="P332">
            <v>234128</v>
          </cell>
          <cell r="Q332">
            <v>9332740.0692976061</v>
          </cell>
          <cell r="R332">
            <v>6973221</v>
          </cell>
          <cell r="S332">
            <v>2181778</v>
          </cell>
          <cell r="T332">
            <v>177741</v>
          </cell>
          <cell r="U332">
            <v>9121055.2676399983</v>
          </cell>
          <cell r="V332">
            <v>6925166</v>
          </cell>
          <cell r="W332">
            <v>2221676</v>
          </cell>
          <cell r="X332">
            <v>11927</v>
          </cell>
          <cell r="Y332">
            <v>152991</v>
          </cell>
          <cell r="Z332">
            <v>9407934.3300000001</v>
          </cell>
          <cell r="AA332">
            <v>6966042</v>
          </cell>
          <cell r="AB332">
            <v>2441892</v>
          </cell>
          <cell r="AC332">
            <v>9384522.75</v>
          </cell>
          <cell r="AD332">
            <v>7101110</v>
          </cell>
          <cell r="AE332">
            <v>2550273.4426500001</v>
          </cell>
          <cell r="AF332">
            <v>9746407.75</v>
          </cell>
          <cell r="AG332">
            <v>7107926</v>
          </cell>
          <cell r="AH332">
            <v>2817296.2266937499</v>
          </cell>
          <cell r="AI332">
            <v>9789063.1500000022</v>
          </cell>
          <cell r="AJ332">
            <v>6918340</v>
          </cell>
          <cell r="AK332">
            <v>3006077.2266937499</v>
          </cell>
          <cell r="AL332">
            <v>9864782.7299999986</v>
          </cell>
          <cell r="AM332">
            <v>6849766</v>
          </cell>
          <cell r="AN332">
            <v>3031677.2266937499</v>
          </cell>
        </row>
        <row r="333">
          <cell r="A333">
            <v>324</v>
          </cell>
          <cell r="B333" t="str">
            <v xml:space="preserve">West Brookfield              </v>
          </cell>
          <cell r="C333">
            <v>44.28</v>
          </cell>
          <cell r="D333">
            <v>254785</v>
          </cell>
          <cell r="E333">
            <v>111031</v>
          </cell>
          <cell r="F333">
            <v>143754</v>
          </cell>
          <cell r="G333">
            <v>388832.98</v>
          </cell>
          <cell r="H333">
            <v>151067</v>
          </cell>
          <cell r="I333">
            <v>237766</v>
          </cell>
          <cell r="J333">
            <v>328384.52</v>
          </cell>
          <cell r="K333">
            <v>139713</v>
          </cell>
          <cell r="L333">
            <v>239116</v>
          </cell>
          <cell r="M333">
            <v>214016.92</v>
          </cell>
          <cell r="N333">
            <v>95359</v>
          </cell>
          <cell r="O333">
            <v>214016.92</v>
          </cell>
          <cell r="P333">
            <v>0</v>
          </cell>
          <cell r="Q333">
            <v>245136.2421588517</v>
          </cell>
          <cell r="R333">
            <v>105919</v>
          </cell>
          <cell r="S333">
            <v>209737</v>
          </cell>
          <cell r="T333">
            <v>0</v>
          </cell>
          <cell r="U333">
            <v>251778.78455999997</v>
          </cell>
          <cell r="V333">
            <v>114004</v>
          </cell>
          <cell r="W333">
            <v>201348</v>
          </cell>
          <cell r="X333">
            <v>0</v>
          </cell>
          <cell r="Y333">
            <v>0</v>
          </cell>
          <cell r="Z333">
            <v>231760.61</v>
          </cell>
          <cell r="AA333">
            <v>101090</v>
          </cell>
          <cell r="AB333">
            <v>201348</v>
          </cell>
          <cell r="AC333">
            <v>303706.14</v>
          </cell>
          <cell r="AD333">
            <v>139106</v>
          </cell>
          <cell r="AE333">
            <v>201348</v>
          </cell>
          <cell r="AF333">
            <v>321307.69</v>
          </cell>
          <cell r="AG333">
            <v>147913</v>
          </cell>
          <cell r="AH333">
            <v>201348</v>
          </cell>
          <cell r="AI333">
            <v>233036.45</v>
          </cell>
          <cell r="AJ333">
            <v>115505</v>
          </cell>
          <cell r="AK333">
            <v>201348</v>
          </cell>
          <cell r="AL333">
            <v>355331.41999999993</v>
          </cell>
          <cell r="AM333">
            <v>184172</v>
          </cell>
          <cell r="AN333">
            <v>201348</v>
          </cell>
        </row>
        <row r="334">
          <cell r="A334">
            <v>325</v>
          </cell>
          <cell r="B334" t="str">
            <v xml:space="preserve">Westfield                    </v>
          </cell>
          <cell r="C334">
            <v>54.81</v>
          </cell>
          <cell r="D334">
            <v>49973231</v>
          </cell>
          <cell r="E334">
            <v>20368440</v>
          </cell>
          <cell r="F334">
            <v>29644636</v>
          </cell>
          <cell r="G334">
            <v>53649787.230000004</v>
          </cell>
          <cell r="H334">
            <v>21748478</v>
          </cell>
          <cell r="I334">
            <v>31901309</v>
          </cell>
          <cell r="J334">
            <v>55203857.608358152</v>
          </cell>
          <cell r="K334">
            <v>22572618</v>
          </cell>
          <cell r="L334">
            <v>32840745</v>
          </cell>
          <cell r="M334">
            <v>57201000.020000011</v>
          </cell>
          <cell r="N334">
            <v>23301263</v>
          </cell>
          <cell r="O334">
            <v>30462915</v>
          </cell>
          <cell r="P334">
            <v>3580110</v>
          </cell>
          <cell r="Q334">
            <v>58064880.787414365</v>
          </cell>
          <cell r="R334">
            <v>23683434</v>
          </cell>
          <cell r="S334">
            <v>33362165</v>
          </cell>
          <cell r="T334">
            <v>1019282</v>
          </cell>
          <cell r="U334">
            <v>56542890.625020012</v>
          </cell>
          <cell r="V334">
            <v>24024402</v>
          </cell>
          <cell r="W334">
            <v>32372885</v>
          </cell>
          <cell r="X334">
            <v>173792</v>
          </cell>
          <cell r="Y334">
            <v>1986845</v>
          </cell>
          <cell r="Z334">
            <v>56348311.590000004</v>
          </cell>
          <cell r="AA334">
            <v>24659576</v>
          </cell>
          <cell r="AB334">
            <v>32546677</v>
          </cell>
          <cell r="AC334">
            <v>58680126.160000004</v>
          </cell>
          <cell r="AD334">
            <v>25776861</v>
          </cell>
          <cell r="AE334">
            <v>32927874.488096002</v>
          </cell>
          <cell r="AF334">
            <v>59626032.379999988</v>
          </cell>
          <cell r="AG334">
            <v>26817278</v>
          </cell>
          <cell r="AH334">
            <v>33072499.488096002</v>
          </cell>
          <cell r="AI334">
            <v>59091820.839999996</v>
          </cell>
          <cell r="AJ334">
            <v>27452394</v>
          </cell>
          <cell r="AK334">
            <v>33214624.488096002</v>
          </cell>
          <cell r="AL334">
            <v>59194723.68</v>
          </cell>
          <cell r="AM334">
            <v>27572737</v>
          </cell>
          <cell r="AN334">
            <v>33353974.488096002</v>
          </cell>
        </row>
        <row r="335">
          <cell r="A335">
            <v>326</v>
          </cell>
          <cell r="B335" t="str">
            <v xml:space="preserve">Westford                     </v>
          </cell>
          <cell r="C335">
            <v>26.68</v>
          </cell>
          <cell r="D335">
            <v>35723685</v>
          </cell>
          <cell r="E335">
            <v>24675698</v>
          </cell>
          <cell r="F335">
            <v>11305202</v>
          </cell>
          <cell r="G335">
            <v>38818431.875120007</v>
          </cell>
          <cell r="H335">
            <v>25842739</v>
          </cell>
          <cell r="I335">
            <v>12975693</v>
          </cell>
          <cell r="J335">
            <v>40555313.116589576</v>
          </cell>
          <cell r="K335">
            <v>26531707</v>
          </cell>
          <cell r="L335">
            <v>14023606</v>
          </cell>
          <cell r="M335">
            <v>42911329.967289984</v>
          </cell>
          <cell r="N335">
            <v>27280805</v>
          </cell>
          <cell r="O335">
            <v>13986752</v>
          </cell>
          <cell r="P335">
            <v>1643773</v>
          </cell>
          <cell r="Q335">
            <v>44563082.297898509</v>
          </cell>
          <cell r="R335">
            <v>27807520</v>
          </cell>
          <cell r="S335">
            <v>15317915</v>
          </cell>
          <cell r="T335">
            <v>1437647</v>
          </cell>
          <cell r="U335">
            <v>42723467.157275043</v>
          </cell>
          <cell r="V335">
            <v>28681127</v>
          </cell>
          <cell r="W335">
            <v>15776704</v>
          </cell>
          <cell r="X335">
            <v>84696</v>
          </cell>
          <cell r="Y335">
            <v>1021312</v>
          </cell>
          <cell r="Z335">
            <v>43881686.305879995</v>
          </cell>
          <cell r="AA335">
            <v>29241053</v>
          </cell>
          <cell r="AB335">
            <v>15861400</v>
          </cell>
          <cell r="AC335">
            <v>45585175.226279989</v>
          </cell>
          <cell r="AD335">
            <v>30308996</v>
          </cell>
          <cell r="AE335">
            <v>16064000</v>
          </cell>
          <cell r="AF335">
            <v>45685221.157399982</v>
          </cell>
          <cell r="AG335">
            <v>31603683</v>
          </cell>
          <cell r="AH335">
            <v>16189875</v>
          </cell>
          <cell r="AI335">
            <v>45600413.679659985</v>
          </cell>
          <cell r="AJ335">
            <v>32229875</v>
          </cell>
          <cell r="AK335">
            <v>16313850</v>
          </cell>
          <cell r="AL335">
            <v>45124999.36552</v>
          </cell>
          <cell r="AM335">
            <v>33597365</v>
          </cell>
          <cell r="AN335">
            <v>16436625</v>
          </cell>
        </row>
        <row r="336">
          <cell r="A336">
            <v>327</v>
          </cell>
          <cell r="B336" t="str">
            <v xml:space="preserve">Westhampton                  </v>
          </cell>
          <cell r="C336">
            <v>28.72</v>
          </cell>
          <cell r="D336">
            <v>1143015</v>
          </cell>
          <cell r="E336">
            <v>871506</v>
          </cell>
          <cell r="F336">
            <v>286065.2</v>
          </cell>
          <cell r="G336">
            <v>1161647.67</v>
          </cell>
          <cell r="H336">
            <v>830817</v>
          </cell>
          <cell r="I336">
            <v>341741.2</v>
          </cell>
          <cell r="J336">
            <v>1170704.509380162</v>
          </cell>
          <cell r="K336">
            <v>836402</v>
          </cell>
          <cell r="L336">
            <v>392663.2</v>
          </cell>
          <cell r="M336">
            <v>1157514.8700000001</v>
          </cell>
          <cell r="N336">
            <v>778624</v>
          </cell>
          <cell r="O336">
            <v>376209.2</v>
          </cell>
          <cell r="P336">
            <v>44213</v>
          </cell>
          <cell r="Q336">
            <v>1296948.5063349283</v>
          </cell>
          <cell r="R336">
            <v>829588</v>
          </cell>
          <cell r="S336">
            <v>412014</v>
          </cell>
          <cell r="T336">
            <v>55347</v>
          </cell>
          <cell r="U336">
            <v>1232065.9646999999</v>
          </cell>
          <cell r="V336">
            <v>806088</v>
          </cell>
          <cell r="W336">
            <v>440058</v>
          </cell>
          <cell r="X336">
            <v>2362</v>
          </cell>
          <cell r="Y336">
            <v>28516</v>
          </cell>
          <cell r="Z336">
            <v>1193876.6000000001</v>
          </cell>
          <cell r="AA336">
            <v>823754</v>
          </cell>
          <cell r="AB336">
            <v>442420</v>
          </cell>
          <cell r="AC336">
            <v>1195530.31</v>
          </cell>
          <cell r="AD336">
            <v>868868</v>
          </cell>
          <cell r="AE336">
            <v>447620</v>
          </cell>
          <cell r="AF336">
            <v>1215188.8099999998</v>
          </cell>
          <cell r="AG336">
            <v>921372</v>
          </cell>
          <cell r="AH336">
            <v>450895</v>
          </cell>
          <cell r="AI336">
            <v>1314694.2799999998</v>
          </cell>
          <cell r="AJ336">
            <v>956723</v>
          </cell>
          <cell r="AK336">
            <v>454345</v>
          </cell>
          <cell r="AL336">
            <v>1294416.6200000001</v>
          </cell>
          <cell r="AM336">
            <v>964619</v>
          </cell>
          <cell r="AN336">
            <v>457770</v>
          </cell>
        </row>
        <row r="337">
          <cell r="A337">
            <v>328</v>
          </cell>
          <cell r="B337" t="str">
            <v xml:space="preserve">Westminster                  </v>
          </cell>
          <cell r="C337">
            <v>45.24</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row>
        <row r="338">
          <cell r="A338">
            <v>329</v>
          </cell>
          <cell r="B338" t="str">
            <v xml:space="preserve">West Newbury                 </v>
          </cell>
          <cell r="C338">
            <v>17.5</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33688</v>
          </cell>
          <cell r="AI338">
            <v>13004.9</v>
          </cell>
          <cell r="AJ338">
            <v>10405</v>
          </cell>
          <cell r="AK338">
            <v>13004.900000000001</v>
          </cell>
          <cell r="AL338">
            <v>13199.960000000001</v>
          </cell>
          <cell r="AM338">
            <v>11094</v>
          </cell>
          <cell r="AN338">
            <v>13004.900000000001</v>
          </cell>
        </row>
        <row r="339">
          <cell r="A339">
            <v>330</v>
          </cell>
          <cell r="B339" t="str">
            <v xml:space="preserve">Weston                       </v>
          </cell>
          <cell r="C339">
            <v>17.5</v>
          </cell>
          <cell r="D339">
            <v>16162814</v>
          </cell>
          <cell r="E339">
            <v>20181705</v>
          </cell>
          <cell r="F339">
            <v>1480949.6</v>
          </cell>
          <cell r="G339">
            <v>17307605.129800003</v>
          </cell>
          <cell r="H339">
            <v>19912849</v>
          </cell>
          <cell r="I339">
            <v>1790525.6</v>
          </cell>
          <cell r="J339">
            <v>18370485.452483337</v>
          </cell>
          <cell r="K339">
            <v>19288255</v>
          </cell>
          <cell r="L339">
            <v>2217818.6</v>
          </cell>
          <cell r="M339">
            <v>19437327.17588</v>
          </cell>
          <cell r="N339">
            <v>18964744</v>
          </cell>
          <cell r="O339">
            <v>2334128.6</v>
          </cell>
          <cell r="P339">
            <v>274315</v>
          </cell>
          <cell r="Q339">
            <v>20595641.906424958</v>
          </cell>
          <cell r="R339">
            <v>19452416</v>
          </cell>
          <cell r="S339">
            <v>2556275</v>
          </cell>
          <cell r="T339">
            <v>0</v>
          </cell>
          <cell r="U339">
            <v>20090660.412545517</v>
          </cell>
          <cell r="V339">
            <v>19197587</v>
          </cell>
          <cell r="W339">
            <v>2406938</v>
          </cell>
          <cell r="X339">
            <v>12921</v>
          </cell>
          <cell r="Y339">
            <v>195391</v>
          </cell>
          <cell r="Z339">
            <v>20217500.017579999</v>
          </cell>
          <cell r="AA339">
            <v>19394331</v>
          </cell>
          <cell r="AB339">
            <v>2419859</v>
          </cell>
          <cell r="AC339">
            <v>21125018.31106</v>
          </cell>
          <cell r="AD339">
            <v>19897050</v>
          </cell>
          <cell r="AE339">
            <v>2512979</v>
          </cell>
          <cell r="AF339">
            <v>21575268.311200004</v>
          </cell>
          <cell r="AG339">
            <v>20375359</v>
          </cell>
          <cell r="AH339">
            <v>2571779</v>
          </cell>
          <cell r="AI339">
            <v>21506483.175400004</v>
          </cell>
          <cell r="AJ339">
            <v>19355835</v>
          </cell>
          <cell r="AK339">
            <v>2988929</v>
          </cell>
          <cell r="AL339">
            <v>21219806.953260001</v>
          </cell>
          <cell r="AM339">
            <v>18857119</v>
          </cell>
          <cell r="AN339">
            <v>3045154</v>
          </cell>
        </row>
        <row r="340">
          <cell r="A340">
            <v>331</v>
          </cell>
          <cell r="B340" t="str">
            <v xml:space="preserve">Westport                     </v>
          </cell>
          <cell r="C340">
            <v>17.5</v>
          </cell>
          <cell r="D340">
            <v>12968630</v>
          </cell>
          <cell r="E340">
            <v>9738097</v>
          </cell>
          <cell r="F340">
            <v>4035010</v>
          </cell>
          <cell r="G340">
            <v>13865149.07</v>
          </cell>
          <cell r="H340">
            <v>10429878</v>
          </cell>
          <cell r="I340">
            <v>4191901</v>
          </cell>
          <cell r="J340">
            <v>14462425.445800073</v>
          </cell>
          <cell r="K340">
            <v>11075177</v>
          </cell>
          <cell r="L340">
            <v>4296424</v>
          </cell>
          <cell r="M340">
            <v>15502132.710000001</v>
          </cell>
          <cell r="N340">
            <v>11580866</v>
          </cell>
          <cell r="O340">
            <v>4007408</v>
          </cell>
          <cell r="P340">
            <v>470965</v>
          </cell>
          <cell r="Q340">
            <v>15990008.832857417</v>
          </cell>
          <cell r="R340">
            <v>11793167</v>
          </cell>
          <cell r="S340">
            <v>4388806</v>
          </cell>
          <cell r="T340">
            <v>0</v>
          </cell>
          <cell r="U340">
            <v>15747912.792959997</v>
          </cell>
          <cell r="V340">
            <v>12196747</v>
          </cell>
          <cell r="W340">
            <v>4132413</v>
          </cell>
          <cell r="X340">
            <v>22184</v>
          </cell>
          <cell r="Y340">
            <v>279609</v>
          </cell>
          <cell r="Z340">
            <v>15633780.250000004</v>
          </cell>
          <cell r="AA340">
            <v>12313381</v>
          </cell>
          <cell r="AB340">
            <v>4154597</v>
          </cell>
          <cell r="AC340">
            <v>15649507.84</v>
          </cell>
          <cell r="AD340">
            <v>12625582</v>
          </cell>
          <cell r="AE340">
            <v>4221997</v>
          </cell>
          <cell r="AF340">
            <v>15457275.029999999</v>
          </cell>
          <cell r="AG340">
            <v>12949560</v>
          </cell>
          <cell r="AH340">
            <v>4262947</v>
          </cell>
          <cell r="AI340">
            <v>15286780.110000001</v>
          </cell>
          <cell r="AJ340">
            <v>12928118</v>
          </cell>
          <cell r="AK340">
            <v>4303047</v>
          </cell>
          <cell r="AL340">
            <v>14995933.330000002</v>
          </cell>
          <cell r="AM340">
            <v>12876991</v>
          </cell>
          <cell r="AN340">
            <v>4341772</v>
          </cell>
        </row>
        <row r="341">
          <cell r="A341">
            <v>332</v>
          </cell>
          <cell r="B341" t="str">
            <v xml:space="preserve">West Springfield             </v>
          </cell>
          <cell r="C341">
            <v>51.91</v>
          </cell>
          <cell r="D341">
            <v>31130339</v>
          </cell>
          <cell r="E341">
            <v>18106441</v>
          </cell>
          <cell r="F341">
            <v>13445170</v>
          </cell>
          <cell r="G341">
            <v>33870575.43</v>
          </cell>
          <cell r="H341">
            <v>18598514</v>
          </cell>
          <cell r="I341">
            <v>15272061</v>
          </cell>
          <cell r="J341">
            <v>35265587.219952904</v>
          </cell>
          <cell r="K341">
            <v>18707901</v>
          </cell>
          <cell r="L341">
            <v>16557686</v>
          </cell>
          <cell r="M341">
            <v>36643826.119999997</v>
          </cell>
          <cell r="N341">
            <v>18919840</v>
          </cell>
          <cell r="O341">
            <v>15860056</v>
          </cell>
          <cell r="P341">
            <v>1863930</v>
          </cell>
          <cell r="Q341">
            <v>38205385.345714822</v>
          </cell>
          <cell r="R341">
            <v>19265177</v>
          </cell>
          <cell r="S341">
            <v>17369506</v>
          </cell>
          <cell r="T341">
            <v>1570702</v>
          </cell>
          <cell r="U341">
            <v>37738816.076999992</v>
          </cell>
          <cell r="V341">
            <v>19240559</v>
          </cell>
          <cell r="W341">
            <v>18143323</v>
          </cell>
          <cell r="X341">
            <v>97401</v>
          </cell>
          <cell r="Y341">
            <v>797859</v>
          </cell>
          <cell r="Z341">
            <v>38457480.989999995</v>
          </cell>
          <cell r="AA341">
            <v>19599705</v>
          </cell>
          <cell r="AB341">
            <v>18857776</v>
          </cell>
          <cell r="AC341">
            <v>39534882.329999998</v>
          </cell>
          <cell r="AD341">
            <v>20240555</v>
          </cell>
          <cell r="AE341">
            <v>19563826.466162249</v>
          </cell>
          <cell r="AF341">
            <v>40948666.769999996</v>
          </cell>
          <cell r="AG341">
            <v>20335136</v>
          </cell>
          <cell r="AH341">
            <v>20717957.063267998</v>
          </cell>
          <cell r="AI341">
            <v>41551686.519999996</v>
          </cell>
          <cell r="AJ341">
            <v>20188627</v>
          </cell>
          <cell r="AK341">
            <v>21363060</v>
          </cell>
          <cell r="AL341">
            <v>42891023.810000002</v>
          </cell>
          <cell r="AM341">
            <v>20277457</v>
          </cell>
          <cell r="AN341">
            <v>22613567</v>
          </cell>
        </row>
        <row r="342">
          <cell r="A342">
            <v>333</v>
          </cell>
          <cell r="B342" t="str">
            <v xml:space="preserve">West Stockbridge             </v>
          </cell>
          <cell r="C342">
            <v>17.5</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row>
        <row r="343">
          <cell r="A343">
            <v>334</v>
          </cell>
          <cell r="B343" t="str">
            <v xml:space="preserve">West Tisbury                 </v>
          </cell>
          <cell r="C343">
            <v>17.5</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row>
        <row r="344">
          <cell r="A344">
            <v>335</v>
          </cell>
          <cell r="B344" t="str">
            <v xml:space="preserve">Westwood                     </v>
          </cell>
          <cell r="C344">
            <v>17.5</v>
          </cell>
          <cell r="D344">
            <v>20567480</v>
          </cell>
          <cell r="E344">
            <v>21740599</v>
          </cell>
          <cell r="F344">
            <v>2250702.4</v>
          </cell>
          <cell r="G344">
            <v>22498088.821120001</v>
          </cell>
          <cell r="H344">
            <v>21936416</v>
          </cell>
          <cell r="I344">
            <v>2588559.4</v>
          </cell>
          <cell r="J344">
            <v>24472148.293146249</v>
          </cell>
          <cell r="K344">
            <v>22175336</v>
          </cell>
          <cell r="L344">
            <v>3096779.4</v>
          </cell>
          <cell r="M344">
            <v>25508214.087440003</v>
          </cell>
          <cell r="N344">
            <v>22412158</v>
          </cell>
          <cell r="O344">
            <v>3174824.4</v>
          </cell>
          <cell r="P344">
            <v>373117</v>
          </cell>
          <cell r="Q344">
            <v>26986270.471055556</v>
          </cell>
          <cell r="R344">
            <v>22996257</v>
          </cell>
          <cell r="S344">
            <v>3476983</v>
          </cell>
          <cell r="T344">
            <v>513030</v>
          </cell>
          <cell r="U344">
            <v>25931255.131285079</v>
          </cell>
          <cell r="V344">
            <v>23233856</v>
          </cell>
          <cell r="W344">
            <v>3756916</v>
          </cell>
          <cell r="X344">
            <v>20169</v>
          </cell>
          <cell r="Y344">
            <v>287878</v>
          </cell>
          <cell r="Z344">
            <v>26758357.153839998</v>
          </cell>
          <cell r="AA344">
            <v>23390650</v>
          </cell>
          <cell r="AB344">
            <v>3777085</v>
          </cell>
          <cell r="AC344">
            <v>28328703.767000001</v>
          </cell>
          <cell r="AD344">
            <v>24138538</v>
          </cell>
          <cell r="AE344">
            <v>4382005.2898062505</v>
          </cell>
          <cell r="AF344">
            <v>28396775.81552</v>
          </cell>
          <cell r="AG344">
            <v>24768521</v>
          </cell>
          <cell r="AH344">
            <v>4528862.9092836883</v>
          </cell>
          <cell r="AI344">
            <v>29096356.715499997</v>
          </cell>
          <cell r="AJ344">
            <v>24830260</v>
          </cell>
          <cell r="AK344">
            <v>4725912.9092836883</v>
          </cell>
          <cell r="AL344">
            <v>29539997.822689999</v>
          </cell>
          <cell r="AM344">
            <v>25123982</v>
          </cell>
          <cell r="AN344">
            <v>4803412.9092836883</v>
          </cell>
        </row>
        <row r="345">
          <cell r="A345">
            <v>336</v>
          </cell>
          <cell r="B345" t="str">
            <v xml:space="preserve">Weymouth                     </v>
          </cell>
          <cell r="C345">
            <v>31.93</v>
          </cell>
          <cell r="D345">
            <v>51107904</v>
          </cell>
          <cell r="E345">
            <v>31463668</v>
          </cell>
          <cell r="F345">
            <v>19644236</v>
          </cell>
          <cell r="G345">
            <v>54069183.504560001</v>
          </cell>
          <cell r="H345">
            <v>33009395</v>
          </cell>
          <cell r="I345">
            <v>21059789</v>
          </cell>
          <cell r="J345">
            <v>57436766.066748992</v>
          </cell>
          <cell r="K345">
            <v>35313488</v>
          </cell>
          <cell r="L345">
            <v>22123278</v>
          </cell>
          <cell r="M345">
            <v>61362559.405040011</v>
          </cell>
          <cell r="N345">
            <v>37036094</v>
          </cell>
          <cell r="O345">
            <v>21768190</v>
          </cell>
          <cell r="P345">
            <v>2558275</v>
          </cell>
          <cell r="Q345">
            <v>62237990.731232964</v>
          </cell>
          <cell r="R345">
            <v>37337725</v>
          </cell>
          <cell r="S345">
            <v>23839936</v>
          </cell>
          <cell r="T345">
            <v>1060330</v>
          </cell>
          <cell r="U345">
            <v>62823242.56985008</v>
          </cell>
          <cell r="V345">
            <v>38124103</v>
          </cell>
          <cell r="W345">
            <v>22447209</v>
          </cell>
          <cell r="X345">
            <v>130052</v>
          </cell>
          <cell r="Y345">
            <v>2523813</v>
          </cell>
          <cell r="Z345">
            <v>64565174.840659991</v>
          </cell>
          <cell r="AA345">
            <v>39054922</v>
          </cell>
          <cell r="AB345">
            <v>25510253</v>
          </cell>
          <cell r="AC345">
            <v>67376255.928720012</v>
          </cell>
          <cell r="AD345">
            <v>40341671</v>
          </cell>
          <cell r="AE345">
            <v>27034585</v>
          </cell>
          <cell r="AF345">
            <v>68036042.431139991</v>
          </cell>
          <cell r="AG345">
            <v>41955039</v>
          </cell>
          <cell r="AH345">
            <v>27200610</v>
          </cell>
          <cell r="AI345">
            <v>68999976.990219995</v>
          </cell>
          <cell r="AJ345">
            <v>43802418</v>
          </cell>
          <cell r="AK345">
            <v>27366185</v>
          </cell>
          <cell r="AL345">
            <v>69769188.724899977</v>
          </cell>
          <cell r="AM345">
            <v>45695271</v>
          </cell>
          <cell r="AN345">
            <v>27530085</v>
          </cell>
        </row>
        <row r="346">
          <cell r="A346">
            <v>337</v>
          </cell>
          <cell r="B346" t="str">
            <v xml:space="preserve">Whately                      </v>
          </cell>
          <cell r="C346">
            <v>17.5</v>
          </cell>
          <cell r="D346">
            <v>905765</v>
          </cell>
          <cell r="E346">
            <v>834822</v>
          </cell>
          <cell r="F346">
            <v>131052.8</v>
          </cell>
          <cell r="G346">
            <v>847599.61</v>
          </cell>
          <cell r="H346">
            <v>747909</v>
          </cell>
          <cell r="I346">
            <v>172887.8</v>
          </cell>
          <cell r="J346">
            <v>801658.09440833644</v>
          </cell>
          <cell r="K346">
            <v>665132</v>
          </cell>
          <cell r="L346">
            <v>207744.8</v>
          </cell>
          <cell r="M346">
            <v>828878.44</v>
          </cell>
          <cell r="N346">
            <v>601232</v>
          </cell>
          <cell r="O346">
            <v>220473.8</v>
          </cell>
          <cell r="P346">
            <v>25911</v>
          </cell>
          <cell r="Q346">
            <v>831398.74939712929</v>
          </cell>
          <cell r="R346">
            <v>581336</v>
          </cell>
          <cell r="S346">
            <v>241457</v>
          </cell>
          <cell r="T346">
            <v>8606</v>
          </cell>
          <cell r="U346">
            <v>770958.84743999992</v>
          </cell>
          <cell r="V346">
            <v>548156</v>
          </cell>
          <cell r="W346">
            <v>235454</v>
          </cell>
          <cell r="X346">
            <v>1264</v>
          </cell>
          <cell r="Y346">
            <v>15670</v>
          </cell>
          <cell r="Z346">
            <v>778131.94</v>
          </cell>
          <cell r="AA346">
            <v>571400</v>
          </cell>
          <cell r="AB346">
            <v>236718</v>
          </cell>
          <cell r="AC346">
            <v>871685.15</v>
          </cell>
          <cell r="AD346">
            <v>643358</v>
          </cell>
          <cell r="AE346">
            <v>240518</v>
          </cell>
          <cell r="AF346">
            <v>1002641.6199999999</v>
          </cell>
          <cell r="AG346">
            <v>761189</v>
          </cell>
          <cell r="AH346">
            <v>247640.0875275</v>
          </cell>
          <cell r="AI346">
            <v>973888.2100000002</v>
          </cell>
          <cell r="AJ346">
            <v>773751</v>
          </cell>
          <cell r="AK346">
            <v>250115.0875275</v>
          </cell>
          <cell r="AL346">
            <v>877253.83999999985</v>
          </cell>
          <cell r="AM346">
            <v>745655</v>
          </cell>
          <cell r="AN346">
            <v>252340.0875275</v>
          </cell>
        </row>
        <row r="347">
          <cell r="A347">
            <v>338</v>
          </cell>
          <cell r="B347" t="str">
            <v xml:space="preserve">Whitman                      </v>
          </cell>
          <cell r="C347">
            <v>54.91</v>
          </cell>
          <cell r="D347">
            <v>97965</v>
          </cell>
          <cell r="E347">
            <v>35557</v>
          </cell>
          <cell r="F347">
            <v>87102</v>
          </cell>
          <cell r="G347">
            <v>172717.17</v>
          </cell>
          <cell r="H347">
            <v>52188</v>
          </cell>
          <cell r="I347">
            <v>126825</v>
          </cell>
          <cell r="J347">
            <v>180766.01</v>
          </cell>
          <cell r="K347">
            <v>61318</v>
          </cell>
          <cell r="L347">
            <v>131107</v>
          </cell>
          <cell r="M347">
            <v>119434.9</v>
          </cell>
          <cell r="N347">
            <v>40958</v>
          </cell>
          <cell r="O347">
            <v>119434.9</v>
          </cell>
          <cell r="P347">
            <v>0</v>
          </cell>
          <cell r="Q347">
            <v>110759.17504306222</v>
          </cell>
          <cell r="R347">
            <v>40065</v>
          </cell>
          <cell r="S347">
            <v>117046</v>
          </cell>
          <cell r="T347">
            <v>0</v>
          </cell>
          <cell r="U347">
            <v>167528.0748</v>
          </cell>
          <cell r="V347">
            <v>60734</v>
          </cell>
          <cell r="W347">
            <v>112364</v>
          </cell>
          <cell r="X347">
            <v>0</v>
          </cell>
          <cell r="Y347">
            <v>0</v>
          </cell>
          <cell r="Z347">
            <v>158260.19</v>
          </cell>
          <cell r="AA347">
            <v>58829</v>
          </cell>
          <cell r="AB347">
            <v>112364</v>
          </cell>
          <cell r="AC347">
            <v>189431.25</v>
          </cell>
          <cell r="AD347">
            <v>70715</v>
          </cell>
          <cell r="AE347">
            <v>118716</v>
          </cell>
          <cell r="AF347">
            <v>192367.49000000002</v>
          </cell>
          <cell r="AG347">
            <v>71155</v>
          </cell>
          <cell r="AH347">
            <v>121212</v>
          </cell>
          <cell r="AI347">
            <v>78029.39999999998</v>
          </cell>
          <cell r="AJ347">
            <v>29915</v>
          </cell>
          <cell r="AK347">
            <v>78029.39999999998</v>
          </cell>
          <cell r="AL347">
            <v>118799.64000000001</v>
          </cell>
          <cell r="AM347">
            <v>47836</v>
          </cell>
          <cell r="AN347">
            <v>78029.39999999998</v>
          </cell>
        </row>
        <row r="348">
          <cell r="A348">
            <v>339</v>
          </cell>
          <cell r="B348" t="str">
            <v xml:space="preserve">Wilbraham                    </v>
          </cell>
          <cell r="C348">
            <v>32.18</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row>
        <row r="349">
          <cell r="A349">
            <v>340</v>
          </cell>
          <cell r="B349" t="str">
            <v xml:space="preserve">Williamsburg                 </v>
          </cell>
          <cell r="C349">
            <v>20.63</v>
          </cell>
          <cell r="D349">
            <v>1353554</v>
          </cell>
          <cell r="E349">
            <v>1305103</v>
          </cell>
          <cell r="F349">
            <v>359184.4</v>
          </cell>
          <cell r="G349">
            <v>1431625.05</v>
          </cell>
          <cell r="H349">
            <v>1223519</v>
          </cell>
          <cell r="I349">
            <v>401047.4</v>
          </cell>
          <cell r="J349">
            <v>1303227.8492111149</v>
          </cell>
          <cell r="K349">
            <v>1103460</v>
          </cell>
          <cell r="L349">
            <v>410847.4</v>
          </cell>
          <cell r="M349">
            <v>1358267.99</v>
          </cell>
          <cell r="N349">
            <v>1050677</v>
          </cell>
          <cell r="O349">
            <v>386941.4</v>
          </cell>
          <cell r="P349">
            <v>45475</v>
          </cell>
          <cell r="Q349">
            <v>1529284.0745033494</v>
          </cell>
          <cell r="R349">
            <v>1098680</v>
          </cell>
          <cell r="S349">
            <v>423768</v>
          </cell>
          <cell r="T349">
            <v>6836</v>
          </cell>
          <cell r="U349">
            <v>1588795.8168000001</v>
          </cell>
          <cell r="V349">
            <v>1185579</v>
          </cell>
          <cell r="W349">
            <v>405448</v>
          </cell>
          <cell r="X349">
            <v>2177</v>
          </cell>
          <cell r="Y349">
            <v>27379</v>
          </cell>
          <cell r="Z349">
            <v>1626834.23</v>
          </cell>
          <cell r="AA349">
            <v>1211055</v>
          </cell>
          <cell r="AB349">
            <v>415779</v>
          </cell>
          <cell r="AC349">
            <v>1690611.6400000001</v>
          </cell>
          <cell r="AD349">
            <v>1270564</v>
          </cell>
          <cell r="AE349">
            <v>434689.03882100002</v>
          </cell>
          <cell r="AF349">
            <v>1847447.82</v>
          </cell>
          <cell r="AG349">
            <v>1352484</v>
          </cell>
          <cell r="AH349">
            <v>509920.14508649998</v>
          </cell>
          <cell r="AI349">
            <v>1740594.9700000002</v>
          </cell>
          <cell r="AJ349">
            <v>1393645</v>
          </cell>
          <cell r="AK349">
            <v>514620.14508649998</v>
          </cell>
          <cell r="AL349">
            <v>1731396.01</v>
          </cell>
          <cell r="AM349">
            <v>1404042</v>
          </cell>
          <cell r="AN349">
            <v>519245.14508649998</v>
          </cell>
        </row>
        <row r="350">
          <cell r="A350">
            <v>341</v>
          </cell>
          <cell r="B350" t="str">
            <v xml:space="preserve">Williamstown                 </v>
          </cell>
          <cell r="C350">
            <v>17.5</v>
          </cell>
          <cell r="D350">
            <v>2838804</v>
          </cell>
          <cell r="E350">
            <v>2951735</v>
          </cell>
          <cell r="F350">
            <v>900860.4</v>
          </cell>
          <cell r="G350">
            <v>2993564.97</v>
          </cell>
          <cell r="H350">
            <v>3003582</v>
          </cell>
          <cell r="I350">
            <v>927943.4</v>
          </cell>
          <cell r="J350">
            <v>2947485.2032250096</v>
          </cell>
          <cell r="K350">
            <v>2967122</v>
          </cell>
          <cell r="L350">
            <v>946993.4</v>
          </cell>
          <cell r="M350">
            <v>2926746.36</v>
          </cell>
          <cell r="N350">
            <v>2854443</v>
          </cell>
          <cell r="O350">
            <v>863644.4</v>
          </cell>
          <cell r="P350">
            <v>101499</v>
          </cell>
          <cell r="Q350">
            <v>3169486.7944727275</v>
          </cell>
          <cell r="R350">
            <v>2914408</v>
          </cell>
          <cell r="S350">
            <v>945841</v>
          </cell>
          <cell r="T350">
            <v>0</v>
          </cell>
          <cell r="U350">
            <v>2954221.7637</v>
          </cell>
          <cell r="V350">
            <v>2820665</v>
          </cell>
          <cell r="W350">
            <v>890585</v>
          </cell>
          <cell r="X350">
            <v>4781</v>
          </cell>
          <cell r="Y350">
            <v>59525</v>
          </cell>
          <cell r="Z350">
            <v>2930427.46</v>
          </cell>
          <cell r="AA350">
            <v>2765115</v>
          </cell>
          <cell r="AB350">
            <v>895366</v>
          </cell>
          <cell r="AC350">
            <v>3160940.25</v>
          </cell>
          <cell r="AD350">
            <v>2913200</v>
          </cell>
          <cell r="AE350">
            <v>909926</v>
          </cell>
          <cell r="AF350">
            <v>3339446.0000000005</v>
          </cell>
          <cell r="AG350">
            <v>3057274</v>
          </cell>
          <cell r="AH350">
            <v>919376</v>
          </cell>
          <cell r="AI350">
            <v>3344865.7700000005</v>
          </cell>
          <cell r="AJ350">
            <v>2917285</v>
          </cell>
          <cell r="AK350">
            <v>928776</v>
          </cell>
          <cell r="AL350">
            <v>3691422.7599999993</v>
          </cell>
          <cell r="AM350">
            <v>3123894</v>
          </cell>
          <cell r="AN350">
            <v>938701</v>
          </cell>
        </row>
        <row r="351">
          <cell r="A351">
            <v>342</v>
          </cell>
          <cell r="B351" t="str">
            <v xml:space="preserve">Wilmington                   </v>
          </cell>
          <cell r="C351">
            <v>28.83</v>
          </cell>
          <cell r="D351">
            <v>26946504</v>
          </cell>
          <cell r="E351">
            <v>24426636</v>
          </cell>
          <cell r="F351">
            <v>3493482.8</v>
          </cell>
          <cell r="G351">
            <v>28589474.265000004</v>
          </cell>
          <cell r="H351">
            <v>24012970</v>
          </cell>
          <cell r="I351">
            <v>4787472.8</v>
          </cell>
          <cell r="J351">
            <v>30225618.082184222</v>
          </cell>
          <cell r="K351">
            <v>23520068</v>
          </cell>
          <cell r="L351">
            <v>6758866.7999999998</v>
          </cell>
          <cell r="M351">
            <v>32940341.795039997</v>
          </cell>
          <cell r="N351">
            <v>22982850</v>
          </cell>
          <cell r="O351">
            <v>8910320</v>
          </cell>
          <cell r="P351">
            <v>1047172</v>
          </cell>
          <cell r="Q351">
            <v>33354631.307536971</v>
          </cell>
          <cell r="R351">
            <v>23083400</v>
          </cell>
          <cell r="S351">
            <v>9758342</v>
          </cell>
          <cell r="T351">
            <v>512889</v>
          </cell>
          <cell r="U351">
            <v>33071492.365163159</v>
          </cell>
          <cell r="V351">
            <v>22741572</v>
          </cell>
          <cell r="W351">
            <v>10131715</v>
          </cell>
          <cell r="X351">
            <v>54392</v>
          </cell>
          <cell r="Y351">
            <v>180399</v>
          </cell>
          <cell r="Z351">
            <v>33089929.46198</v>
          </cell>
          <cell r="AA351">
            <v>23047600</v>
          </cell>
          <cell r="AB351">
            <v>10186107</v>
          </cell>
          <cell r="AC351">
            <v>33475095.871219996</v>
          </cell>
          <cell r="AD351">
            <v>23350005</v>
          </cell>
          <cell r="AE351">
            <v>10653175.75580658</v>
          </cell>
          <cell r="AF351">
            <v>33711449.013840005</v>
          </cell>
          <cell r="AG351">
            <v>24229668</v>
          </cell>
          <cell r="AH351">
            <v>10802054.755806601</v>
          </cell>
          <cell r="AI351">
            <v>33711949.045720004</v>
          </cell>
          <cell r="AJ351">
            <v>24256928</v>
          </cell>
          <cell r="AK351">
            <v>10891329.755806601</v>
          </cell>
          <cell r="AL351">
            <v>33895541.813259996</v>
          </cell>
          <cell r="AM351">
            <v>24840882</v>
          </cell>
          <cell r="AN351">
            <v>10978729.755806601</v>
          </cell>
        </row>
        <row r="352">
          <cell r="A352">
            <v>343</v>
          </cell>
          <cell r="B352" t="str">
            <v xml:space="preserve">Winchendon                   </v>
          </cell>
          <cell r="C352">
            <v>67.739999999999995</v>
          </cell>
          <cell r="D352">
            <v>13575447</v>
          </cell>
          <cell r="E352">
            <v>4042511</v>
          </cell>
          <cell r="F352">
            <v>9746972</v>
          </cell>
          <cell r="G352">
            <v>14428042.68</v>
          </cell>
          <cell r="H352">
            <v>4236403</v>
          </cell>
          <cell r="I352">
            <v>10353509</v>
          </cell>
          <cell r="J352">
            <v>14745121.603420299</v>
          </cell>
          <cell r="K352">
            <v>4352216</v>
          </cell>
          <cell r="L352">
            <v>10575115</v>
          </cell>
          <cell r="M352">
            <v>15156933.289999999</v>
          </cell>
          <cell r="N352">
            <v>4512742</v>
          </cell>
          <cell r="O352">
            <v>9718917</v>
          </cell>
          <cell r="P352">
            <v>1142201</v>
          </cell>
          <cell r="Q352">
            <v>16219065.234373206</v>
          </cell>
          <cell r="R352">
            <v>4477183</v>
          </cell>
          <cell r="S352">
            <v>10643896</v>
          </cell>
          <cell r="T352">
            <v>1097986</v>
          </cell>
          <cell r="U352">
            <v>15672163.269959999</v>
          </cell>
          <cell r="V352">
            <v>4664700</v>
          </cell>
          <cell r="W352">
            <v>11055922</v>
          </cell>
          <cell r="X352">
            <v>59353</v>
          </cell>
          <cell r="Y352">
            <v>669132</v>
          </cell>
          <cell r="Z352">
            <v>15461197.040000001</v>
          </cell>
          <cell r="AA352">
            <v>4686612</v>
          </cell>
          <cell r="AB352">
            <v>11115275</v>
          </cell>
          <cell r="AC352">
            <v>15336037.73</v>
          </cell>
          <cell r="AD352">
            <v>4744751</v>
          </cell>
          <cell r="AE352">
            <v>11177635</v>
          </cell>
          <cell r="AF352">
            <v>14932867.66</v>
          </cell>
          <cell r="AG352">
            <v>4859333</v>
          </cell>
          <cell r="AH352">
            <v>11215085</v>
          </cell>
          <cell r="AI352">
            <v>14667673.109999999</v>
          </cell>
          <cell r="AJ352">
            <v>4914309</v>
          </cell>
          <cell r="AK352">
            <v>11251885</v>
          </cell>
          <cell r="AL352">
            <v>14868534.459999999</v>
          </cell>
          <cell r="AM352">
            <v>4931923</v>
          </cell>
          <cell r="AN352">
            <v>11288335</v>
          </cell>
        </row>
        <row r="353">
          <cell r="A353">
            <v>344</v>
          </cell>
          <cell r="B353" t="str">
            <v xml:space="preserve">Winchester                   </v>
          </cell>
          <cell r="C353">
            <v>17.5</v>
          </cell>
          <cell r="D353">
            <v>25105213</v>
          </cell>
          <cell r="E353">
            <v>24915091</v>
          </cell>
          <cell r="F353">
            <v>3131320.8</v>
          </cell>
          <cell r="G353">
            <v>27686227.761740003</v>
          </cell>
          <cell r="H353">
            <v>25368782</v>
          </cell>
          <cell r="I353">
            <v>3582998.8</v>
          </cell>
          <cell r="J353">
            <v>30248338.701930307</v>
          </cell>
          <cell r="K353">
            <v>26104922</v>
          </cell>
          <cell r="L353">
            <v>4143417</v>
          </cell>
          <cell r="M353">
            <v>32130973.606599998</v>
          </cell>
          <cell r="N353">
            <v>26921385</v>
          </cell>
          <cell r="O353">
            <v>4661726</v>
          </cell>
          <cell r="P353">
            <v>547863</v>
          </cell>
          <cell r="Q353">
            <v>33869183.152500734</v>
          </cell>
          <cell r="R353">
            <v>27942076</v>
          </cell>
          <cell r="S353">
            <v>5105397</v>
          </cell>
          <cell r="T353">
            <v>821710</v>
          </cell>
          <cell r="U353">
            <v>34209062.642022774</v>
          </cell>
          <cell r="V353">
            <v>28412977</v>
          </cell>
          <cell r="W353">
            <v>5684874</v>
          </cell>
          <cell r="X353">
            <v>30519</v>
          </cell>
          <cell r="Y353">
            <v>312514</v>
          </cell>
          <cell r="Z353">
            <v>35352719.397000007</v>
          </cell>
          <cell r="AA353">
            <v>29111601</v>
          </cell>
          <cell r="AB353">
            <v>6241118</v>
          </cell>
          <cell r="AC353">
            <v>37274561.601149991</v>
          </cell>
          <cell r="AD353">
            <v>30107863</v>
          </cell>
          <cell r="AE353">
            <v>7166699</v>
          </cell>
          <cell r="AF353">
            <v>38667213.748349994</v>
          </cell>
          <cell r="AG353">
            <v>31202716</v>
          </cell>
          <cell r="AH353">
            <v>7464498</v>
          </cell>
          <cell r="AI353">
            <v>39564443.627320006</v>
          </cell>
          <cell r="AJ353">
            <v>32332932</v>
          </cell>
          <cell r="AK353">
            <v>7572048</v>
          </cell>
          <cell r="AL353">
            <v>40749515.511779994</v>
          </cell>
          <cell r="AM353">
            <v>33648454</v>
          </cell>
          <cell r="AN353">
            <v>7680548</v>
          </cell>
        </row>
        <row r="354">
          <cell r="A354">
            <v>345</v>
          </cell>
          <cell r="B354" t="str">
            <v xml:space="preserve">Windsor                      </v>
          </cell>
          <cell r="C354">
            <v>19.04</v>
          </cell>
          <cell r="D354">
            <v>19593</v>
          </cell>
          <cell r="E354">
            <v>9317</v>
          </cell>
          <cell r="F354">
            <v>18987</v>
          </cell>
          <cell r="G354">
            <v>43398.64</v>
          </cell>
          <cell r="H354">
            <v>22696</v>
          </cell>
          <cell r="I354">
            <v>30997</v>
          </cell>
          <cell r="J354">
            <v>79486.89</v>
          </cell>
          <cell r="K354">
            <v>46037</v>
          </cell>
          <cell r="L354">
            <v>50091</v>
          </cell>
          <cell r="M354">
            <v>59717.45</v>
          </cell>
          <cell r="N354">
            <v>33889</v>
          </cell>
          <cell r="O354">
            <v>50341</v>
          </cell>
          <cell r="P354">
            <v>0</v>
          </cell>
          <cell r="Q354">
            <v>49226.300019138762</v>
          </cell>
          <cell r="R354">
            <v>30072</v>
          </cell>
          <cell r="S354">
            <v>49334</v>
          </cell>
          <cell r="T354">
            <v>0</v>
          </cell>
          <cell r="U354">
            <v>48143.262719999999</v>
          </cell>
          <cell r="V354">
            <v>30554</v>
          </cell>
          <cell r="W354">
            <v>47361</v>
          </cell>
          <cell r="X354">
            <v>0</v>
          </cell>
          <cell r="Y354">
            <v>0</v>
          </cell>
          <cell r="Z354">
            <v>98000.56</v>
          </cell>
          <cell r="AA354">
            <v>57428</v>
          </cell>
          <cell r="AB354">
            <v>47361</v>
          </cell>
          <cell r="AC354">
            <v>88880.470000000016</v>
          </cell>
          <cell r="AD354">
            <v>53746</v>
          </cell>
          <cell r="AE354">
            <v>47361</v>
          </cell>
          <cell r="AF354">
            <v>90258.14</v>
          </cell>
          <cell r="AG354">
            <v>59063</v>
          </cell>
          <cell r="AH354">
            <v>47361</v>
          </cell>
          <cell r="AI354">
            <v>91034.3</v>
          </cell>
          <cell r="AJ354">
            <v>66927</v>
          </cell>
          <cell r="AK354">
            <v>47361</v>
          </cell>
          <cell r="AL354">
            <v>39599.880000000005</v>
          </cell>
          <cell r="AM354">
            <v>33367</v>
          </cell>
          <cell r="AN354">
            <v>39599.880000000005</v>
          </cell>
        </row>
        <row r="355">
          <cell r="A355">
            <v>346</v>
          </cell>
          <cell r="B355" t="str">
            <v xml:space="preserve">Winthrop                     </v>
          </cell>
          <cell r="C355">
            <v>30.36</v>
          </cell>
          <cell r="D355">
            <v>14203032</v>
          </cell>
          <cell r="E355">
            <v>10524171</v>
          </cell>
          <cell r="F355">
            <v>4649575</v>
          </cell>
          <cell r="G355">
            <v>15189263.146560002</v>
          </cell>
          <cell r="H355">
            <v>10737357</v>
          </cell>
          <cell r="I355">
            <v>4843961</v>
          </cell>
          <cell r="J355">
            <v>16040450.497654758</v>
          </cell>
          <cell r="K355">
            <v>11241167</v>
          </cell>
          <cell r="L355">
            <v>5042458</v>
          </cell>
          <cell r="M355">
            <v>16653713.865099998</v>
          </cell>
          <cell r="N355">
            <v>11482366</v>
          </cell>
          <cell r="O355">
            <v>4639322</v>
          </cell>
          <cell r="P355">
            <v>545229</v>
          </cell>
          <cell r="Q355">
            <v>17547573.530765843</v>
          </cell>
          <cell r="R355">
            <v>12509487</v>
          </cell>
          <cell r="S355">
            <v>5080860</v>
          </cell>
          <cell r="T355">
            <v>0</v>
          </cell>
          <cell r="U355">
            <v>16947233.724507775</v>
          </cell>
          <cell r="V355">
            <v>12482874</v>
          </cell>
          <cell r="W355">
            <v>4784037</v>
          </cell>
          <cell r="X355">
            <v>25683</v>
          </cell>
          <cell r="Y355">
            <v>318165</v>
          </cell>
          <cell r="Z355">
            <v>17937168.698699996</v>
          </cell>
          <cell r="AA355">
            <v>12779319</v>
          </cell>
          <cell r="AB355">
            <v>5157850</v>
          </cell>
          <cell r="AC355">
            <v>18416072.0348</v>
          </cell>
          <cell r="AD355">
            <v>13141365</v>
          </cell>
          <cell r="AE355">
            <v>5274707</v>
          </cell>
          <cell r="AF355">
            <v>19449615.869399998</v>
          </cell>
          <cell r="AG355">
            <v>13466250</v>
          </cell>
          <cell r="AH355">
            <v>6052227.5960630104</v>
          </cell>
          <cell r="AI355">
            <v>19874501.94588</v>
          </cell>
          <cell r="AJ355">
            <v>13576177</v>
          </cell>
          <cell r="AK355">
            <v>6298325</v>
          </cell>
          <cell r="AL355">
            <v>19501001.633919992</v>
          </cell>
          <cell r="AM355">
            <v>13757564</v>
          </cell>
          <cell r="AN355">
            <v>6346975</v>
          </cell>
        </row>
        <row r="356">
          <cell r="A356">
            <v>347</v>
          </cell>
          <cell r="B356" t="str">
            <v>Woburn</v>
          </cell>
          <cell r="C356">
            <v>17.5</v>
          </cell>
          <cell r="D356">
            <v>34930602</v>
          </cell>
          <cell r="E356">
            <v>37657788</v>
          </cell>
          <cell r="F356">
            <v>4733852.8</v>
          </cell>
          <cell r="G356">
            <v>37332334.363359995</v>
          </cell>
          <cell r="H356">
            <v>38094517</v>
          </cell>
          <cell r="I356">
            <v>5154155.8</v>
          </cell>
          <cell r="J356">
            <v>40314036.275784098</v>
          </cell>
          <cell r="K356">
            <v>38276911</v>
          </cell>
          <cell r="L356">
            <v>5788495.7999999998</v>
          </cell>
          <cell r="M356">
            <v>42494196.208999999</v>
          </cell>
          <cell r="N356">
            <v>37749504</v>
          </cell>
          <cell r="O356">
            <v>6002692.7999999998</v>
          </cell>
          <cell r="P356">
            <v>705458</v>
          </cell>
          <cell r="Q356">
            <v>43397769.300633483</v>
          </cell>
          <cell r="R356">
            <v>37761424</v>
          </cell>
          <cell r="S356">
            <v>6573988</v>
          </cell>
          <cell r="T356">
            <v>0</v>
          </cell>
          <cell r="U356">
            <v>43013306.744314127</v>
          </cell>
          <cell r="V356">
            <v>37654434</v>
          </cell>
          <cell r="W356">
            <v>6189936</v>
          </cell>
          <cell r="X356">
            <v>33230</v>
          </cell>
          <cell r="Y356">
            <v>468697</v>
          </cell>
          <cell r="Z356">
            <v>44725938.827559993</v>
          </cell>
          <cell r="AA356">
            <v>38469627</v>
          </cell>
          <cell r="AB356">
            <v>6256312</v>
          </cell>
          <cell r="AC356">
            <v>46091897.869999997</v>
          </cell>
          <cell r="AD356">
            <v>39862499</v>
          </cell>
          <cell r="AE356">
            <v>6819375.0867005</v>
          </cell>
          <cell r="AF356">
            <v>47182460.705740005</v>
          </cell>
          <cell r="AG356">
            <v>40697687</v>
          </cell>
          <cell r="AH356">
            <v>7340694.03757165</v>
          </cell>
          <cell r="AI356">
            <v>48695159.223999999</v>
          </cell>
          <cell r="AJ356">
            <v>40727571</v>
          </cell>
          <cell r="AK356">
            <v>8202269.03757165</v>
          </cell>
          <cell r="AL356">
            <v>49230530.561499998</v>
          </cell>
          <cell r="AM356">
            <v>41631275</v>
          </cell>
          <cell r="AN356">
            <v>8321994.03757165</v>
          </cell>
        </row>
        <row r="357">
          <cell r="A357">
            <v>348</v>
          </cell>
          <cell r="B357" t="str">
            <v xml:space="preserve">Worcester                    </v>
          </cell>
          <cell r="C357">
            <v>70.59</v>
          </cell>
          <cell r="D357">
            <v>233243474</v>
          </cell>
          <cell r="E357">
            <v>72184115</v>
          </cell>
          <cell r="F357">
            <v>161059359</v>
          </cell>
          <cell r="G357">
            <v>242782324.40000004</v>
          </cell>
          <cell r="H357">
            <v>77309187</v>
          </cell>
          <cell r="I357">
            <v>167480913</v>
          </cell>
          <cell r="J357">
            <v>252522466.45670471</v>
          </cell>
          <cell r="K357">
            <v>80540711</v>
          </cell>
          <cell r="L357">
            <v>174025314</v>
          </cell>
          <cell r="M357">
            <v>262175701.59</v>
          </cell>
          <cell r="N357">
            <v>83762339</v>
          </cell>
          <cell r="O357">
            <v>161512435</v>
          </cell>
          <cell r="P357">
            <v>18981512</v>
          </cell>
          <cell r="Q357">
            <v>274595072.36176842</v>
          </cell>
          <cell r="R357">
            <v>81810677</v>
          </cell>
          <cell r="S357">
            <v>176884068</v>
          </cell>
          <cell r="T357">
            <v>15900327</v>
          </cell>
          <cell r="U357">
            <v>275818706.70521998</v>
          </cell>
          <cell r="V357">
            <v>84305903</v>
          </cell>
          <cell r="W357">
            <v>187838166</v>
          </cell>
          <cell r="X357">
            <v>1008399</v>
          </cell>
          <cell r="Y357">
            <v>4578055</v>
          </cell>
          <cell r="Z357">
            <v>286908104.64000005</v>
          </cell>
          <cell r="AA357">
            <v>85772826</v>
          </cell>
          <cell r="AB357">
            <v>201135279</v>
          </cell>
          <cell r="AC357">
            <v>298950312.13000005</v>
          </cell>
          <cell r="AD357">
            <v>88586175</v>
          </cell>
          <cell r="AE357">
            <v>210364137</v>
          </cell>
          <cell r="AF357">
            <v>311832464.69999999</v>
          </cell>
          <cell r="AG357">
            <v>91934732</v>
          </cell>
          <cell r="AH357">
            <v>219897733</v>
          </cell>
          <cell r="AI357">
            <v>314854112.86000001</v>
          </cell>
          <cell r="AJ357">
            <v>96374700</v>
          </cell>
          <cell r="AK357">
            <v>220569583</v>
          </cell>
          <cell r="AL357">
            <v>329468506.71999997</v>
          </cell>
          <cell r="AM357">
            <v>97927769</v>
          </cell>
          <cell r="AN357">
            <v>231540738</v>
          </cell>
        </row>
        <row r="358">
          <cell r="A358">
            <v>349</v>
          </cell>
          <cell r="B358" t="str">
            <v xml:space="preserve">Worthington                  </v>
          </cell>
          <cell r="C358">
            <v>17.5</v>
          </cell>
          <cell r="D358">
            <v>156820</v>
          </cell>
          <cell r="E358">
            <v>105031</v>
          </cell>
          <cell r="F358">
            <v>69958</v>
          </cell>
          <cell r="G358">
            <v>108496.6</v>
          </cell>
          <cell r="H358">
            <v>89804</v>
          </cell>
          <cell r="I358">
            <v>70458</v>
          </cell>
          <cell r="J358">
            <v>113552.7</v>
          </cell>
          <cell r="K358">
            <v>89058</v>
          </cell>
          <cell r="L358">
            <v>72331</v>
          </cell>
          <cell r="M358">
            <v>95547.92</v>
          </cell>
          <cell r="N358">
            <v>69044</v>
          </cell>
          <cell r="O358">
            <v>72731</v>
          </cell>
          <cell r="P358">
            <v>0</v>
          </cell>
          <cell r="Q358">
            <v>73839.450028708146</v>
          </cell>
          <cell r="R358">
            <v>58793</v>
          </cell>
          <cell r="S358">
            <v>71276</v>
          </cell>
          <cell r="T358">
            <v>0</v>
          </cell>
          <cell r="U358">
            <v>60179.078399999999</v>
          </cell>
          <cell r="V358">
            <v>50743</v>
          </cell>
          <cell r="W358">
            <v>60179.078399999999</v>
          </cell>
          <cell r="X358">
            <v>0</v>
          </cell>
          <cell r="Y358">
            <v>0</v>
          </cell>
          <cell r="Z358">
            <v>49000.28</v>
          </cell>
          <cell r="AA358">
            <v>61740</v>
          </cell>
          <cell r="AB358">
            <v>49000.28</v>
          </cell>
          <cell r="AC358">
            <v>101577.68000000001</v>
          </cell>
          <cell r="AD358">
            <v>101578</v>
          </cell>
          <cell r="AE358">
            <v>49000.28</v>
          </cell>
          <cell r="AF358">
            <v>103152.16</v>
          </cell>
          <cell r="AG358">
            <v>103152</v>
          </cell>
          <cell r="AH358">
            <v>49000.28</v>
          </cell>
          <cell r="AI358">
            <v>181016.85000000003</v>
          </cell>
          <cell r="AJ358">
            <v>161882</v>
          </cell>
          <cell r="AK358">
            <v>193899.28</v>
          </cell>
          <cell r="AL358">
            <v>1164871.5999999999</v>
          </cell>
          <cell r="AM358">
            <v>939802</v>
          </cell>
          <cell r="AN358">
            <v>225070</v>
          </cell>
        </row>
        <row r="359">
          <cell r="A359">
            <v>350</v>
          </cell>
          <cell r="B359" t="str">
            <v xml:space="preserve">Wrentham                     </v>
          </cell>
          <cell r="C359">
            <v>17.5</v>
          </cell>
          <cell r="D359">
            <v>8108218</v>
          </cell>
          <cell r="E359">
            <v>4773537</v>
          </cell>
          <cell r="F359">
            <v>3446005</v>
          </cell>
          <cell r="G359">
            <v>8536881.8352199998</v>
          </cell>
          <cell r="H359">
            <v>4905786</v>
          </cell>
          <cell r="I359">
            <v>3631096</v>
          </cell>
          <cell r="J359">
            <v>8611109.7637538575</v>
          </cell>
          <cell r="K359">
            <v>5032071</v>
          </cell>
          <cell r="L359">
            <v>3688296</v>
          </cell>
          <cell r="M359">
            <v>9026427.3732400015</v>
          </cell>
          <cell r="N359">
            <v>5280507</v>
          </cell>
          <cell r="O359">
            <v>3413547</v>
          </cell>
          <cell r="P359">
            <v>401172</v>
          </cell>
          <cell r="Q359">
            <v>9476432.1319100633</v>
          </cell>
          <cell r="R359">
            <v>5747185</v>
          </cell>
          <cell r="S359">
            <v>3738425</v>
          </cell>
          <cell r="T359">
            <v>0</v>
          </cell>
          <cell r="U359">
            <v>9107308.40131188</v>
          </cell>
          <cell r="V359">
            <v>5781211</v>
          </cell>
          <cell r="W359">
            <v>3520026</v>
          </cell>
          <cell r="X359">
            <v>18897</v>
          </cell>
          <cell r="Y359">
            <v>227952</v>
          </cell>
          <cell r="Z359">
            <v>8997163.6104499996</v>
          </cell>
          <cell r="AA359">
            <v>5880789</v>
          </cell>
          <cell r="AB359">
            <v>3538923</v>
          </cell>
          <cell r="AC359">
            <v>8996680.8980999999</v>
          </cell>
          <cell r="AD359">
            <v>5899004</v>
          </cell>
          <cell r="AE359">
            <v>3581123</v>
          </cell>
          <cell r="AF359">
            <v>8892422.6601499971</v>
          </cell>
          <cell r="AG359">
            <v>6253155</v>
          </cell>
          <cell r="AH359">
            <v>3606873</v>
          </cell>
          <cell r="AI359">
            <v>9069999.5540800001</v>
          </cell>
          <cell r="AJ359">
            <v>6555043</v>
          </cell>
          <cell r="AK359">
            <v>3632823</v>
          </cell>
          <cell r="AL359">
            <v>8534196.4301100001</v>
          </cell>
          <cell r="AM359">
            <v>6762850</v>
          </cell>
          <cell r="AN359">
            <v>3656773</v>
          </cell>
        </row>
        <row r="360">
          <cell r="A360">
            <v>351</v>
          </cell>
          <cell r="B360" t="str">
            <v xml:space="preserve">Yarmouth                     </v>
          </cell>
          <cell r="C360">
            <v>17.5</v>
          </cell>
          <cell r="D360">
            <v>0</v>
          </cell>
          <cell r="E360">
            <v>0</v>
          </cell>
          <cell r="F360">
            <v>0</v>
          </cell>
          <cell r="G360">
            <v>0</v>
          </cell>
          <cell r="H360">
            <v>0</v>
          </cell>
          <cell r="I360">
            <v>0</v>
          </cell>
          <cell r="J360">
            <v>0</v>
          </cell>
          <cell r="K360">
            <v>0</v>
          </cell>
          <cell r="L360">
            <v>0</v>
          </cell>
          <cell r="M360">
            <v>11943.49</v>
          </cell>
          <cell r="N360">
            <v>9336</v>
          </cell>
          <cell r="O360">
            <v>2607</v>
          </cell>
          <cell r="P360">
            <v>0</v>
          </cell>
          <cell r="Q360">
            <v>24613.150009569381</v>
          </cell>
          <cell r="R360">
            <v>19848</v>
          </cell>
          <cell r="S360">
            <v>2555</v>
          </cell>
          <cell r="T360">
            <v>2210</v>
          </cell>
          <cell r="U360">
            <v>12035.81568</v>
          </cell>
          <cell r="V360">
            <v>10055</v>
          </cell>
          <cell r="W360">
            <v>4574</v>
          </cell>
          <cell r="X360">
            <v>0</v>
          </cell>
          <cell r="Y360">
            <v>0</v>
          </cell>
          <cell r="Z360">
            <v>12250.07</v>
          </cell>
          <cell r="AA360">
            <v>10608</v>
          </cell>
          <cell r="AB360">
            <v>4574</v>
          </cell>
          <cell r="AC360">
            <v>12697.210000000001</v>
          </cell>
          <cell r="AD360">
            <v>10850</v>
          </cell>
          <cell r="AE360">
            <v>4574</v>
          </cell>
          <cell r="AF360">
            <v>0</v>
          </cell>
          <cell r="AG360">
            <v>0</v>
          </cell>
          <cell r="AH360">
            <v>0</v>
          </cell>
          <cell r="AI360">
            <v>0</v>
          </cell>
          <cell r="AJ360">
            <v>0</v>
          </cell>
          <cell r="AK360">
            <v>0</v>
          </cell>
          <cell r="AL360">
            <v>0</v>
          </cell>
          <cell r="AM360">
            <v>0</v>
          </cell>
          <cell r="AN360">
            <v>0</v>
          </cell>
        </row>
        <row r="361">
          <cell r="A361">
            <v>406</v>
          </cell>
          <cell r="B361" t="str">
            <v xml:space="preserve">Northampton Smith            </v>
          </cell>
          <cell r="C361">
            <v>17.5</v>
          </cell>
          <cell r="D361">
            <v>1567616</v>
          </cell>
          <cell r="E361">
            <v>1276116</v>
          </cell>
          <cell r="F361">
            <v>738533.6</v>
          </cell>
          <cell r="G361">
            <v>2025133</v>
          </cell>
          <cell r="H361">
            <v>1468568</v>
          </cell>
          <cell r="I361">
            <v>875376.6</v>
          </cell>
          <cell r="J361">
            <v>2278216</v>
          </cell>
          <cell r="K361">
            <v>1708914</v>
          </cell>
          <cell r="L361">
            <v>947960.6</v>
          </cell>
          <cell r="M361">
            <v>2111565</v>
          </cell>
          <cell r="N361">
            <v>1581883</v>
          </cell>
          <cell r="O361">
            <v>854264.6</v>
          </cell>
          <cell r="P361">
            <v>100396</v>
          </cell>
          <cell r="Q361">
            <v>2146693.9467942584</v>
          </cell>
          <cell r="R361">
            <v>1617583</v>
          </cell>
          <cell r="S361">
            <v>935567</v>
          </cell>
          <cell r="T361">
            <v>0</v>
          </cell>
          <cell r="U361">
            <v>2230337.8020000001</v>
          </cell>
          <cell r="V361">
            <v>1765084</v>
          </cell>
          <cell r="W361">
            <v>880911</v>
          </cell>
          <cell r="X361">
            <v>4729</v>
          </cell>
          <cell r="Y361">
            <v>53277</v>
          </cell>
          <cell r="Z361">
            <v>2070902</v>
          </cell>
          <cell r="AA361">
            <v>1658734</v>
          </cell>
          <cell r="AB361">
            <v>885640</v>
          </cell>
          <cell r="AC361">
            <v>2229442</v>
          </cell>
          <cell r="AD361">
            <v>1757745</v>
          </cell>
          <cell r="AE361">
            <v>890560</v>
          </cell>
          <cell r="AF361">
            <v>2020055</v>
          </cell>
          <cell r="AG361">
            <v>1627859</v>
          </cell>
          <cell r="AH361">
            <v>893210</v>
          </cell>
          <cell r="AI361">
            <v>1764814</v>
          </cell>
          <cell r="AJ361">
            <v>1447978</v>
          </cell>
          <cell r="AK361">
            <v>895485</v>
          </cell>
          <cell r="AL361">
            <v>1980086</v>
          </cell>
          <cell r="AM361">
            <v>1655651</v>
          </cell>
          <cell r="AN361">
            <v>897910</v>
          </cell>
        </row>
        <row r="362">
          <cell r="A362">
            <v>600</v>
          </cell>
          <cell r="B362" t="str">
            <v xml:space="preserve">Acton Boxborough             </v>
          </cell>
          <cell r="C362">
            <v>21.89</v>
          </cell>
          <cell r="D362">
            <v>20024105</v>
          </cell>
          <cell r="E362">
            <v>16885593</v>
          </cell>
          <cell r="F362">
            <v>3138512</v>
          </cell>
          <cell r="G362">
            <v>22506705</v>
          </cell>
          <cell r="H362">
            <v>17791669</v>
          </cell>
          <cell r="I362">
            <v>4715036</v>
          </cell>
          <cell r="J362">
            <v>23994743</v>
          </cell>
          <cell r="K362">
            <v>18369316</v>
          </cell>
          <cell r="L362">
            <v>5625427</v>
          </cell>
          <cell r="M362">
            <v>25793437</v>
          </cell>
          <cell r="N362">
            <v>18940607</v>
          </cell>
          <cell r="O362">
            <v>6132157</v>
          </cell>
          <cell r="P362">
            <v>720673</v>
          </cell>
          <cell r="Q362">
            <v>26931634.808038283</v>
          </cell>
          <cell r="R362">
            <v>19569628</v>
          </cell>
          <cell r="S362">
            <v>6715773</v>
          </cell>
          <cell r="T362">
            <v>646234</v>
          </cell>
          <cell r="U362">
            <v>26278547.039999999</v>
          </cell>
          <cell r="V362">
            <v>19800807</v>
          </cell>
          <cell r="W362">
            <v>6931919</v>
          </cell>
          <cell r="X362">
            <v>37214</v>
          </cell>
          <cell r="Y362">
            <v>467099</v>
          </cell>
          <cell r="Z362">
            <v>26873147</v>
          </cell>
          <cell r="AA362">
            <v>20359612</v>
          </cell>
          <cell r="AB362">
            <v>6969133</v>
          </cell>
          <cell r="AC362">
            <v>27636880</v>
          </cell>
          <cell r="AD362">
            <v>20909979</v>
          </cell>
          <cell r="AE362">
            <v>7124121.5619999999</v>
          </cell>
          <cell r="AF362">
            <v>52562909</v>
          </cell>
          <cell r="AG362">
            <v>40155864</v>
          </cell>
          <cell r="AH362">
            <v>14113250.561999999</v>
          </cell>
          <cell r="AI362">
            <v>52422543</v>
          </cell>
          <cell r="AJ362">
            <v>40290368</v>
          </cell>
          <cell r="AK362">
            <v>14254475.561999999</v>
          </cell>
          <cell r="AL362">
            <v>52599957</v>
          </cell>
          <cell r="AM362">
            <v>41315952</v>
          </cell>
          <cell r="AN362">
            <v>14393075.561999999</v>
          </cell>
        </row>
        <row r="363">
          <cell r="A363">
            <v>603</v>
          </cell>
          <cell r="B363" t="str">
            <v xml:space="preserve">Adams Cheshire               </v>
          </cell>
          <cell r="C363">
            <v>61.86</v>
          </cell>
          <cell r="D363">
            <v>13106574</v>
          </cell>
          <cell r="E363">
            <v>3602054</v>
          </cell>
          <cell r="F363">
            <v>9630920</v>
          </cell>
          <cell r="G363">
            <v>13377962</v>
          </cell>
          <cell r="H363">
            <v>3796726</v>
          </cell>
          <cell r="I363">
            <v>9810525</v>
          </cell>
          <cell r="J363">
            <v>14106031</v>
          </cell>
          <cell r="K363">
            <v>3891220</v>
          </cell>
          <cell r="L363">
            <v>10299351</v>
          </cell>
          <cell r="M363">
            <v>14355783</v>
          </cell>
          <cell r="N363">
            <v>4039739</v>
          </cell>
          <cell r="O363">
            <v>9363751</v>
          </cell>
          <cell r="P363">
            <v>1100461</v>
          </cell>
          <cell r="Q363">
            <v>14762561.506602872</v>
          </cell>
          <cell r="R363">
            <v>4503688</v>
          </cell>
          <cell r="S363">
            <v>10254928</v>
          </cell>
          <cell r="T363">
            <v>3946</v>
          </cell>
          <cell r="U363">
            <v>14205800.124</v>
          </cell>
          <cell r="V363">
            <v>4515273</v>
          </cell>
          <cell r="W363">
            <v>9659551</v>
          </cell>
          <cell r="X363">
            <v>51857</v>
          </cell>
          <cell r="Y363">
            <v>585716</v>
          </cell>
          <cell r="Z363">
            <v>14489416</v>
          </cell>
          <cell r="AA363">
            <v>4653780</v>
          </cell>
          <cell r="AB363">
            <v>9835636</v>
          </cell>
          <cell r="AC363">
            <v>14848664</v>
          </cell>
          <cell r="AD363">
            <v>4798921</v>
          </cell>
          <cell r="AE363">
            <v>10049743</v>
          </cell>
          <cell r="AF363">
            <v>14525980</v>
          </cell>
          <cell r="AG363">
            <v>4882095</v>
          </cell>
          <cell r="AH363">
            <v>10085868</v>
          </cell>
          <cell r="AI363">
            <v>14419594</v>
          </cell>
          <cell r="AJ363">
            <v>4988650</v>
          </cell>
          <cell r="AK363">
            <v>10121468</v>
          </cell>
          <cell r="AL363">
            <v>14523439</v>
          </cell>
          <cell r="AM363">
            <v>5160616</v>
          </cell>
          <cell r="AN363">
            <v>10156418</v>
          </cell>
        </row>
        <row r="364">
          <cell r="A364">
            <v>605</v>
          </cell>
          <cell r="B364" t="str">
            <v xml:space="preserve">Amherst Pelham               </v>
          </cell>
          <cell r="C364">
            <v>27.27</v>
          </cell>
          <cell r="D364">
            <v>15073351</v>
          </cell>
          <cell r="E364">
            <v>7265229</v>
          </cell>
          <cell r="F364">
            <v>9343785</v>
          </cell>
          <cell r="G364">
            <v>15860056</v>
          </cell>
          <cell r="H364">
            <v>8312731</v>
          </cell>
          <cell r="I364">
            <v>9689857</v>
          </cell>
          <cell r="J364">
            <v>16118464</v>
          </cell>
          <cell r="K364">
            <v>8736670</v>
          </cell>
          <cell r="L364">
            <v>9793582</v>
          </cell>
          <cell r="M364">
            <v>16270720</v>
          </cell>
          <cell r="N364">
            <v>8932603</v>
          </cell>
          <cell r="O364">
            <v>8844227</v>
          </cell>
          <cell r="P364">
            <v>1039405</v>
          </cell>
          <cell r="Q364">
            <v>16430082.97033493</v>
          </cell>
          <cell r="R364">
            <v>10908954</v>
          </cell>
          <cell r="S364">
            <v>9685959</v>
          </cell>
          <cell r="T364">
            <v>0</v>
          </cell>
          <cell r="U364">
            <v>15978763.512</v>
          </cell>
          <cell r="V364">
            <v>10987020</v>
          </cell>
          <cell r="W364">
            <v>9120106</v>
          </cell>
          <cell r="X364">
            <v>48961</v>
          </cell>
          <cell r="Y364">
            <v>560042</v>
          </cell>
          <cell r="Z364">
            <v>15588078</v>
          </cell>
          <cell r="AA364">
            <v>11132046</v>
          </cell>
          <cell r="AB364">
            <v>9169067</v>
          </cell>
          <cell r="AC364">
            <v>15882762</v>
          </cell>
          <cell r="AD364">
            <v>11359856</v>
          </cell>
          <cell r="AE364">
            <v>9233467</v>
          </cell>
          <cell r="AF364">
            <v>15889254</v>
          </cell>
          <cell r="AG364">
            <v>11667688</v>
          </cell>
          <cell r="AH364">
            <v>9272992</v>
          </cell>
          <cell r="AI364">
            <v>15504219</v>
          </cell>
          <cell r="AJ364">
            <v>11484398</v>
          </cell>
          <cell r="AK364">
            <v>9311217</v>
          </cell>
          <cell r="AL364">
            <v>15834018</v>
          </cell>
          <cell r="AM364">
            <v>11664726</v>
          </cell>
          <cell r="AN364">
            <v>9349517</v>
          </cell>
        </row>
        <row r="365">
          <cell r="A365">
            <v>610</v>
          </cell>
          <cell r="B365" t="str">
            <v xml:space="preserve">Ashburnham Westminster       </v>
          </cell>
          <cell r="C365">
            <v>50.22</v>
          </cell>
          <cell r="D365">
            <v>16693060</v>
          </cell>
          <cell r="E365">
            <v>7990286</v>
          </cell>
          <cell r="F365">
            <v>8905601</v>
          </cell>
          <cell r="G365">
            <v>17725876</v>
          </cell>
          <cell r="H365">
            <v>8610748</v>
          </cell>
          <cell r="I365">
            <v>9391438</v>
          </cell>
          <cell r="J365">
            <v>18827304</v>
          </cell>
          <cell r="K365">
            <v>8914333</v>
          </cell>
          <cell r="L365">
            <v>9934552</v>
          </cell>
          <cell r="M365">
            <v>19657064</v>
          </cell>
          <cell r="N365">
            <v>9471071</v>
          </cell>
          <cell r="O365">
            <v>9246935</v>
          </cell>
          <cell r="P365">
            <v>1086732</v>
          </cell>
          <cell r="Q365">
            <v>20747434.319617227</v>
          </cell>
          <cell r="R365">
            <v>10251619</v>
          </cell>
          <cell r="S365">
            <v>10126994</v>
          </cell>
          <cell r="T365">
            <v>368821</v>
          </cell>
          <cell r="U365">
            <v>20412503.039999999</v>
          </cell>
          <cell r="V365">
            <v>10455439</v>
          </cell>
          <cell r="W365">
            <v>9882650</v>
          </cell>
          <cell r="X365">
            <v>53054</v>
          </cell>
          <cell r="Y365">
            <v>619686</v>
          </cell>
          <cell r="Z365">
            <v>20584849</v>
          </cell>
          <cell r="AA365">
            <v>10676599</v>
          </cell>
          <cell r="AB365">
            <v>9935704</v>
          </cell>
          <cell r="AC365">
            <v>20759601</v>
          </cell>
          <cell r="AD365">
            <v>10923476</v>
          </cell>
          <cell r="AE365">
            <v>10026904</v>
          </cell>
          <cell r="AF365">
            <v>20785812</v>
          </cell>
          <cell r="AG365">
            <v>11067299</v>
          </cell>
          <cell r="AH365">
            <v>10083104</v>
          </cell>
          <cell r="AI365">
            <v>20944478</v>
          </cell>
          <cell r="AJ365">
            <v>11060794</v>
          </cell>
          <cell r="AK365">
            <v>10138704</v>
          </cell>
          <cell r="AL365">
            <v>21651624</v>
          </cell>
          <cell r="AM365">
            <v>11097471</v>
          </cell>
          <cell r="AN365">
            <v>10554153</v>
          </cell>
        </row>
        <row r="366">
          <cell r="A366">
            <v>615</v>
          </cell>
          <cell r="B366" t="str">
            <v xml:space="preserve">Athol Royalston              </v>
          </cell>
          <cell r="C366">
            <v>68.05</v>
          </cell>
          <cell r="D366">
            <v>17339154</v>
          </cell>
          <cell r="E366">
            <v>518662</v>
          </cell>
          <cell r="F366">
            <v>16820492</v>
          </cell>
          <cell r="G366">
            <v>17708359</v>
          </cell>
          <cell r="H366">
            <v>623845</v>
          </cell>
          <cell r="I366">
            <v>17084514</v>
          </cell>
          <cell r="J366">
            <v>18516080</v>
          </cell>
          <cell r="K366">
            <v>678872</v>
          </cell>
          <cell r="L366">
            <v>17837208</v>
          </cell>
          <cell r="M366">
            <v>19014821</v>
          </cell>
          <cell r="N366">
            <v>720901</v>
          </cell>
          <cell r="O366">
            <v>16370053</v>
          </cell>
          <cell r="P366">
            <v>1923867</v>
          </cell>
          <cell r="Q366">
            <v>18226670.661818184</v>
          </cell>
          <cell r="R366">
            <v>2067242</v>
          </cell>
          <cell r="S366">
            <v>17928042</v>
          </cell>
          <cell r="T366">
            <v>0</v>
          </cell>
          <cell r="U366">
            <v>17923395.240000002</v>
          </cell>
          <cell r="V366">
            <v>2103961</v>
          </cell>
          <cell r="W366">
            <v>16880687</v>
          </cell>
          <cell r="X366">
            <v>90623</v>
          </cell>
          <cell r="Y366">
            <v>1004932</v>
          </cell>
          <cell r="Z366">
            <v>17935653</v>
          </cell>
          <cell r="AA366">
            <v>2172893</v>
          </cell>
          <cell r="AB366">
            <v>16971310</v>
          </cell>
          <cell r="AC366">
            <v>17818204</v>
          </cell>
          <cell r="AD366">
            <v>2286653</v>
          </cell>
          <cell r="AE366">
            <v>17043590</v>
          </cell>
          <cell r="AF366">
            <v>17517520</v>
          </cell>
          <cell r="AG366">
            <v>2367862</v>
          </cell>
          <cell r="AH366">
            <v>17086740</v>
          </cell>
          <cell r="AI366">
            <v>17539155</v>
          </cell>
          <cell r="AJ366">
            <v>2500939</v>
          </cell>
          <cell r="AK366">
            <v>17129715</v>
          </cell>
          <cell r="AL366">
            <v>17879139</v>
          </cell>
          <cell r="AM366">
            <v>2687482</v>
          </cell>
          <cell r="AN366">
            <v>17172640</v>
          </cell>
        </row>
        <row r="367">
          <cell r="A367">
            <v>616</v>
          </cell>
          <cell r="B367" t="str">
            <v>Ayer Shirley</v>
          </cell>
          <cell r="C367">
            <v>40.21</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16872486</v>
          </cell>
          <cell r="V367">
            <v>9799433.7010924481</v>
          </cell>
          <cell r="W367">
            <v>7802151</v>
          </cell>
          <cell r="X367">
            <v>41885</v>
          </cell>
          <cell r="Y367">
            <v>487764</v>
          </cell>
          <cell r="Z367">
            <v>16879384</v>
          </cell>
          <cell r="AA367">
            <v>9899773</v>
          </cell>
          <cell r="AB367">
            <v>7844036</v>
          </cell>
          <cell r="AC367">
            <v>17419519</v>
          </cell>
          <cell r="AD367">
            <v>10045000</v>
          </cell>
          <cell r="AE367">
            <v>7915436</v>
          </cell>
          <cell r="AF367">
            <v>17689265</v>
          </cell>
          <cell r="AG367">
            <v>10457924</v>
          </cell>
          <cell r="AH367">
            <v>7959611</v>
          </cell>
          <cell r="AI367">
            <v>18020997</v>
          </cell>
          <cell r="AJ367">
            <v>10736761</v>
          </cell>
          <cell r="AK367">
            <v>8003886</v>
          </cell>
          <cell r="AL367">
            <v>17776166</v>
          </cell>
          <cell r="AM367">
            <v>10841421</v>
          </cell>
          <cell r="AN367">
            <v>8047361</v>
          </cell>
        </row>
        <row r="368">
          <cell r="A368">
            <v>618</v>
          </cell>
          <cell r="B368" t="str">
            <v xml:space="preserve">Berkshire Hills              </v>
          </cell>
          <cell r="C368">
            <v>17.5</v>
          </cell>
          <cell r="D368">
            <v>8878410</v>
          </cell>
          <cell r="E368">
            <v>10098842</v>
          </cell>
          <cell r="F368">
            <v>2672816.7999999998</v>
          </cell>
          <cell r="G368">
            <v>9250332</v>
          </cell>
          <cell r="H368">
            <v>10102954</v>
          </cell>
          <cell r="I368">
            <v>2737902.8</v>
          </cell>
          <cell r="J368">
            <v>9395655</v>
          </cell>
          <cell r="K368">
            <v>9910102</v>
          </cell>
          <cell r="L368">
            <v>2793902.8</v>
          </cell>
          <cell r="M368">
            <v>9799535</v>
          </cell>
          <cell r="N368">
            <v>9631380</v>
          </cell>
          <cell r="O368">
            <v>2563329.7999999998</v>
          </cell>
          <cell r="P368">
            <v>301252</v>
          </cell>
          <cell r="Q368">
            <v>9958320.0275598094</v>
          </cell>
          <cell r="R368">
            <v>9695771</v>
          </cell>
          <cell r="S368">
            <v>2807290</v>
          </cell>
          <cell r="T368">
            <v>0</v>
          </cell>
          <cell r="U368">
            <v>9969549.1140000001</v>
          </cell>
          <cell r="V368">
            <v>9487659</v>
          </cell>
          <cell r="W368">
            <v>2643288</v>
          </cell>
          <cell r="X368">
            <v>14190</v>
          </cell>
          <cell r="Y368">
            <v>177387</v>
          </cell>
          <cell r="Z368">
            <v>9915801</v>
          </cell>
          <cell r="AA368">
            <v>9513236</v>
          </cell>
          <cell r="AB368">
            <v>2657478</v>
          </cell>
          <cell r="AC368">
            <v>10178607</v>
          </cell>
          <cell r="AD368">
            <v>9534109</v>
          </cell>
          <cell r="AE368">
            <v>2700038</v>
          </cell>
          <cell r="AF368">
            <v>10635683</v>
          </cell>
          <cell r="AG368">
            <v>9671358</v>
          </cell>
          <cell r="AH368">
            <v>2726838</v>
          </cell>
          <cell r="AI368">
            <v>10662018</v>
          </cell>
          <cell r="AJ368">
            <v>9324675</v>
          </cell>
          <cell r="AK368">
            <v>2753513</v>
          </cell>
          <cell r="AL368">
            <v>10878643</v>
          </cell>
          <cell r="AM368">
            <v>9349872</v>
          </cell>
          <cell r="AN368">
            <v>2780663</v>
          </cell>
        </row>
        <row r="369">
          <cell r="A369">
            <v>620</v>
          </cell>
          <cell r="B369" t="str">
            <v xml:space="preserve">Berlin Boylston              </v>
          </cell>
          <cell r="C369">
            <v>17.5</v>
          </cell>
          <cell r="D369">
            <v>2881502</v>
          </cell>
          <cell r="E369">
            <v>2980030</v>
          </cell>
          <cell r="F369">
            <v>790482</v>
          </cell>
          <cell r="G369">
            <v>3230183</v>
          </cell>
          <cell r="H369">
            <v>3023460</v>
          </cell>
          <cell r="I369">
            <v>851501</v>
          </cell>
          <cell r="J369">
            <v>3463889</v>
          </cell>
          <cell r="K369">
            <v>3187414</v>
          </cell>
          <cell r="L369">
            <v>892400</v>
          </cell>
          <cell r="M369">
            <v>3734852</v>
          </cell>
          <cell r="N369">
            <v>3255818</v>
          </cell>
          <cell r="O369">
            <v>840984</v>
          </cell>
          <cell r="P369">
            <v>98835</v>
          </cell>
          <cell r="Q369">
            <v>3848242.2752153119</v>
          </cell>
          <cell r="R369">
            <v>3256016</v>
          </cell>
          <cell r="S369">
            <v>921023</v>
          </cell>
          <cell r="T369">
            <v>0</v>
          </cell>
          <cell r="U369">
            <v>3748889.16</v>
          </cell>
          <cell r="V369">
            <v>3345125</v>
          </cell>
          <cell r="W369">
            <v>867217</v>
          </cell>
          <cell r="X369">
            <v>4656</v>
          </cell>
          <cell r="Y369">
            <v>59925</v>
          </cell>
          <cell r="Z369">
            <v>3766444</v>
          </cell>
          <cell r="AA369">
            <v>3420481</v>
          </cell>
          <cell r="AB369">
            <v>871873</v>
          </cell>
          <cell r="AC369">
            <v>4507305</v>
          </cell>
          <cell r="AD369">
            <v>3391112</v>
          </cell>
          <cell r="AE369">
            <v>1023848</v>
          </cell>
          <cell r="AF369">
            <v>4631328</v>
          </cell>
          <cell r="AG369">
            <v>4040189</v>
          </cell>
          <cell r="AH369">
            <v>1036398</v>
          </cell>
          <cell r="AI369">
            <v>4817370</v>
          </cell>
          <cell r="AJ369">
            <v>4122172</v>
          </cell>
          <cell r="AK369">
            <v>1049323</v>
          </cell>
          <cell r="AL369">
            <v>5052434</v>
          </cell>
          <cell r="AM369">
            <v>4334259</v>
          </cell>
          <cell r="AN369">
            <v>1062648</v>
          </cell>
        </row>
        <row r="370">
          <cell r="A370">
            <v>622</v>
          </cell>
          <cell r="B370" t="str">
            <v xml:space="preserve">Blackstone Millville         </v>
          </cell>
          <cell r="C370">
            <v>53.99</v>
          </cell>
          <cell r="D370">
            <v>15426759</v>
          </cell>
          <cell r="E370">
            <v>5876193</v>
          </cell>
          <cell r="F370">
            <v>10378194</v>
          </cell>
          <cell r="G370">
            <v>15675653</v>
          </cell>
          <cell r="H370">
            <v>6231925</v>
          </cell>
          <cell r="I370">
            <v>10509983</v>
          </cell>
          <cell r="J370">
            <v>16290966</v>
          </cell>
          <cell r="K370">
            <v>6659559</v>
          </cell>
          <cell r="L370">
            <v>10845267</v>
          </cell>
          <cell r="M370">
            <v>17163606</v>
          </cell>
          <cell r="N370">
            <v>6723921</v>
          </cell>
          <cell r="O370">
            <v>10139052</v>
          </cell>
          <cell r="P370">
            <v>1191577</v>
          </cell>
          <cell r="Q370">
            <v>17821603.166315794</v>
          </cell>
          <cell r="R370">
            <v>7213787</v>
          </cell>
          <cell r="S370">
            <v>11104016</v>
          </cell>
          <cell r="T370">
            <v>0</v>
          </cell>
          <cell r="U370">
            <v>17631668.597999997</v>
          </cell>
          <cell r="V370">
            <v>7334869</v>
          </cell>
          <cell r="W370">
            <v>10455320</v>
          </cell>
          <cell r="X370">
            <v>56129</v>
          </cell>
          <cell r="Y370">
            <v>643892</v>
          </cell>
          <cell r="Z370">
            <v>17725268</v>
          </cell>
          <cell r="AA370">
            <v>7567852</v>
          </cell>
          <cell r="AB370">
            <v>10511449</v>
          </cell>
          <cell r="AC370">
            <v>18008630</v>
          </cell>
          <cell r="AD370">
            <v>7894508</v>
          </cell>
          <cell r="AE370">
            <v>10589769</v>
          </cell>
          <cell r="AF370">
            <v>17925439</v>
          </cell>
          <cell r="AG370">
            <v>8081231</v>
          </cell>
          <cell r="AH370">
            <v>10637619</v>
          </cell>
          <cell r="AI370">
            <v>17804636</v>
          </cell>
          <cell r="AJ370">
            <v>8183978</v>
          </cell>
          <cell r="AK370">
            <v>10684594</v>
          </cell>
          <cell r="AL370">
            <v>17580139</v>
          </cell>
          <cell r="AM370">
            <v>8234791</v>
          </cell>
          <cell r="AN370">
            <v>10729594</v>
          </cell>
        </row>
        <row r="371">
          <cell r="A371">
            <v>625</v>
          </cell>
          <cell r="B371" t="str">
            <v xml:space="preserve">Bridgewater Raynham          </v>
          </cell>
          <cell r="C371">
            <v>39.549999999999997</v>
          </cell>
          <cell r="D371">
            <v>40912576</v>
          </cell>
          <cell r="E371">
            <v>21884965</v>
          </cell>
          <cell r="F371">
            <v>19283254</v>
          </cell>
          <cell r="G371">
            <v>41935929</v>
          </cell>
          <cell r="H371">
            <v>23349196</v>
          </cell>
          <cell r="I371">
            <v>19665067</v>
          </cell>
          <cell r="J371">
            <v>44782550</v>
          </cell>
          <cell r="K371">
            <v>24739437</v>
          </cell>
          <cell r="L371">
            <v>20734543</v>
          </cell>
          <cell r="M371">
            <v>47098996</v>
          </cell>
          <cell r="N371">
            <v>25851193</v>
          </cell>
          <cell r="O371">
            <v>19340030</v>
          </cell>
          <cell r="P371">
            <v>2272909</v>
          </cell>
          <cell r="Q371">
            <v>48428019.06526316</v>
          </cell>
          <cell r="R371">
            <v>27952831</v>
          </cell>
          <cell r="S371">
            <v>21180680</v>
          </cell>
          <cell r="T371">
            <v>0</v>
          </cell>
          <cell r="U371">
            <v>47983788.083999999</v>
          </cell>
          <cell r="V371">
            <v>28495798</v>
          </cell>
          <cell r="W371">
            <v>19943306</v>
          </cell>
          <cell r="X371">
            <v>107065</v>
          </cell>
          <cell r="Y371">
            <v>1272209</v>
          </cell>
          <cell r="Z371">
            <v>48390610</v>
          </cell>
          <cell r="AA371">
            <v>29073200</v>
          </cell>
          <cell r="AB371">
            <v>20050371</v>
          </cell>
          <cell r="AC371">
            <v>49427213</v>
          </cell>
          <cell r="AD371">
            <v>30075604</v>
          </cell>
          <cell r="AE371">
            <v>20269571</v>
          </cell>
          <cell r="AF371">
            <v>49488995</v>
          </cell>
          <cell r="AG371">
            <v>30660371</v>
          </cell>
          <cell r="AH371">
            <v>20403671</v>
          </cell>
          <cell r="AI371">
            <v>49690981</v>
          </cell>
          <cell r="AJ371">
            <v>31221396</v>
          </cell>
          <cell r="AK371">
            <v>20536596</v>
          </cell>
          <cell r="AL371">
            <v>51489038</v>
          </cell>
          <cell r="AM371">
            <v>31846579</v>
          </cell>
          <cell r="AN371">
            <v>20671771</v>
          </cell>
        </row>
        <row r="372">
          <cell r="A372">
            <v>632</v>
          </cell>
          <cell r="B372" t="str">
            <v>Chesterfield Goshen</v>
          </cell>
          <cell r="C372">
            <v>39.39</v>
          </cell>
          <cell r="D372">
            <v>1195209</v>
          </cell>
          <cell r="E372">
            <v>674787</v>
          </cell>
          <cell r="F372">
            <v>646741</v>
          </cell>
          <cell r="G372">
            <v>1312143</v>
          </cell>
          <cell r="H372">
            <v>731037</v>
          </cell>
          <cell r="I372">
            <v>711347</v>
          </cell>
          <cell r="J372">
            <v>1277283</v>
          </cell>
          <cell r="K372">
            <v>717531</v>
          </cell>
          <cell r="L372">
            <v>719547</v>
          </cell>
          <cell r="M372">
            <v>1377086</v>
          </cell>
          <cell r="N372">
            <v>699752</v>
          </cell>
          <cell r="O372">
            <v>691531</v>
          </cell>
          <cell r="P372">
            <v>81271</v>
          </cell>
          <cell r="Q372">
            <v>1450752.9125358853</v>
          </cell>
          <cell r="R372">
            <v>732969</v>
          </cell>
          <cell r="S372">
            <v>757346</v>
          </cell>
          <cell r="T372">
            <v>0</v>
          </cell>
          <cell r="U372">
            <v>1401680.358</v>
          </cell>
          <cell r="V372">
            <v>744562</v>
          </cell>
          <cell r="W372">
            <v>713102</v>
          </cell>
          <cell r="X372">
            <v>3828</v>
          </cell>
          <cell r="Y372">
            <v>44616</v>
          </cell>
          <cell r="Z372">
            <v>1350534</v>
          </cell>
          <cell r="AA372">
            <v>753143</v>
          </cell>
          <cell r="AB372">
            <v>716930</v>
          </cell>
          <cell r="AC372">
            <v>1413142</v>
          </cell>
          <cell r="AD372">
            <v>785219</v>
          </cell>
          <cell r="AE372">
            <v>723330</v>
          </cell>
          <cell r="AF372">
            <v>1413824</v>
          </cell>
          <cell r="AG372">
            <v>797176</v>
          </cell>
          <cell r="AH372">
            <v>727230</v>
          </cell>
          <cell r="AI372">
            <v>1269753</v>
          </cell>
          <cell r="AJ372">
            <v>783121</v>
          </cell>
          <cell r="AK372">
            <v>730880</v>
          </cell>
          <cell r="AL372">
            <v>1290268</v>
          </cell>
          <cell r="AM372">
            <v>795911</v>
          </cell>
          <cell r="AN372">
            <v>734280</v>
          </cell>
        </row>
        <row r="373">
          <cell r="A373">
            <v>635</v>
          </cell>
          <cell r="B373" t="str">
            <v xml:space="preserve">Central Berkshire            </v>
          </cell>
          <cell r="C373">
            <v>37.65</v>
          </cell>
          <cell r="D373">
            <v>16411075</v>
          </cell>
          <cell r="E373">
            <v>9277515</v>
          </cell>
          <cell r="F373">
            <v>7747832.0000000009</v>
          </cell>
          <cell r="G373">
            <v>17068928</v>
          </cell>
          <cell r="H373">
            <v>9492361</v>
          </cell>
          <cell r="I373">
            <v>8092876.0000000009</v>
          </cell>
          <cell r="J373">
            <v>17956787</v>
          </cell>
          <cell r="K373">
            <v>9547848</v>
          </cell>
          <cell r="L373">
            <v>8550035</v>
          </cell>
          <cell r="M373">
            <v>18638347</v>
          </cell>
          <cell r="N373">
            <v>9708028</v>
          </cell>
          <cell r="O373">
            <v>7991169</v>
          </cell>
          <cell r="P373">
            <v>939150</v>
          </cell>
          <cell r="Q373">
            <v>18841797.769186605</v>
          </cell>
          <cell r="R373">
            <v>10035980</v>
          </cell>
          <cell r="S373">
            <v>8751713</v>
          </cell>
          <cell r="T373">
            <v>54105</v>
          </cell>
          <cell r="U373">
            <v>17732901.377999999</v>
          </cell>
          <cell r="V373">
            <v>10045858</v>
          </cell>
          <cell r="W373">
            <v>8291382</v>
          </cell>
          <cell r="X373">
            <v>44512</v>
          </cell>
          <cell r="Y373">
            <v>520024</v>
          </cell>
          <cell r="Z373">
            <v>17880776</v>
          </cell>
          <cell r="AA373">
            <v>10085382</v>
          </cell>
          <cell r="AB373">
            <v>8335894</v>
          </cell>
          <cell r="AC373">
            <v>17613394</v>
          </cell>
          <cell r="AD373">
            <v>10334614</v>
          </cell>
          <cell r="AE373">
            <v>8410334</v>
          </cell>
          <cell r="AF373">
            <v>17159555</v>
          </cell>
          <cell r="AG373">
            <v>10602338</v>
          </cell>
          <cell r="AH373">
            <v>8454734</v>
          </cell>
          <cell r="AI373">
            <v>16974405</v>
          </cell>
          <cell r="AJ373">
            <v>10521566</v>
          </cell>
          <cell r="AK373">
            <v>8498034</v>
          </cell>
          <cell r="AL373">
            <v>16927679</v>
          </cell>
          <cell r="AM373">
            <v>10815311</v>
          </cell>
          <cell r="AN373">
            <v>8540559</v>
          </cell>
        </row>
        <row r="374">
          <cell r="A374">
            <v>640</v>
          </cell>
          <cell r="B374" t="str">
            <v xml:space="preserve">Concord Carlisle             </v>
          </cell>
          <cell r="C374">
            <v>17.5</v>
          </cell>
          <cell r="D374">
            <v>9779664</v>
          </cell>
          <cell r="E374">
            <v>11276561</v>
          </cell>
          <cell r="F374">
            <v>1482929.2</v>
          </cell>
          <cell r="G374">
            <v>11043068</v>
          </cell>
          <cell r="H374">
            <v>11833214</v>
          </cell>
          <cell r="I374">
            <v>1704025.2</v>
          </cell>
          <cell r="J374">
            <v>11535486</v>
          </cell>
          <cell r="K374">
            <v>12039761</v>
          </cell>
          <cell r="L374">
            <v>1798430.2</v>
          </cell>
          <cell r="M374">
            <v>12261008</v>
          </cell>
          <cell r="N374">
            <v>11881005</v>
          </cell>
          <cell r="O374">
            <v>1722913.2</v>
          </cell>
          <cell r="P374">
            <v>202483</v>
          </cell>
          <cell r="Q374">
            <v>12736972.591770336</v>
          </cell>
          <cell r="R374">
            <v>12027622</v>
          </cell>
          <cell r="S374">
            <v>1886888</v>
          </cell>
          <cell r="T374">
            <v>0</v>
          </cell>
          <cell r="U374">
            <v>12226662.599999998</v>
          </cell>
          <cell r="V374">
            <v>11610510</v>
          </cell>
          <cell r="W374">
            <v>1776656</v>
          </cell>
          <cell r="X374">
            <v>9538</v>
          </cell>
          <cell r="Y374">
            <v>132844</v>
          </cell>
          <cell r="Z374">
            <v>12055418</v>
          </cell>
          <cell r="AA374">
            <v>11452179</v>
          </cell>
          <cell r="AB374">
            <v>1786194</v>
          </cell>
          <cell r="AC374">
            <v>12584072</v>
          </cell>
          <cell r="AD374">
            <v>11667076</v>
          </cell>
          <cell r="AE374">
            <v>1836274</v>
          </cell>
          <cell r="AF374">
            <v>12876490</v>
          </cell>
          <cell r="AG374">
            <v>11748056</v>
          </cell>
          <cell r="AH374">
            <v>1867899</v>
          </cell>
          <cell r="AI374">
            <v>13172186</v>
          </cell>
          <cell r="AJ374">
            <v>11470046</v>
          </cell>
          <cell r="AK374">
            <v>2020931</v>
          </cell>
          <cell r="AL374">
            <v>13659882</v>
          </cell>
          <cell r="AM374">
            <v>11719574</v>
          </cell>
          <cell r="AN374">
            <v>2053456</v>
          </cell>
        </row>
        <row r="375">
          <cell r="A375">
            <v>645</v>
          </cell>
          <cell r="B375" t="str">
            <v xml:space="preserve">Dennis Yarmouth              </v>
          </cell>
          <cell r="C375">
            <v>17.5</v>
          </cell>
          <cell r="D375">
            <v>31552699</v>
          </cell>
          <cell r="E375">
            <v>26916269</v>
          </cell>
          <cell r="F375">
            <v>6323844</v>
          </cell>
          <cell r="G375">
            <v>31921636</v>
          </cell>
          <cell r="H375">
            <v>27640649</v>
          </cell>
          <cell r="I375">
            <v>6521044</v>
          </cell>
          <cell r="J375">
            <v>32866009</v>
          </cell>
          <cell r="K375">
            <v>28181902</v>
          </cell>
          <cell r="L375">
            <v>6712794</v>
          </cell>
          <cell r="M375">
            <v>33929083</v>
          </cell>
          <cell r="N375">
            <v>28230096</v>
          </cell>
          <cell r="O375">
            <v>6176777</v>
          </cell>
          <cell r="P375">
            <v>725917</v>
          </cell>
          <cell r="Q375">
            <v>34720683.78947369</v>
          </cell>
          <cell r="R375">
            <v>29362682</v>
          </cell>
          <cell r="S375">
            <v>6764640</v>
          </cell>
          <cell r="T375">
            <v>0</v>
          </cell>
          <cell r="U375">
            <v>33550155.035999998</v>
          </cell>
          <cell r="V375">
            <v>29272877</v>
          </cell>
          <cell r="W375">
            <v>6369450</v>
          </cell>
          <cell r="X375">
            <v>34194</v>
          </cell>
          <cell r="Y375">
            <v>452946</v>
          </cell>
          <cell r="Z375">
            <v>33188220</v>
          </cell>
          <cell r="AA375">
            <v>29829472</v>
          </cell>
          <cell r="AB375">
            <v>6403644</v>
          </cell>
          <cell r="AC375">
            <v>34159114</v>
          </cell>
          <cell r="AD375">
            <v>30421379</v>
          </cell>
          <cell r="AE375">
            <v>6543564</v>
          </cell>
          <cell r="AF375">
            <v>34997479</v>
          </cell>
          <cell r="AG375">
            <v>31287824</v>
          </cell>
          <cell r="AH375">
            <v>6631289</v>
          </cell>
          <cell r="AI375">
            <v>34668834</v>
          </cell>
          <cell r="AJ375">
            <v>30189585</v>
          </cell>
          <cell r="AK375">
            <v>6718014</v>
          </cell>
          <cell r="AL375">
            <v>35460503</v>
          </cell>
          <cell r="AM375">
            <v>30284637</v>
          </cell>
          <cell r="AN375">
            <v>6803239</v>
          </cell>
        </row>
        <row r="376">
          <cell r="A376">
            <v>650</v>
          </cell>
          <cell r="B376" t="str">
            <v xml:space="preserve">Dighton Rehoboth             </v>
          </cell>
          <cell r="C376">
            <v>38.729999999999997</v>
          </cell>
          <cell r="D376">
            <v>23502323</v>
          </cell>
          <cell r="E376">
            <v>12171196</v>
          </cell>
          <cell r="F376">
            <v>11331127</v>
          </cell>
          <cell r="G376">
            <v>25227557</v>
          </cell>
          <cell r="H376">
            <v>13220377</v>
          </cell>
          <cell r="I376">
            <v>12078498</v>
          </cell>
          <cell r="J376">
            <v>26488176</v>
          </cell>
          <cell r="K376">
            <v>14032590</v>
          </cell>
          <cell r="L376">
            <v>12595982</v>
          </cell>
          <cell r="M376">
            <v>27834400</v>
          </cell>
          <cell r="N376">
            <v>14867498</v>
          </cell>
          <cell r="O376">
            <v>11760784</v>
          </cell>
          <cell r="P376">
            <v>1382169</v>
          </cell>
          <cell r="Q376">
            <v>28579093.545645937</v>
          </cell>
          <cell r="R376">
            <v>15934995</v>
          </cell>
          <cell r="S376">
            <v>12880094</v>
          </cell>
          <cell r="T376">
            <v>0</v>
          </cell>
          <cell r="U376">
            <v>27227094.57</v>
          </cell>
          <cell r="V376">
            <v>16519761</v>
          </cell>
          <cell r="W376">
            <v>12127640</v>
          </cell>
          <cell r="X376">
            <v>65106</v>
          </cell>
          <cell r="Y376">
            <v>766523</v>
          </cell>
          <cell r="Z376">
            <v>27435686</v>
          </cell>
          <cell r="AA376">
            <v>16943069</v>
          </cell>
          <cell r="AB376">
            <v>12192746</v>
          </cell>
          <cell r="AC376">
            <v>28588235</v>
          </cell>
          <cell r="AD376">
            <v>17614915</v>
          </cell>
          <cell r="AE376">
            <v>12315946</v>
          </cell>
          <cell r="AF376">
            <v>28145868</v>
          </cell>
          <cell r="AG376">
            <v>17936311</v>
          </cell>
          <cell r="AH376">
            <v>12390171</v>
          </cell>
          <cell r="AI376">
            <v>28150365</v>
          </cell>
          <cell r="AJ376">
            <v>18051150</v>
          </cell>
          <cell r="AK376">
            <v>12463021</v>
          </cell>
          <cell r="AL376">
            <v>28723483</v>
          </cell>
          <cell r="AM376">
            <v>18028977</v>
          </cell>
          <cell r="AN376">
            <v>12536246</v>
          </cell>
        </row>
        <row r="377">
          <cell r="A377">
            <v>655</v>
          </cell>
          <cell r="B377" t="str">
            <v xml:space="preserve">Dover Sherborn               </v>
          </cell>
          <cell r="C377">
            <v>17.5</v>
          </cell>
          <cell r="D377">
            <v>7739997</v>
          </cell>
          <cell r="E377">
            <v>8275872</v>
          </cell>
          <cell r="F377">
            <v>1191754.3999999999</v>
          </cell>
          <cell r="G377">
            <v>8206331</v>
          </cell>
          <cell r="H377">
            <v>8468634</v>
          </cell>
          <cell r="I377">
            <v>1273362.3999999999</v>
          </cell>
          <cell r="J377">
            <v>8844812</v>
          </cell>
          <cell r="K377">
            <v>8708826</v>
          </cell>
          <cell r="L377">
            <v>1385096.4</v>
          </cell>
          <cell r="M377">
            <v>9304310</v>
          </cell>
          <cell r="N377">
            <v>8639071</v>
          </cell>
          <cell r="O377">
            <v>1311389.3999999999</v>
          </cell>
          <cell r="P377">
            <v>154119</v>
          </cell>
          <cell r="Q377">
            <v>9990853.0587559827</v>
          </cell>
          <cell r="R377">
            <v>9006852</v>
          </cell>
          <cell r="S377">
            <v>1436198</v>
          </cell>
          <cell r="T377">
            <v>0</v>
          </cell>
          <cell r="U377">
            <v>10131211.535999998</v>
          </cell>
          <cell r="V377">
            <v>9255639</v>
          </cell>
          <cell r="W377">
            <v>1352295</v>
          </cell>
          <cell r="X377">
            <v>7260</v>
          </cell>
          <cell r="Y377">
            <v>106168</v>
          </cell>
          <cell r="Z377">
            <v>10389452</v>
          </cell>
          <cell r="AA377">
            <v>9537204</v>
          </cell>
          <cell r="AB377">
            <v>1359555</v>
          </cell>
          <cell r="AC377">
            <v>11120543</v>
          </cell>
          <cell r="AD377">
            <v>10202046</v>
          </cell>
          <cell r="AE377">
            <v>1408555</v>
          </cell>
          <cell r="AF377">
            <v>11227795</v>
          </cell>
          <cell r="AG377">
            <v>10290387</v>
          </cell>
          <cell r="AH377">
            <v>1438730</v>
          </cell>
          <cell r="AI377">
            <v>11333898</v>
          </cell>
          <cell r="AJ377">
            <v>10098983</v>
          </cell>
          <cell r="AK377">
            <v>1629376</v>
          </cell>
          <cell r="AL377">
            <v>11580014</v>
          </cell>
          <cell r="AM377">
            <v>10114738</v>
          </cell>
          <cell r="AN377">
            <v>1659576</v>
          </cell>
        </row>
        <row r="378">
          <cell r="A378">
            <v>658</v>
          </cell>
          <cell r="B378" t="str">
            <v xml:space="preserve">Dudley Charlton              </v>
          </cell>
          <cell r="C378">
            <v>54.11</v>
          </cell>
          <cell r="D378">
            <v>30449329</v>
          </cell>
          <cell r="E378">
            <v>9274397</v>
          </cell>
          <cell r="F378">
            <v>21174932</v>
          </cell>
          <cell r="G378">
            <v>32233347</v>
          </cell>
          <cell r="H378">
            <v>10252229</v>
          </cell>
          <cell r="I378">
            <v>22188433</v>
          </cell>
          <cell r="J378">
            <v>33797564</v>
          </cell>
          <cell r="K378">
            <v>11029311</v>
          </cell>
          <cell r="L378">
            <v>23069087</v>
          </cell>
          <cell r="M378">
            <v>36110116</v>
          </cell>
          <cell r="N378">
            <v>11697527</v>
          </cell>
          <cell r="O378">
            <v>21845257</v>
          </cell>
          <cell r="P378">
            <v>2567332</v>
          </cell>
          <cell r="Q378">
            <v>36777726.03406699</v>
          </cell>
          <cell r="R378">
            <v>11966621</v>
          </cell>
          <cell r="S378">
            <v>23924337</v>
          </cell>
          <cell r="T378">
            <v>886768</v>
          </cell>
          <cell r="U378">
            <v>35729459.82</v>
          </cell>
          <cell r="V378">
            <v>12287043</v>
          </cell>
          <cell r="W378">
            <v>23361642</v>
          </cell>
          <cell r="X378">
            <v>125416</v>
          </cell>
          <cell r="Y378">
            <v>1429447</v>
          </cell>
          <cell r="Z378">
            <v>35694097</v>
          </cell>
          <cell r="AA378">
            <v>12669036</v>
          </cell>
          <cell r="AB378">
            <v>23487058</v>
          </cell>
          <cell r="AC378">
            <v>36205278</v>
          </cell>
          <cell r="AD378">
            <v>13079319</v>
          </cell>
          <cell r="AE378">
            <v>23647098</v>
          </cell>
          <cell r="AF378">
            <v>36078034</v>
          </cell>
          <cell r="AG378">
            <v>13510547</v>
          </cell>
          <cell r="AH378">
            <v>23744648</v>
          </cell>
          <cell r="AI378">
            <v>36713400</v>
          </cell>
          <cell r="AJ378">
            <v>14006333</v>
          </cell>
          <cell r="AK378">
            <v>23842023</v>
          </cell>
          <cell r="AL378">
            <v>37460711</v>
          </cell>
          <cell r="AM378">
            <v>14629068</v>
          </cell>
          <cell r="AN378">
            <v>23938773</v>
          </cell>
        </row>
        <row r="379">
          <cell r="A379">
            <v>660</v>
          </cell>
          <cell r="B379" t="str">
            <v xml:space="preserve">Nauset                       </v>
          </cell>
          <cell r="C379">
            <v>17.5</v>
          </cell>
          <cell r="D379">
            <v>13094670</v>
          </cell>
          <cell r="E379">
            <v>13143058</v>
          </cell>
          <cell r="F379">
            <v>3212073.2</v>
          </cell>
          <cell r="G379">
            <v>13492342</v>
          </cell>
          <cell r="H379">
            <v>13864524</v>
          </cell>
          <cell r="I379">
            <v>3298923.2</v>
          </cell>
          <cell r="J379">
            <v>13240289</v>
          </cell>
          <cell r="K379">
            <v>13643131</v>
          </cell>
          <cell r="L379">
            <v>3379473.2</v>
          </cell>
          <cell r="M379">
            <v>12973291</v>
          </cell>
          <cell r="N379">
            <v>12791886</v>
          </cell>
          <cell r="O379">
            <v>3090604.2</v>
          </cell>
          <cell r="P379">
            <v>363219</v>
          </cell>
          <cell r="Q379">
            <v>12824763.657799043</v>
          </cell>
          <cell r="R379">
            <v>12606630</v>
          </cell>
          <cell r="S379">
            <v>3384747</v>
          </cell>
          <cell r="T379">
            <v>0</v>
          </cell>
          <cell r="U379">
            <v>12466861.355999999</v>
          </cell>
          <cell r="V379">
            <v>12161887</v>
          </cell>
          <cell r="W379">
            <v>3187010</v>
          </cell>
          <cell r="X379">
            <v>17109</v>
          </cell>
          <cell r="Y379">
            <v>216203</v>
          </cell>
          <cell r="Z379">
            <v>11987364</v>
          </cell>
          <cell r="AA379">
            <v>11783104</v>
          </cell>
          <cell r="AB379">
            <v>3204119</v>
          </cell>
          <cell r="AC379">
            <v>12271544</v>
          </cell>
          <cell r="AD379">
            <v>11841626</v>
          </cell>
          <cell r="AE379">
            <v>3256279</v>
          </cell>
          <cell r="AF379">
            <v>12583436</v>
          </cell>
          <cell r="AG379">
            <v>12006085</v>
          </cell>
          <cell r="AH379">
            <v>3289004</v>
          </cell>
          <cell r="AI379">
            <v>12650853</v>
          </cell>
          <cell r="AJ379">
            <v>11365672</v>
          </cell>
          <cell r="AK379">
            <v>3321529</v>
          </cell>
          <cell r="AL379">
            <v>12867301</v>
          </cell>
          <cell r="AM379">
            <v>11188533</v>
          </cell>
          <cell r="AN379">
            <v>3353354</v>
          </cell>
        </row>
        <row r="380">
          <cell r="A380">
            <v>662</v>
          </cell>
          <cell r="B380" t="str">
            <v>Farmington River</v>
          </cell>
          <cell r="C380">
            <v>17.5</v>
          </cell>
          <cell r="D380">
            <v>2207961</v>
          </cell>
          <cell r="E380">
            <v>2145103</v>
          </cell>
          <cell r="F380">
            <v>375505.6</v>
          </cell>
          <cell r="G380">
            <v>2244629</v>
          </cell>
          <cell r="H380">
            <v>2179857</v>
          </cell>
          <cell r="I380">
            <v>389405.6</v>
          </cell>
          <cell r="J380">
            <v>2032717</v>
          </cell>
          <cell r="K380">
            <v>2125018</v>
          </cell>
          <cell r="L380">
            <v>401955.6</v>
          </cell>
          <cell r="M380">
            <v>2101262</v>
          </cell>
          <cell r="N380">
            <v>2056801</v>
          </cell>
          <cell r="O380">
            <v>370690.6</v>
          </cell>
          <cell r="P380">
            <v>43565</v>
          </cell>
          <cell r="Q380">
            <v>2272476.6989473687</v>
          </cell>
          <cell r="R380">
            <v>2094866</v>
          </cell>
          <cell r="S380">
            <v>405970</v>
          </cell>
          <cell r="T380">
            <v>0</v>
          </cell>
          <cell r="U380">
            <v>2284470.102</v>
          </cell>
          <cell r="V380">
            <v>2094019</v>
          </cell>
          <cell r="W380">
            <v>382253</v>
          </cell>
          <cell r="X380">
            <v>2052</v>
          </cell>
          <cell r="Y380">
            <v>28215</v>
          </cell>
          <cell r="Z380">
            <v>2507654</v>
          </cell>
          <cell r="AA380">
            <v>2157223</v>
          </cell>
          <cell r="AB380">
            <v>384305</v>
          </cell>
          <cell r="AC380">
            <v>2477293</v>
          </cell>
          <cell r="AD380">
            <v>2210649</v>
          </cell>
          <cell r="AE380">
            <v>394745</v>
          </cell>
          <cell r="AF380">
            <v>2381535</v>
          </cell>
          <cell r="AG380">
            <v>2239793</v>
          </cell>
          <cell r="AH380">
            <v>400995</v>
          </cell>
          <cell r="AI380">
            <v>2333265</v>
          </cell>
          <cell r="AJ380">
            <v>2082363</v>
          </cell>
          <cell r="AK380">
            <v>407070</v>
          </cell>
          <cell r="AL380">
            <v>2496034</v>
          </cell>
          <cell r="AM380">
            <v>2114411</v>
          </cell>
          <cell r="AN380">
            <v>413420</v>
          </cell>
        </row>
        <row r="381">
          <cell r="A381">
            <v>665</v>
          </cell>
          <cell r="B381" t="str">
            <v xml:space="preserve">Freetown Lakeville           </v>
          </cell>
          <cell r="C381">
            <v>33.22</v>
          </cell>
          <cell r="D381">
            <v>13524454</v>
          </cell>
          <cell r="E381">
            <v>7948805</v>
          </cell>
          <cell r="F381">
            <v>6460005.0000000009</v>
          </cell>
          <cell r="G381">
            <v>14519330</v>
          </cell>
          <cell r="H381">
            <v>8906388</v>
          </cell>
          <cell r="I381">
            <v>6832785.0000000009</v>
          </cell>
          <cell r="J381">
            <v>15553549</v>
          </cell>
          <cell r="K381">
            <v>9668371</v>
          </cell>
          <cell r="L381">
            <v>7200036.0000000009</v>
          </cell>
          <cell r="M381">
            <v>16583275</v>
          </cell>
          <cell r="N381">
            <v>10105484</v>
          </cell>
          <cell r="O381">
            <v>6769499.0000000009</v>
          </cell>
          <cell r="P381">
            <v>795575</v>
          </cell>
          <cell r="Q381">
            <v>17047222.562296651</v>
          </cell>
          <cell r="R381">
            <v>10617731</v>
          </cell>
          <cell r="S381">
            <v>7413773</v>
          </cell>
          <cell r="T381">
            <v>0</v>
          </cell>
          <cell r="U381">
            <v>25704555.482000001</v>
          </cell>
          <cell r="V381">
            <v>16324122.86063578</v>
          </cell>
          <cell r="W381">
            <v>10304430</v>
          </cell>
          <cell r="X381">
            <v>55318</v>
          </cell>
          <cell r="Y381">
            <v>621851</v>
          </cell>
          <cell r="Z381">
            <v>25567244</v>
          </cell>
          <cell r="AA381">
            <v>16827381</v>
          </cell>
          <cell r="AB381">
            <v>10359748</v>
          </cell>
          <cell r="AC381">
            <v>26403268</v>
          </cell>
          <cell r="AD381">
            <v>17241340</v>
          </cell>
          <cell r="AE381">
            <v>10478788</v>
          </cell>
          <cell r="AF381">
            <v>26716909</v>
          </cell>
          <cell r="AG381">
            <v>17493884</v>
          </cell>
          <cell r="AH381">
            <v>10552138</v>
          </cell>
          <cell r="AI381">
            <v>26295108</v>
          </cell>
          <cell r="AJ381">
            <v>17518350</v>
          </cell>
          <cell r="AK381">
            <v>10623488</v>
          </cell>
          <cell r="AL381">
            <v>25836232</v>
          </cell>
          <cell r="AM381">
            <v>17647952</v>
          </cell>
          <cell r="AN381">
            <v>10692488</v>
          </cell>
        </row>
        <row r="382">
          <cell r="A382">
            <v>670</v>
          </cell>
          <cell r="B382" t="str">
            <v xml:space="preserve">Frontier                     </v>
          </cell>
          <cell r="C382">
            <v>17.850000000000001</v>
          </cell>
          <cell r="D382">
            <v>5418605</v>
          </cell>
          <cell r="E382">
            <v>3086349</v>
          </cell>
          <cell r="F382">
            <v>2650507</v>
          </cell>
          <cell r="G382">
            <v>5733999</v>
          </cell>
          <cell r="H382">
            <v>3534975</v>
          </cell>
          <cell r="I382">
            <v>2746608</v>
          </cell>
          <cell r="J382">
            <v>5983480</v>
          </cell>
          <cell r="K382">
            <v>3789925</v>
          </cell>
          <cell r="L382">
            <v>2814392</v>
          </cell>
          <cell r="M382">
            <v>6338406</v>
          </cell>
          <cell r="N382">
            <v>3919060</v>
          </cell>
          <cell r="O382">
            <v>2608966</v>
          </cell>
          <cell r="P382">
            <v>306615</v>
          </cell>
          <cell r="Q382">
            <v>6166668.8979904307</v>
          </cell>
          <cell r="R382">
            <v>4548404</v>
          </cell>
          <cell r="S382">
            <v>2857269</v>
          </cell>
          <cell r="T382">
            <v>0</v>
          </cell>
          <cell r="U382">
            <v>5993205.5159999998</v>
          </cell>
          <cell r="V382">
            <v>4594579</v>
          </cell>
          <cell r="W382">
            <v>2690347</v>
          </cell>
          <cell r="X382">
            <v>14443</v>
          </cell>
          <cell r="Y382">
            <v>168829</v>
          </cell>
          <cell r="Z382">
            <v>5922687</v>
          </cell>
          <cell r="AA382">
            <v>4614585</v>
          </cell>
          <cell r="AB382">
            <v>2704790</v>
          </cell>
          <cell r="AC382">
            <v>5890106</v>
          </cell>
          <cell r="AD382">
            <v>4643352</v>
          </cell>
          <cell r="AE382">
            <v>2729670</v>
          </cell>
          <cell r="AF382">
            <v>5648702</v>
          </cell>
          <cell r="AG382">
            <v>4748410</v>
          </cell>
          <cell r="AH382">
            <v>2744045</v>
          </cell>
          <cell r="AI382">
            <v>5716411</v>
          </cell>
          <cell r="AJ382">
            <v>4750289</v>
          </cell>
          <cell r="AK382">
            <v>2758445</v>
          </cell>
          <cell r="AL382">
            <v>5662972</v>
          </cell>
          <cell r="AM382">
            <v>4785017</v>
          </cell>
          <cell r="AN382">
            <v>2772595</v>
          </cell>
        </row>
        <row r="383">
          <cell r="A383">
            <v>672</v>
          </cell>
          <cell r="B383" t="str">
            <v xml:space="preserve">Gateway                      </v>
          </cell>
          <cell r="C383">
            <v>43.16</v>
          </cell>
          <cell r="D383">
            <v>10512746</v>
          </cell>
          <cell r="E383">
            <v>5273227</v>
          </cell>
          <cell r="F383">
            <v>5377752</v>
          </cell>
          <cell r="G383">
            <v>11307523</v>
          </cell>
          <cell r="H383">
            <v>5576855</v>
          </cell>
          <cell r="I383">
            <v>5817025</v>
          </cell>
          <cell r="J383">
            <v>11430685</v>
          </cell>
          <cell r="K383">
            <v>5636748</v>
          </cell>
          <cell r="L383">
            <v>5921631</v>
          </cell>
          <cell r="M383">
            <v>11453179</v>
          </cell>
          <cell r="N383">
            <v>5658310</v>
          </cell>
          <cell r="O383">
            <v>5356783</v>
          </cell>
          <cell r="P383">
            <v>629548</v>
          </cell>
          <cell r="Q383">
            <v>11448115.732822968</v>
          </cell>
          <cell r="R383">
            <v>5871665</v>
          </cell>
          <cell r="S383">
            <v>5866604</v>
          </cell>
          <cell r="T383">
            <v>0</v>
          </cell>
          <cell r="U383">
            <v>11136859.595999999</v>
          </cell>
          <cell r="V383">
            <v>5975739</v>
          </cell>
          <cell r="W383">
            <v>5523878</v>
          </cell>
          <cell r="X383">
            <v>29655</v>
          </cell>
          <cell r="Y383">
            <v>343896</v>
          </cell>
          <cell r="Z383">
            <v>10684938</v>
          </cell>
          <cell r="AA383">
            <v>5977311</v>
          </cell>
          <cell r="AB383">
            <v>5553533</v>
          </cell>
          <cell r="AC383">
            <v>10913250</v>
          </cell>
          <cell r="AD383">
            <v>6024049</v>
          </cell>
          <cell r="AE383">
            <v>5598773</v>
          </cell>
          <cell r="AF383">
            <v>10501988</v>
          </cell>
          <cell r="AG383">
            <v>6111205</v>
          </cell>
          <cell r="AH383">
            <v>5625873</v>
          </cell>
          <cell r="AI383">
            <v>10475106</v>
          </cell>
          <cell r="AJ383">
            <v>6121175</v>
          </cell>
          <cell r="AK383">
            <v>5507624</v>
          </cell>
          <cell r="AL383">
            <v>9565466</v>
          </cell>
          <cell r="AM383">
            <v>5566378</v>
          </cell>
          <cell r="AN383">
            <v>5531374</v>
          </cell>
        </row>
        <row r="384">
          <cell r="A384">
            <v>673</v>
          </cell>
          <cell r="B384" t="str">
            <v xml:space="preserve">Groton Dunstable             </v>
          </cell>
          <cell r="C384">
            <v>19.010000000000002</v>
          </cell>
          <cell r="D384">
            <v>19963557</v>
          </cell>
          <cell r="E384">
            <v>10573496</v>
          </cell>
          <cell r="F384">
            <v>9690045</v>
          </cell>
          <cell r="G384">
            <v>22069166</v>
          </cell>
          <cell r="H384">
            <v>11478206</v>
          </cell>
          <cell r="I384">
            <v>10590960</v>
          </cell>
          <cell r="J384">
            <v>22567813</v>
          </cell>
          <cell r="K384">
            <v>12305992</v>
          </cell>
          <cell r="L384">
            <v>10757109</v>
          </cell>
          <cell r="M384">
            <v>23533501</v>
          </cell>
          <cell r="N384">
            <v>13095797</v>
          </cell>
          <cell r="O384">
            <v>9914811</v>
          </cell>
          <cell r="P384">
            <v>1165224</v>
          </cell>
          <cell r="Q384">
            <v>23587738.32880383</v>
          </cell>
          <cell r="R384">
            <v>16063245</v>
          </cell>
          <cell r="S384">
            <v>10858434</v>
          </cell>
          <cell r="T384">
            <v>0</v>
          </cell>
          <cell r="U384">
            <v>22939192.446000002</v>
          </cell>
          <cell r="V384">
            <v>16429914</v>
          </cell>
          <cell r="W384">
            <v>10224085</v>
          </cell>
          <cell r="X384">
            <v>54888</v>
          </cell>
          <cell r="Y384">
            <v>648086</v>
          </cell>
          <cell r="Z384">
            <v>23308786</v>
          </cell>
          <cell r="AA384">
            <v>17069512</v>
          </cell>
          <cell r="AB384">
            <v>10278973</v>
          </cell>
          <cell r="AC384">
            <v>23452027</v>
          </cell>
          <cell r="AD384">
            <v>17673118</v>
          </cell>
          <cell r="AE384">
            <v>10384573</v>
          </cell>
          <cell r="AF384">
            <v>23574679</v>
          </cell>
          <cell r="AG384">
            <v>18322278</v>
          </cell>
          <cell r="AH384">
            <v>10449473</v>
          </cell>
          <cell r="AI384">
            <v>23421974</v>
          </cell>
          <cell r="AJ384">
            <v>18828192</v>
          </cell>
          <cell r="AK384">
            <v>10513273</v>
          </cell>
          <cell r="AL384">
            <v>23366261</v>
          </cell>
          <cell r="AM384">
            <v>19288600</v>
          </cell>
          <cell r="AN384">
            <v>10575673</v>
          </cell>
        </row>
        <row r="385">
          <cell r="A385">
            <v>674</v>
          </cell>
          <cell r="B385" t="str">
            <v xml:space="preserve">Gill Montague                </v>
          </cell>
          <cell r="C385">
            <v>46.93</v>
          </cell>
          <cell r="D385">
            <v>9776132</v>
          </cell>
          <cell r="E385">
            <v>4890426</v>
          </cell>
          <cell r="F385">
            <v>5898325.9999999991</v>
          </cell>
          <cell r="G385">
            <v>10362291</v>
          </cell>
          <cell r="H385">
            <v>5144962</v>
          </cell>
          <cell r="I385">
            <v>6225636.9999999991</v>
          </cell>
          <cell r="J385">
            <v>10629600</v>
          </cell>
          <cell r="K385">
            <v>5170843</v>
          </cell>
          <cell r="L385">
            <v>6375222.9999999991</v>
          </cell>
          <cell r="M385">
            <v>10694903</v>
          </cell>
          <cell r="N385">
            <v>5178227</v>
          </cell>
          <cell r="O385">
            <v>5756498.9999999991</v>
          </cell>
          <cell r="P385">
            <v>676524</v>
          </cell>
          <cell r="Q385">
            <v>10705697.249377992</v>
          </cell>
          <cell r="R385">
            <v>5206242</v>
          </cell>
          <cell r="S385">
            <v>6304363</v>
          </cell>
          <cell r="T385">
            <v>0</v>
          </cell>
          <cell r="U385">
            <v>10709037.408</v>
          </cell>
          <cell r="V385">
            <v>5230945</v>
          </cell>
          <cell r="W385">
            <v>5936062</v>
          </cell>
          <cell r="X385">
            <v>31867</v>
          </cell>
          <cell r="Y385">
            <v>364384</v>
          </cell>
          <cell r="Z385">
            <v>10890170</v>
          </cell>
          <cell r="AA385">
            <v>5322669</v>
          </cell>
          <cell r="AB385">
            <v>5967929</v>
          </cell>
          <cell r="AC385">
            <v>10709407</v>
          </cell>
          <cell r="AD385">
            <v>5432442</v>
          </cell>
          <cell r="AE385">
            <v>6010369</v>
          </cell>
          <cell r="AF385">
            <v>11221184</v>
          </cell>
          <cell r="AG385">
            <v>5642595</v>
          </cell>
          <cell r="AH385">
            <v>6037994</v>
          </cell>
          <cell r="AI385">
            <v>11383341</v>
          </cell>
          <cell r="AJ385">
            <v>5825645</v>
          </cell>
          <cell r="AK385">
            <v>6065444</v>
          </cell>
          <cell r="AL385">
            <v>11391876</v>
          </cell>
          <cell r="AM385">
            <v>6028359</v>
          </cell>
          <cell r="AN385">
            <v>6092669</v>
          </cell>
        </row>
        <row r="386">
          <cell r="A386">
            <v>675</v>
          </cell>
          <cell r="B386" t="str">
            <v xml:space="preserve">Hamilton Wenham              </v>
          </cell>
          <cell r="C386">
            <v>17.5</v>
          </cell>
          <cell r="D386">
            <v>14468765</v>
          </cell>
          <cell r="E386">
            <v>11376222</v>
          </cell>
          <cell r="F386">
            <v>3164291</v>
          </cell>
          <cell r="G386">
            <v>15069063</v>
          </cell>
          <cell r="H386">
            <v>11961487</v>
          </cell>
          <cell r="I386">
            <v>3269343</v>
          </cell>
          <cell r="J386">
            <v>15863562</v>
          </cell>
          <cell r="K386">
            <v>12603727</v>
          </cell>
          <cell r="L386">
            <v>3408380</v>
          </cell>
          <cell r="M386">
            <v>16231350</v>
          </cell>
          <cell r="N386">
            <v>12979612</v>
          </cell>
          <cell r="O386">
            <v>3137455</v>
          </cell>
          <cell r="P386">
            <v>368725</v>
          </cell>
          <cell r="Q386">
            <v>16539445.386411486</v>
          </cell>
          <cell r="R386">
            <v>13759009</v>
          </cell>
          <cell r="S386">
            <v>3436056</v>
          </cell>
          <cell r="T386">
            <v>0</v>
          </cell>
          <cell r="U386">
            <v>16099995.413999999</v>
          </cell>
          <cell r="V386">
            <v>13883368</v>
          </cell>
          <cell r="W386">
            <v>3235322</v>
          </cell>
          <cell r="X386">
            <v>17369</v>
          </cell>
          <cell r="Y386">
            <v>231115</v>
          </cell>
          <cell r="Z386">
            <v>15671050</v>
          </cell>
          <cell r="AA386">
            <v>13956082</v>
          </cell>
          <cell r="AB386">
            <v>3252691</v>
          </cell>
          <cell r="AC386">
            <v>16304849</v>
          </cell>
          <cell r="AD386">
            <v>14293365</v>
          </cell>
          <cell r="AE386">
            <v>3325691</v>
          </cell>
          <cell r="AF386">
            <v>16257548</v>
          </cell>
          <cell r="AG386">
            <v>14512213</v>
          </cell>
          <cell r="AH386">
            <v>3370416</v>
          </cell>
          <cell r="AI386">
            <v>15726746</v>
          </cell>
          <cell r="AJ386">
            <v>13965278</v>
          </cell>
          <cell r="AK386">
            <v>3413341</v>
          </cell>
          <cell r="AL386">
            <v>16707535</v>
          </cell>
          <cell r="AM386">
            <v>14120458</v>
          </cell>
          <cell r="AN386">
            <v>3457966</v>
          </cell>
        </row>
        <row r="387">
          <cell r="A387">
            <v>680</v>
          </cell>
          <cell r="B387" t="str">
            <v xml:space="preserve">Hampden Wilbraham            </v>
          </cell>
          <cell r="C387">
            <v>31.07</v>
          </cell>
          <cell r="D387">
            <v>27186575</v>
          </cell>
          <cell r="E387">
            <v>17817946</v>
          </cell>
          <cell r="F387">
            <v>9591950</v>
          </cell>
          <cell r="G387">
            <v>28628962</v>
          </cell>
          <cell r="H387">
            <v>18371310</v>
          </cell>
          <cell r="I387">
            <v>10257652</v>
          </cell>
          <cell r="J387">
            <v>29666356</v>
          </cell>
          <cell r="K387">
            <v>18507813</v>
          </cell>
          <cell r="L387">
            <v>11187984</v>
          </cell>
          <cell r="M387">
            <v>30302280</v>
          </cell>
          <cell r="N387">
            <v>18629304</v>
          </cell>
          <cell r="O387">
            <v>10514180</v>
          </cell>
          <cell r="P387">
            <v>1235664</v>
          </cell>
          <cell r="Q387">
            <v>30835123.285741627</v>
          </cell>
          <cell r="R387">
            <v>19103251</v>
          </cell>
          <cell r="S387">
            <v>11514847</v>
          </cell>
          <cell r="T387">
            <v>217025</v>
          </cell>
          <cell r="U387">
            <v>29974196.813999999</v>
          </cell>
          <cell r="V387">
            <v>18956605</v>
          </cell>
          <cell r="W387">
            <v>11046497</v>
          </cell>
          <cell r="X387">
            <v>59302</v>
          </cell>
          <cell r="Y387">
            <v>714898</v>
          </cell>
          <cell r="Z387">
            <v>30318463</v>
          </cell>
          <cell r="AA387">
            <v>19431538</v>
          </cell>
          <cell r="AB387">
            <v>11105799</v>
          </cell>
          <cell r="AC387">
            <v>30471568</v>
          </cell>
          <cell r="AD387">
            <v>19904990</v>
          </cell>
          <cell r="AE387">
            <v>11241439</v>
          </cell>
          <cell r="AF387">
            <v>30267610</v>
          </cell>
          <cell r="AG387">
            <v>20416003</v>
          </cell>
          <cell r="AH387">
            <v>11323964</v>
          </cell>
          <cell r="AI387">
            <v>30372595</v>
          </cell>
          <cell r="AJ387">
            <v>20400941</v>
          </cell>
          <cell r="AK387">
            <v>11405264</v>
          </cell>
          <cell r="AL387">
            <v>29954423</v>
          </cell>
          <cell r="AM387">
            <v>20917022</v>
          </cell>
          <cell r="AN387">
            <v>11483814</v>
          </cell>
        </row>
        <row r="388">
          <cell r="A388">
            <v>683</v>
          </cell>
          <cell r="B388" t="str">
            <v xml:space="preserve">Hampshire                    </v>
          </cell>
          <cell r="C388">
            <v>34.07</v>
          </cell>
          <cell r="D388">
            <v>6298064</v>
          </cell>
          <cell r="E388">
            <v>3937642</v>
          </cell>
          <cell r="F388">
            <v>2426572</v>
          </cell>
          <cell r="G388">
            <v>6805484</v>
          </cell>
          <cell r="H388">
            <v>4138583</v>
          </cell>
          <cell r="I388">
            <v>2676375</v>
          </cell>
          <cell r="J388">
            <v>6739463</v>
          </cell>
          <cell r="K388">
            <v>4154095</v>
          </cell>
          <cell r="L388">
            <v>2812809</v>
          </cell>
          <cell r="M388">
            <v>7281652</v>
          </cell>
          <cell r="N388">
            <v>4261680</v>
          </cell>
          <cell r="O388">
            <v>2743722</v>
          </cell>
          <cell r="P388">
            <v>322452</v>
          </cell>
          <cell r="Q388">
            <v>7552394.2032535886</v>
          </cell>
          <cell r="R388">
            <v>4295649</v>
          </cell>
          <cell r="S388">
            <v>3004851</v>
          </cell>
          <cell r="T388">
            <v>251894</v>
          </cell>
          <cell r="U388">
            <v>7104748.4820000008</v>
          </cell>
          <cell r="V388">
            <v>4238418</v>
          </cell>
          <cell r="W388">
            <v>3066486</v>
          </cell>
          <cell r="X388">
            <v>16462</v>
          </cell>
          <cell r="Y388">
            <v>194072</v>
          </cell>
          <cell r="Z388">
            <v>7166323</v>
          </cell>
          <cell r="AA388">
            <v>4430064</v>
          </cell>
          <cell r="AB388">
            <v>3082948</v>
          </cell>
          <cell r="AC388">
            <v>7159285</v>
          </cell>
          <cell r="AD388">
            <v>4518959</v>
          </cell>
          <cell r="AE388">
            <v>3114108</v>
          </cell>
          <cell r="AF388">
            <v>7221048</v>
          </cell>
          <cell r="AG388">
            <v>4622819</v>
          </cell>
          <cell r="AH388">
            <v>3133233</v>
          </cell>
          <cell r="AI388">
            <v>7159547</v>
          </cell>
          <cell r="AJ388">
            <v>4689344</v>
          </cell>
          <cell r="AK388">
            <v>3151983</v>
          </cell>
          <cell r="AL388">
            <v>7223607</v>
          </cell>
          <cell r="AM388">
            <v>4822063</v>
          </cell>
          <cell r="AN388">
            <v>3170333</v>
          </cell>
        </row>
        <row r="389">
          <cell r="A389">
            <v>685</v>
          </cell>
          <cell r="B389" t="str">
            <v xml:space="preserve">Hawlemont                    </v>
          </cell>
          <cell r="C389">
            <v>44.12</v>
          </cell>
          <cell r="D389">
            <v>1068768</v>
          </cell>
          <cell r="E389">
            <v>490624</v>
          </cell>
          <cell r="F389">
            <v>613734.80000000005</v>
          </cell>
          <cell r="G389">
            <v>1007233</v>
          </cell>
          <cell r="H389">
            <v>489631</v>
          </cell>
          <cell r="I389">
            <v>620084.80000000005</v>
          </cell>
          <cell r="J389">
            <v>935837</v>
          </cell>
          <cell r="K389">
            <v>424000</v>
          </cell>
          <cell r="L389">
            <v>625634.80000000005</v>
          </cell>
          <cell r="M389">
            <v>977501</v>
          </cell>
          <cell r="N389">
            <v>437137</v>
          </cell>
          <cell r="O389">
            <v>582347.80000000005</v>
          </cell>
          <cell r="P389">
            <v>68440</v>
          </cell>
          <cell r="Q389">
            <v>1015177.688803828</v>
          </cell>
          <cell r="R389">
            <v>455789</v>
          </cell>
          <cell r="S389">
            <v>637772</v>
          </cell>
          <cell r="T389">
            <v>0</v>
          </cell>
          <cell r="U389">
            <v>943708.38599999994</v>
          </cell>
          <cell r="V389">
            <v>475782</v>
          </cell>
          <cell r="W389">
            <v>600513</v>
          </cell>
          <cell r="X389">
            <v>3224</v>
          </cell>
          <cell r="Y389">
            <v>36635</v>
          </cell>
          <cell r="Z389">
            <v>852740</v>
          </cell>
          <cell r="AA389">
            <v>451986</v>
          </cell>
          <cell r="AB389">
            <v>603737</v>
          </cell>
          <cell r="AC389">
            <v>880128</v>
          </cell>
          <cell r="AD389">
            <v>468192</v>
          </cell>
          <cell r="AE389">
            <v>607377</v>
          </cell>
          <cell r="AF389">
            <v>950613</v>
          </cell>
          <cell r="AG389">
            <v>539883</v>
          </cell>
          <cell r="AH389">
            <v>609827</v>
          </cell>
          <cell r="AI389">
            <v>933646</v>
          </cell>
          <cell r="AJ389">
            <v>531341</v>
          </cell>
          <cell r="AK389">
            <v>612202</v>
          </cell>
          <cell r="AL389">
            <v>950854</v>
          </cell>
          <cell r="AM389">
            <v>532283</v>
          </cell>
          <cell r="AN389">
            <v>614527</v>
          </cell>
        </row>
        <row r="390">
          <cell r="A390">
            <v>690</v>
          </cell>
          <cell r="B390" t="str">
            <v xml:space="preserve">King Philip                  </v>
          </cell>
          <cell r="C390">
            <v>20.92</v>
          </cell>
          <cell r="D390">
            <v>14979166</v>
          </cell>
          <cell r="E390">
            <v>8734642</v>
          </cell>
          <cell r="F390">
            <v>6244524</v>
          </cell>
          <cell r="G390">
            <v>16295851</v>
          </cell>
          <cell r="H390">
            <v>9507703</v>
          </cell>
          <cell r="I390">
            <v>6788148</v>
          </cell>
          <cell r="J390">
            <v>17396805</v>
          </cell>
          <cell r="K390">
            <v>10500808</v>
          </cell>
          <cell r="L390">
            <v>7139022</v>
          </cell>
          <cell r="M390">
            <v>18770909</v>
          </cell>
          <cell r="N390">
            <v>11301852</v>
          </cell>
          <cell r="O390">
            <v>6776559</v>
          </cell>
          <cell r="P390">
            <v>796405</v>
          </cell>
          <cell r="Q390">
            <v>19266152.972248808</v>
          </cell>
          <cell r="R390">
            <v>12421086</v>
          </cell>
          <cell r="S390">
            <v>7421505</v>
          </cell>
          <cell r="T390">
            <v>0</v>
          </cell>
          <cell r="U390">
            <v>18766472.316</v>
          </cell>
          <cell r="V390">
            <v>12655997</v>
          </cell>
          <cell r="W390">
            <v>6987941</v>
          </cell>
          <cell r="X390">
            <v>37514</v>
          </cell>
          <cell r="Y390">
            <v>450050</v>
          </cell>
          <cell r="Z390">
            <v>19491490</v>
          </cell>
          <cell r="AA390">
            <v>13489687</v>
          </cell>
          <cell r="AB390">
            <v>7025455</v>
          </cell>
          <cell r="AC390">
            <v>20106153</v>
          </cell>
          <cell r="AD390">
            <v>14008919</v>
          </cell>
          <cell r="AE390">
            <v>7113575</v>
          </cell>
          <cell r="AF390">
            <v>20756038</v>
          </cell>
          <cell r="AG390">
            <v>15085093</v>
          </cell>
          <cell r="AH390">
            <v>7169225</v>
          </cell>
          <cell r="AI390">
            <v>20668060</v>
          </cell>
          <cell r="AJ390">
            <v>15441355</v>
          </cell>
          <cell r="AK390">
            <v>7224100</v>
          </cell>
          <cell r="AL390">
            <v>20796265</v>
          </cell>
          <cell r="AM390">
            <v>16339640</v>
          </cell>
          <cell r="AN390">
            <v>7278450</v>
          </cell>
        </row>
        <row r="391">
          <cell r="A391">
            <v>695</v>
          </cell>
          <cell r="B391" t="str">
            <v xml:space="preserve">Lincoln Sudbury              </v>
          </cell>
          <cell r="C391">
            <v>17.5</v>
          </cell>
          <cell r="D391">
            <v>11315184</v>
          </cell>
          <cell r="E391">
            <v>11075410</v>
          </cell>
          <cell r="F391">
            <v>1787678.4</v>
          </cell>
          <cell r="G391">
            <v>13657169</v>
          </cell>
          <cell r="H391">
            <v>11726968</v>
          </cell>
          <cell r="I391">
            <v>2197526</v>
          </cell>
          <cell r="J391">
            <v>14669142</v>
          </cell>
          <cell r="K391">
            <v>12512472</v>
          </cell>
          <cell r="L391">
            <v>2374621</v>
          </cell>
          <cell r="M391">
            <v>15512737</v>
          </cell>
          <cell r="N391">
            <v>13029848</v>
          </cell>
          <cell r="O391">
            <v>2256999</v>
          </cell>
          <cell r="P391">
            <v>265251</v>
          </cell>
          <cell r="Q391">
            <v>16180111.874449763</v>
          </cell>
          <cell r="R391">
            <v>13524542</v>
          </cell>
          <cell r="S391">
            <v>2471805</v>
          </cell>
          <cell r="T391">
            <v>183765</v>
          </cell>
          <cell r="U391">
            <v>15640388.226</v>
          </cell>
          <cell r="V391">
            <v>13606478</v>
          </cell>
          <cell r="W391">
            <v>2500432</v>
          </cell>
          <cell r="X391">
            <v>13423</v>
          </cell>
          <cell r="Y391">
            <v>182915</v>
          </cell>
          <cell r="Z391">
            <v>15881721</v>
          </cell>
          <cell r="AA391">
            <v>14058638</v>
          </cell>
          <cell r="AB391">
            <v>2513855</v>
          </cell>
          <cell r="AC391">
            <v>16550937</v>
          </cell>
          <cell r="AD391">
            <v>14522938</v>
          </cell>
          <cell r="AE391">
            <v>2609494.7437499999</v>
          </cell>
          <cell r="AF391">
            <v>16660368</v>
          </cell>
          <cell r="AG391">
            <v>14759478</v>
          </cell>
          <cell r="AH391">
            <v>2686012.1578124999</v>
          </cell>
          <cell r="AI391">
            <v>17538177</v>
          </cell>
          <cell r="AJ391">
            <v>15255513</v>
          </cell>
          <cell r="AK391">
            <v>2820121.1578124999</v>
          </cell>
          <cell r="AL391">
            <v>17586404</v>
          </cell>
          <cell r="AM391">
            <v>15195939</v>
          </cell>
          <cell r="AN391">
            <v>2862021.1578124999</v>
          </cell>
        </row>
        <row r="392">
          <cell r="A392">
            <v>698</v>
          </cell>
          <cell r="B392" t="str">
            <v>Manchester Essex</v>
          </cell>
          <cell r="C392">
            <v>17.5</v>
          </cell>
          <cell r="D392">
            <v>8366673</v>
          </cell>
          <cell r="E392">
            <v>9103515</v>
          </cell>
          <cell r="F392">
            <v>1375984</v>
          </cell>
          <cell r="G392">
            <v>9141258</v>
          </cell>
          <cell r="H392">
            <v>9202986</v>
          </cell>
          <cell r="I392">
            <v>1511536</v>
          </cell>
          <cell r="J392">
            <v>9630975</v>
          </cell>
          <cell r="K392">
            <v>9237772</v>
          </cell>
          <cell r="L392">
            <v>1597236</v>
          </cell>
          <cell r="M392">
            <v>10323403</v>
          </cell>
          <cell r="N392">
            <v>9323664</v>
          </cell>
          <cell r="O392">
            <v>1537696</v>
          </cell>
          <cell r="P392">
            <v>180715</v>
          </cell>
          <cell r="Q392">
            <v>10893473.5984689</v>
          </cell>
          <cell r="R392">
            <v>9499354</v>
          </cell>
          <cell r="S392">
            <v>1684043</v>
          </cell>
          <cell r="T392">
            <v>0</v>
          </cell>
          <cell r="U392">
            <v>11219611.109999999</v>
          </cell>
          <cell r="V392">
            <v>9669672</v>
          </cell>
          <cell r="W392">
            <v>1585661</v>
          </cell>
          <cell r="X392">
            <v>8513</v>
          </cell>
          <cell r="Y392">
            <v>123169</v>
          </cell>
          <cell r="Z392">
            <v>12153403</v>
          </cell>
          <cell r="AA392">
            <v>10046472</v>
          </cell>
          <cell r="AB392">
            <v>2106931</v>
          </cell>
          <cell r="AC392">
            <v>13132240</v>
          </cell>
          <cell r="AD392">
            <v>10490205</v>
          </cell>
          <cell r="AE392">
            <v>2642035</v>
          </cell>
          <cell r="AF392">
            <v>13658346</v>
          </cell>
          <cell r="AG392">
            <v>10881653</v>
          </cell>
          <cell r="AH392">
            <v>2776693</v>
          </cell>
          <cell r="AI392">
            <v>13572189</v>
          </cell>
          <cell r="AJ392">
            <v>11221647</v>
          </cell>
          <cell r="AK392">
            <v>2813718</v>
          </cell>
          <cell r="AL392">
            <v>13636380</v>
          </cell>
          <cell r="AM392">
            <v>11449215</v>
          </cell>
          <cell r="AN392">
            <v>2850168</v>
          </cell>
        </row>
        <row r="393">
          <cell r="A393">
            <v>700</v>
          </cell>
          <cell r="B393" t="str">
            <v xml:space="preserve">Marthas Vineyard             </v>
          </cell>
          <cell r="C393">
            <v>17.5</v>
          </cell>
          <cell r="D393">
            <v>7093516</v>
          </cell>
          <cell r="E393">
            <v>6601054</v>
          </cell>
          <cell r="F393">
            <v>2673935</v>
          </cell>
          <cell r="G393">
            <v>7932850</v>
          </cell>
          <cell r="H393">
            <v>7970360</v>
          </cell>
          <cell r="I393">
            <v>2820735</v>
          </cell>
          <cell r="J393">
            <v>8068434</v>
          </cell>
          <cell r="K393">
            <v>8233407</v>
          </cell>
          <cell r="L393">
            <v>2861785</v>
          </cell>
          <cell r="M393">
            <v>7978454</v>
          </cell>
          <cell r="N393">
            <v>7784419</v>
          </cell>
          <cell r="O393">
            <v>2596397</v>
          </cell>
          <cell r="P393">
            <v>305138</v>
          </cell>
          <cell r="Q393">
            <v>8027782.3081339709</v>
          </cell>
          <cell r="R393">
            <v>7579454</v>
          </cell>
          <cell r="S393">
            <v>2843504</v>
          </cell>
          <cell r="T393">
            <v>0</v>
          </cell>
          <cell r="U393">
            <v>7689159.2280000001</v>
          </cell>
          <cell r="V393">
            <v>7354264</v>
          </cell>
          <cell r="W393">
            <v>2677387</v>
          </cell>
          <cell r="X393">
            <v>14373</v>
          </cell>
          <cell r="Y393">
            <v>170469</v>
          </cell>
          <cell r="Z393">
            <v>7459791</v>
          </cell>
          <cell r="AA393">
            <v>6982300</v>
          </cell>
          <cell r="AB393">
            <v>2691760</v>
          </cell>
          <cell r="AC393">
            <v>7821993</v>
          </cell>
          <cell r="AD393">
            <v>7071878</v>
          </cell>
          <cell r="AE393">
            <v>2720400</v>
          </cell>
          <cell r="AF393">
            <v>8027352</v>
          </cell>
          <cell r="AG393">
            <v>7261038</v>
          </cell>
          <cell r="AH393">
            <v>2738625</v>
          </cell>
          <cell r="AI393">
            <v>8168795</v>
          </cell>
          <cell r="AJ393">
            <v>7068505</v>
          </cell>
          <cell r="AK393">
            <v>2756975</v>
          </cell>
          <cell r="AL393">
            <v>8315537</v>
          </cell>
          <cell r="AM393">
            <v>6895864</v>
          </cell>
          <cell r="AN393">
            <v>2775225</v>
          </cell>
        </row>
        <row r="394">
          <cell r="A394">
            <v>705</v>
          </cell>
          <cell r="B394" t="str">
            <v xml:space="preserve">Masconomet                   </v>
          </cell>
          <cell r="C394">
            <v>17.489999999999998</v>
          </cell>
          <cell r="D394">
            <v>15318665</v>
          </cell>
          <cell r="E394">
            <v>11142823</v>
          </cell>
          <cell r="F394">
            <v>4419317</v>
          </cell>
          <cell r="G394">
            <v>17202789</v>
          </cell>
          <cell r="H394">
            <v>12854203</v>
          </cell>
          <cell r="I394">
            <v>4773155</v>
          </cell>
          <cell r="J394">
            <v>18048378</v>
          </cell>
          <cell r="K394">
            <v>13991386</v>
          </cell>
          <cell r="L394">
            <v>4933394</v>
          </cell>
          <cell r="M394">
            <v>18669125</v>
          </cell>
          <cell r="N394">
            <v>14530501</v>
          </cell>
          <cell r="O394">
            <v>4520949</v>
          </cell>
          <cell r="P394">
            <v>531318</v>
          </cell>
          <cell r="Q394">
            <v>19727906.272153113</v>
          </cell>
          <cell r="R394">
            <v>16061599</v>
          </cell>
          <cell r="S394">
            <v>4951222</v>
          </cell>
          <cell r="T394">
            <v>0</v>
          </cell>
          <cell r="U394">
            <v>18612164.453999996</v>
          </cell>
          <cell r="V394">
            <v>16036618</v>
          </cell>
          <cell r="W394">
            <v>4661972</v>
          </cell>
          <cell r="X394">
            <v>25027</v>
          </cell>
          <cell r="Y394">
            <v>317398</v>
          </cell>
          <cell r="Z394">
            <v>18928100</v>
          </cell>
          <cell r="AA394">
            <v>16514464</v>
          </cell>
          <cell r="AB394">
            <v>4686999</v>
          </cell>
          <cell r="AC394">
            <v>19357735</v>
          </cell>
          <cell r="AD394">
            <v>16963367</v>
          </cell>
          <cell r="AE394">
            <v>4770799</v>
          </cell>
          <cell r="AF394">
            <v>19715478</v>
          </cell>
          <cell r="AG394">
            <v>17420377</v>
          </cell>
          <cell r="AH394">
            <v>4823099</v>
          </cell>
          <cell r="AI394">
            <v>19907859</v>
          </cell>
          <cell r="AJ394">
            <v>17251458</v>
          </cell>
          <cell r="AK394">
            <v>4875399</v>
          </cell>
          <cell r="AL394">
            <v>19398726</v>
          </cell>
          <cell r="AM394">
            <v>16836310</v>
          </cell>
          <cell r="AN394">
            <v>4925724</v>
          </cell>
        </row>
        <row r="395">
          <cell r="A395">
            <v>710</v>
          </cell>
          <cell r="B395" t="str">
            <v xml:space="preserve">Mendon Upton                 </v>
          </cell>
          <cell r="C395">
            <v>34.81</v>
          </cell>
          <cell r="D395">
            <v>17625772</v>
          </cell>
          <cell r="E395">
            <v>7917147</v>
          </cell>
          <cell r="F395">
            <v>9708625</v>
          </cell>
          <cell r="G395">
            <v>19301063</v>
          </cell>
          <cell r="H395">
            <v>8448890</v>
          </cell>
          <cell r="I395">
            <v>10852173</v>
          </cell>
          <cell r="J395">
            <v>20644958</v>
          </cell>
          <cell r="K395">
            <v>8956960</v>
          </cell>
          <cell r="L395">
            <v>11687998</v>
          </cell>
          <cell r="M395">
            <v>21996366</v>
          </cell>
          <cell r="N395">
            <v>9449432</v>
          </cell>
          <cell r="O395">
            <v>11227445</v>
          </cell>
          <cell r="P395">
            <v>1319489</v>
          </cell>
          <cell r="Q395">
            <v>22672457.180478469</v>
          </cell>
          <cell r="R395">
            <v>10147020</v>
          </cell>
          <cell r="S395">
            <v>12295995</v>
          </cell>
          <cell r="T395">
            <v>229442</v>
          </cell>
          <cell r="U395">
            <v>22132247.579999998</v>
          </cell>
          <cell r="V395">
            <v>10574513</v>
          </cell>
          <cell r="W395">
            <v>11793702</v>
          </cell>
          <cell r="X395">
            <v>63314</v>
          </cell>
          <cell r="Y395">
            <v>734621</v>
          </cell>
          <cell r="Z395">
            <v>22155000</v>
          </cell>
          <cell r="AA395">
            <v>11066163</v>
          </cell>
          <cell r="AB395">
            <v>11857016</v>
          </cell>
          <cell r="AC395">
            <v>22015006</v>
          </cell>
          <cell r="AD395">
            <v>11315699</v>
          </cell>
          <cell r="AE395">
            <v>11954456</v>
          </cell>
          <cell r="AF395">
            <v>22375411</v>
          </cell>
          <cell r="AG395">
            <v>11860177</v>
          </cell>
          <cell r="AH395">
            <v>12014831</v>
          </cell>
          <cell r="AI395">
            <v>21900366</v>
          </cell>
          <cell r="AJ395">
            <v>12299101</v>
          </cell>
          <cell r="AK395">
            <v>12074206</v>
          </cell>
          <cell r="AL395">
            <v>21475634</v>
          </cell>
          <cell r="AM395">
            <v>12907063</v>
          </cell>
          <cell r="AN395">
            <v>12131581</v>
          </cell>
        </row>
        <row r="396">
          <cell r="A396">
            <v>712</v>
          </cell>
          <cell r="B396" t="str">
            <v>Monomoy</v>
          </cell>
          <cell r="C396">
            <v>17.5</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17110771.399999999</v>
          </cell>
          <cell r="AA396">
            <v>16296303</v>
          </cell>
          <cell r="AB396">
            <v>2384540</v>
          </cell>
          <cell r="AC396">
            <v>17569657</v>
          </cell>
          <cell r="AD396">
            <v>16140983</v>
          </cell>
          <cell r="AE396">
            <v>2460460</v>
          </cell>
          <cell r="AF396">
            <v>17319106</v>
          </cell>
          <cell r="AG396">
            <v>16031006</v>
          </cell>
          <cell r="AH396">
            <v>2506360</v>
          </cell>
          <cell r="AI396">
            <v>17618966</v>
          </cell>
          <cell r="AJ396">
            <v>15518373</v>
          </cell>
          <cell r="AK396">
            <v>2708296</v>
          </cell>
          <cell r="AL396">
            <v>18464076</v>
          </cell>
          <cell r="AM396">
            <v>15720020</v>
          </cell>
          <cell r="AN396">
            <v>2755146</v>
          </cell>
        </row>
        <row r="397">
          <cell r="A397">
            <v>715</v>
          </cell>
          <cell r="B397" t="str">
            <v xml:space="preserve">Mount Greylock               </v>
          </cell>
          <cell r="C397">
            <v>24.23</v>
          </cell>
          <cell r="D397">
            <v>4676875</v>
          </cell>
          <cell r="E397">
            <v>4597031</v>
          </cell>
          <cell r="F397">
            <v>1666950</v>
          </cell>
          <cell r="G397">
            <v>4791177</v>
          </cell>
          <cell r="H397">
            <v>4533455</v>
          </cell>
          <cell r="I397">
            <v>1699377</v>
          </cell>
          <cell r="J397">
            <v>4697972</v>
          </cell>
          <cell r="K397">
            <v>4234702</v>
          </cell>
          <cell r="L397">
            <v>1727227</v>
          </cell>
          <cell r="M397">
            <v>4870291</v>
          </cell>
          <cell r="N397">
            <v>4171647</v>
          </cell>
          <cell r="O397">
            <v>1590024</v>
          </cell>
          <cell r="P397">
            <v>186865</v>
          </cell>
          <cell r="Q397">
            <v>5038820.6667942591</v>
          </cell>
          <cell r="R397">
            <v>4176618</v>
          </cell>
          <cell r="S397">
            <v>1741351</v>
          </cell>
          <cell r="T397">
            <v>0</v>
          </cell>
          <cell r="U397">
            <v>4954695.6780000003</v>
          </cell>
          <cell r="V397">
            <v>4130699</v>
          </cell>
          <cell r="W397">
            <v>1639621</v>
          </cell>
          <cell r="X397">
            <v>8802</v>
          </cell>
          <cell r="Y397">
            <v>106828</v>
          </cell>
          <cell r="Z397">
            <v>4795752</v>
          </cell>
          <cell r="AA397">
            <v>4018167</v>
          </cell>
          <cell r="AB397">
            <v>1648423</v>
          </cell>
          <cell r="AC397">
            <v>4847655</v>
          </cell>
          <cell r="AD397">
            <v>3957893</v>
          </cell>
          <cell r="AE397">
            <v>1668783</v>
          </cell>
          <cell r="AF397">
            <v>4713594</v>
          </cell>
          <cell r="AG397">
            <v>3902934</v>
          </cell>
          <cell r="AH397">
            <v>1680908</v>
          </cell>
          <cell r="AI397">
            <v>5049227</v>
          </cell>
          <cell r="AJ397">
            <v>3998439</v>
          </cell>
          <cell r="AK397">
            <v>1693808</v>
          </cell>
          <cell r="AL397">
            <v>4887694</v>
          </cell>
          <cell r="AM397">
            <v>3824463</v>
          </cell>
          <cell r="AN397">
            <v>1705983</v>
          </cell>
        </row>
        <row r="398">
          <cell r="A398">
            <v>717</v>
          </cell>
          <cell r="B398" t="str">
            <v xml:space="preserve">Mohawk Trail                 </v>
          </cell>
          <cell r="C398">
            <v>31.26</v>
          </cell>
          <cell r="D398">
            <v>10399815</v>
          </cell>
          <cell r="E398">
            <v>5552327</v>
          </cell>
          <cell r="F398">
            <v>5972084</v>
          </cell>
          <cell r="G398">
            <v>10269301</v>
          </cell>
          <cell r="H398">
            <v>5648614</v>
          </cell>
          <cell r="I398">
            <v>6034784</v>
          </cell>
          <cell r="J398">
            <v>10605776</v>
          </cell>
          <cell r="K398">
            <v>5769493</v>
          </cell>
          <cell r="L398">
            <v>6204233</v>
          </cell>
          <cell r="M398">
            <v>10359333</v>
          </cell>
          <cell r="N398">
            <v>5721445</v>
          </cell>
          <cell r="O398">
            <v>5603580</v>
          </cell>
          <cell r="P398">
            <v>658553</v>
          </cell>
          <cell r="Q398">
            <v>10590789.40784689</v>
          </cell>
          <cell r="R398">
            <v>5820331</v>
          </cell>
          <cell r="S398">
            <v>6136890</v>
          </cell>
          <cell r="T398">
            <v>0</v>
          </cell>
          <cell r="U398">
            <v>10304179.638</v>
          </cell>
          <cell r="V398">
            <v>5807577</v>
          </cell>
          <cell r="W398">
            <v>5778373</v>
          </cell>
          <cell r="X398">
            <v>31021</v>
          </cell>
          <cell r="Y398">
            <v>355446</v>
          </cell>
          <cell r="Z398">
            <v>10123559</v>
          </cell>
          <cell r="AA398">
            <v>5977059</v>
          </cell>
          <cell r="AB398">
            <v>5809394</v>
          </cell>
          <cell r="AC398">
            <v>9875049</v>
          </cell>
          <cell r="AD398">
            <v>6107017</v>
          </cell>
          <cell r="AE398">
            <v>5850194</v>
          </cell>
          <cell r="AF398">
            <v>9444879</v>
          </cell>
          <cell r="AG398">
            <v>6294792</v>
          </cell>
          <cell r="AH398">
            <v>5874244</v>
          </cell>
          <cell r="AI398">
            <v>9300413</v>
          </cell>
          <cell r="AJ398">
            <v>6365060</v>
          </cell>
          <cell r="AK398">
            <v>5897844</v>
          </cell>
          <cell r="AL398">
            <v>9310511</v>
          </cell>
          <cell r="AM398">
            <v>6523226</v>
          </cell>
          <cell r="AN398">
            <v>5921294</v>
          </cell>
        </row>
        <row r="399">
          <cell r="A399">
            <v>720</v>
          </cell>
          <cell r="B399" t="str">
            <v xml:space="preserve">Narragansett                 </v>
          </cell>
          <cell r="C399">
            <v>58.44</v>
          </cell>
          <cell r="D399">
            <v>11727704</v>
          </cell>
          <cell r="E399">
            <v>2977580</v>
          </cell>
          <cell r="F399">
            <v>8750124</v>
          </cell>
          <cell r="G399">
            <v>12694975</v>
          </cell>
          <cell r="H399">
            <v>3200990</v>
          </cell>
          <cell r="I399">
            <v>9493985</v>
          </cell>
          <cell r="J399">
            <v>13440494</v>
          </cell>
          <cell r="K399">
            <v>3363034</v>
          </cell>
          <cell r="L399">
            <v>10077460</v>
          </cell>
          <cell r="M399">
            <v>13890162</v>
          </cell>
          <cell r="N399">
            <v>3558412</v>
          </cell>
          <cell r="O399">
            <v>9267025</v>
          </cell>
          <cell r="P399">
            <v>1089094</v>
          </cell>
          <cell r="Q399">
            <v>14047951.990813399</v>
          </cell>
          <cell r="R399">
            <v>4510425</v>
          </cell>
          <cell r="S399">
            <v>10148997</v>
          </cell>
          <cell r="T399">
            <v>0</v>
          </cell>
          <cell r="U399">
            <v>13273695.708000001</v>
          </cell>
          <cell r="V399">
            <v>4548674</v>
          </cell>
          <cell r="W399">
            <v>9556093</v>
          </cell>
          <cell r="X399">
            <v>51301</v>
          </cell>
          <cell r="Y399">
            <v>579303</v>
          </cell>
          <cell r="Z399">
            <v>13213993</v>
          </cell>
          <cell r="AA399">
            <v>4564055</v>
          </cell>
          <cell r="AB399">
            <v>9607394</v>
          </cell>
          <cell r="AC399">
            <v>13537728</v>
          </cell>
          <cell r="AD399">
            <v>4721311</v>
          </cell>
          <cell r="AE399">
            <v>9664194</v>
          </cell>
          <cell r="AF399">
            <v>13335812</v>
          </cell>
          <cell r="AG399">
            <v>4863858</v>
          </cell>
          <cell r="AH399">
            <v>9698544</v>
          </cell>
          <cell r="AI399">
            <v>12841231</v>
          </cell>
          <cell r="AJ399">
            <v>4967494</v>
          </cell>
          <cell r="AK399">
            <v>9731269</v>
          </cell>
          <cell r="AL399">
            <v>13170587</v>
          </cell>
          <cell r="AM399">
            <v>5169393</v>
          </cell>
          <cell r="AN399">
            <v>9764044</v>
          </cell>
        </row>
        <row r="400">
          <cell r="A400">
            <v>725</v>
          </cell>
          <cell r="B400" t="str">
            <v xml:space="preserve">Nashoba                      </v>
          </cell>
          <cell r="C400">
            <v>21.29</v>
          </cell>
          <cell r="D400">
            <v>21474489</v>
          </cell>
          <cell r="E400">
            <v>17977668</v>
          </cell>
          <cell r="F400">
            <v>5332822.8</v>
          </cell>
          <cell r="G400">
            <v>23697784</v>
          </cell>
          <cell r="H400">
            <v>19133543</v>
          </cell>
          <cell r="I400">
            <v>5871971.7999999998</v>
          </cell>
          <cell r="J400">
            <v>25411849</v>
          </cell>
          <cell r="K400">
            <v>20274365</v>
          </cell>
          <cell r="L400">
            <v>6289003.7999999998</v>
          </cell>
          <cell r="M400">
            <v>26805348</v>
          </cell>
          <cell r="N400">
            <v>21157439</v>
          </cell>
          <cell r="O400">
            <v>5911057.7999999998</v>
          </cell>
          <cell r="P400">
            <v>694688</v>
          </cell>
          <cell r="Q400">
            <v>28088852.89033493</v>
          </cell>
          <cell r="R400">
            <v>22132725</v>
          </cell>
          <cell r="S400">
            <v>6473631</v>
          </cell>
          <cell r="T400">
            <v>0</v>
          </cell>
          <cell r="U400">
            <v>27791843.604000002</v>
          </cell>
          <cell r="V400">
            <v>22306466</v>
          </cell>
          <cell r="W400">
            <v>6095442</v>
          </cell>
          <cell r="X400">
            <v>32723</v>
          </cell>
          <cell r="Y400">
            <v>426391</v>
          </cell>
          <cell r="Z400">
            <v>28345672</v>
          </cell>
          <cell r="AA400">
            <v>22733730</v>
          </cell>
          <cell r="AB400">
            <v>6128165</v>
          </cell>
          <cell r="AC400">
            <v>29407907</v>
          </cell>
          <cell r="AD400">
            <v>23699381</v>
          </cell>
          <cell r="AE400">
            <v>6330455.0653249994</v>
          </cell>
          <cell r="AF400">
            <v>29650929</v>
          </cell>
          <cell r="AG400">
            <v>24483221</v>
          </cell>
          <cell r="AH400">
            <v>6411680.0653249994</v>
          </cell>
          <cell r="AI400">
            <v>29833754</v>
          </cell>
          <cell r="AJ400">
            <v>24514579</v>
          </cell>
          <cell r="AK400">
            <v>6492305.0653249994</v>
          </cell>
          <cell r="AL400">
            <v>30925691</v>
          </cell>
          <cell r="AM400">
            <v>25002991</v>
          </cell>
          <cell r="AN400">
            <v>6574230.0653249994</v>
          </cell>
        </row>
        <row r="401">
          <cell r="A401">
            <v>728</v>
          </cell>
          <cell r="B401" t="str">
            <v xml:space="preserve">New Salem Wendell            </v>
          </cell>
          <cell r="C401">
            <v>44.97</v>
          </cell>
          <cell r="D401">
            <v>1009815</v>
          </cell>
          <cell r="E401">
            <v>579782</v>
          </cell>
          <cell r="F401">
            <v>602215.19999999995</v>
          </cell>
          <cell r="G401">
            <v>1068078</v>
          </cell>
          <cell r="H401">
            <v>538560</v>
          </cell>
          <cell r="I401">
            <v>635233.19999999995</v>
          </cell>
          <cell r="J401">
            <v>1119947</v>
          </cell>
          <cell r="K401">
            <v>538342</v>
          </cell>
          <cell r="L401">
            <v>663419.19999999995</v>
          </cell>
          <cell r="M401">
            <v>1108280</v>
          </cell>
          <cell r="N401">
            <v>538661</v>
          </cell>
          <cell r="O401">
            <v>599333.19999999995</v>
          </cell>
          <cell r="P401">
            <v>70436</v>
          </cell>
          <cell r="Q401">
            <v>1124015.5376076559</v>
          </cell>
          <cell r="R401">
            <v>570244</v>
          </cell>
          <cell r="S401">
            <v>656374</v>
          </cell>
          <cell r="T401">
            <v>0</v>
          </cell>
          <cell r="U401">
            <v>1039961.19</v>
          </cell>
          <cell r="V401">
            <v>627734</v>
          </cell>
          <cell r="W401">
            <v>618029</v>
          </cell>
          <cell r="X401">
            <v>3318</v>
          </cell>
          <cell r="Y401">
            <v>37952</v>
          </cell>
          <cell r="Z401">
            <v>1102692</v>
          </cell>
          <cell r="AA401">
            <v>649363</v>
          </cell>
          <cell r="AB401">
            <v>621347</v>
          </cell>
          <cell r="AC401">
            <v>1136073</v>
          </cell>
          <cell r="AD401">
            <v>642537</v>
          </cell>
          <cell r="AE401">
            <v>626107</v>
          </cell>
          <cell r="AF401">
            <v>1171083</v>
          </cell>
          <cell r="AG401">
            <v>681574</v>
          </cell>
          <cell r="AH401">
            <v>629007</v>
          </cell>
          <cell r="AI401">
            <v>1217420</v>
          </cell>
          <cell r="AJ401">
            <v>707520</v>
          </cell>
          <cell r="AK401">
            <v>631982</v>
          </cell>
          <cell r="AL401">
            <v>1255062</v>
          </cell>
          <cell r="AM401">
            <v>711713</v>
          </cell>
          <cell r="AN401">
            <v>635007</v>
          </cell>
        </row>
        <row r="402">
          <cell r="A402">
            <v>730</v>
          </cell>
          <cell r="B402" t="str">
            <v xml:space="preserve">Northboro Southboro          </v>
          </cell>
          <cell r="C402">
            <v>18.43</v>
          </cell>
          <cell r="D402">
            <v>9277131</v>
          </cell>
          <cell r="E402">
            <v>7604912</v>
          </cell>
          <cell r="F402">
            <v>1700728</v>
          </cell>
          <cell r="G402">
            <v>11057753</v>
          </cell>
          <cell r="H402">
            <v>8704773</v>
          </cell>
          <cell r="I402">
            <v>2352980</v>
          </cell>
          <cell r="J402">
            <v>12033372</v>
          </cell>
          <cell r="K402">
            <v>9631771</v>
          </cell>
          <cell r="L402">
            <v>2591421</v>
          </cell>
          <cell r="M402">
            <v>12946742</v>
          </cell>
          <cell r="N402">
            <v>10026161</v>
          </cell>
          <cell r="O402">
            <v>2613440</v>
          </cell>
          <cell r="P402">
            <v>307141</v>
          </cell>
          <cell r="Q402">
            <v>13338720.275598086</v>
          </cell>
          <cell r="R402">
            <v>10464106</v>
          </cell>
          <cell r="S402">
            <v>2862169</v>
          </cell>
          <cell r="T402">
            <v>12445</v>
          </cell>
          <cell r="U402">
            <v>13069614.491999999</v>
          </cell>
          <cell r="V402">
            <v>10623654</v>
          </cell>
          <cell r="W402">
            <v>2706679</v>
          </cell>
          <cell r="X402">
            <v>14531</v>
          </cell>
          <cell r="Y402">
            <v>189279</v>
          </cell>
          <cell r="Z402">
            <v>13569441</v>
          </cell>
          <cell r="AA402">
            <v>11147301</v>
          </cell>
          <cell r="AB402">
            <v>2721210</v>
          </cell>
          <cell r="AC402">
            <v>14179585</v>
          </cell>
          <cell r="AD402">
            <v>11573173</v>
          </cell>
          <cell r="AE402">
            <v>2838863.6458749999</v>
          </cell>
          <cell r="AF402">
            <v>14882231</v>
          </cell>
          <cell r="AG402">
            <v>12443854</v>
          </cell>
          <cell r="AH402">
            <v>2876913.6458749999</v>
          </cell>
          <cell r="AI402">
            <v>14903362</v>
          </cell>
          <cell r="AJ402">
            <v>12767292</v>
          </cell>
          <cell r="AK402">
            <v>2914613.6458749999</v>
          </cell>
          <cell r="AL402">
            <v>15041278</v>
          </cell>
          <cell r="AM402">
            <v>12932868</v>
          </cell>
          <cell r="AN402">
            <v>2951913.6458749999</v>
          </cell>
        </row>
        <row r="403">
          <cell r="A403">
            <v>735</v>
          </cell>
          <cell r="B403" t="str">
            <v xml:space="preserve">North Middlesex              </v>
          </cell>
          <cell r="C403">
            <v>47.58</v>
          </cell>
          <cell r="D403">
            <v>32397974</v>
          </cell>
          <cell r="E403">
            <v>13915496</v>
          </cell>
          <cell r="F403">
            <v>19063721</v>
          </cell>
          <cell r="G403">
            <v>33499786</v>
          </cell>
          <cell r="H403">
            <v>15279377</v>
          </cell>
          <cell r="I403">
            <v>19658038</v>
          </cell>
          <cell r="J403">
            <v>34412577</v>
          </cell>
          <cell r="K403">
            <v>15653174</v>
          </cell>
          <cell r="L403">
            <v>20148846</v>
          </cell>
          <cell r="M403">
            <v>36029257</v>
          </cell>
          <cell r="N403">
            <v>16080023</v>
          </cell>
          <cell r="O403">
            <v>18814143</v>
          </cell>
          <cell r="P403">
            <v>2211105</v>
          </cell>
          <cell r="Q403">
            <v>36456713.541818187</v>
          </cell>
          <cell r="R403">
            <v>16064311</v>
          </cell>
          <cell r="S403">
            <v>20604743</v>
          </cell>
          <cell r="T403">
            <v>0</v>
          </cell>
          <cell r="U403">
            <v>34774968.005999997</v>
          </cell>
          <cell r="V403">
            <v>16111990</v>
          </cell>
          <cell r="W403">
            <v>19401015</v>
          </cell>
          <cell r="X403">
            <v>104153</v>
          </cell>
          <cell r="Y403">
            <v>1203025</v>
          </cell>
          <cell r="Z403">
            <v>34052825</v>
          </cell>
          <cell r="AA403">
            <v>16450543</v>
          </cell>
          <cell r="AB403">
            <v>19505168</v>
          </cell>
          <cell r="AC403">
            <v>34577589</v>
          </cell>
          <cell r="AD403">
            <v>16881292</v>
          </cell>
          <cell r="AE403">
            <v>19659168</v>
          </cell>
          <cell r="AF403">
            <v>33991777</v>
          </cell>
          <cell r="AG403">
            <v>17328829</v>
          </cell>
          <cell r="AH403">
            <v>19751668</v>
          </cell>
          <cell r="AI403">
            <v>32881223</v>
          </cell>
          <cell r="AJ403">
            <v>17183613</v>
          </cell>
          <cell r="AK403">
            <v>19840443</v>
          </cell>
          <cell r="AL403">
            <v>32371795</v>
          </cell>
          <cell r="AM403">
            <v>17231131</v>
          </cell>
          <cell r="AN403">
            <v>19925993</v>
          </cell>
        </row>
        <row r="404">
          <cell r="A404">
            <v>740</v>
          </cell>
          <cell r="B404" t="str">
            <v xml:space="preserve">Old Rochester                </v>
          </cell>
          <cell r="C404">
            <v>24.42</v>
          </cell>
          <cell r="D404">
            <v>8705281</v>
          </cell>
          <cell r="E404">
            <v>7603741</v>
          </cell>
          <cell r="F404">
            <v>1530510</v>
          </cell>
          <cell r="G404">
            <v>9257160</v>
          </cell>
          <cell r="H404">
            <v>7909870</v>
          </cell>
          <cell r="I404">
            <v>1701522</v>
          </cell>
          <cell r="J404">
            <v>9923961</v>
          </cell>
          <cell r="K404">
            <v>8215414</v>
          </cell>
          <cell r="L404">
            <v>1954417</v>
          </cell>
          <cell r="M404">
            <v>10120297</v>
          </cell>
          <cell r="N404">
            <v>8156604</v>
          </cell>
          <cell r="O404">
            <v>1890481</v>
          </cell>
          <cell r="P404">
            <v>222176</v>
          </cell>
          <cell r="Q404">
            <v>10028263.973971292</v>
          </cell>
          <cell r="R404">
            <v>8036971</v>
          </cell>
          <cell r="S404">
            <v>2070404</v>
          </cell>
          <cell r="T404">
            <v>0</v>
          </cell>
          <cell r="U404">
            <v>9726308.7780000009</v>
          </cell>
          <cell r="V404">
            <v>7998372</v>
          </cell>
          <cell r="W404">
            <v>1949451</v>
          </cell>
          <cell r="X404">
            <v>10466</v>
          </cell>
          <cell r="Y404">
            <v>138637</v>
          </cell>
          <cell r="Z404">
            <v>10036210</v>
          </cell>
          <cell r="AA404">
            <v>8109683</v>
          </cell>
          <cell r="AB404">
            <v>1959917</v>
          </cell>
          <cell r="AC404">
            <v>10099046</v>
          </cell>
          <cell r="AD404">
            <v>8089994</v>
          </cell>
          <cell r="AE404">
            <v>2124850.6151999999</v>
          </cell>
          <cell r="AF404">
            <v>10378205</v>
          </cell>
          <cell r="AG404">
            <v>8357878</v>
          </cell>
          <cell r="AH404">
            <v>2238124.4918999998</v>
          </cell>
          <cell r="AI404">
            <v>10659228</v>
          </cell>
          <cell r="AJ404">
            <v>8277118</v>
          </cell>
          <cell r="AK404">
            <v>2382613.4918999998</v>
          </cell>
          <cell r="AL404">
            <v>11419777</v>
          </cell>
          <cell r="AM404">
            <v>8704098</v>
          </cell>
          <cell r="AN404">
            <v>2715679</v>
          </cell>
        </row>
        <row r="405">
          <cell r="A405">
            <v>745</v>
          </cell>
          <cell r="B405" t="str">
            <v xml:space="preserve">Pentucket                    </v>
          </cell>
          <cell r="C405">
            <v>33.04</v>
          </cell>
          <cell r="D405">
            <v>22757511</v>
          </cell>
          <cell r="E405">
            <v>10704624</v>
          </cell>
          <cell r="F405">
            <v>12362390</v>
          </cell>
          <cell r="G405">
            <v>24589511</v>
          </cell>
          <cell r="H405">
            <v>11578381</v>
          </cell>
          <cell r="I405">
            <v>13099037</v>
          </cell>
          <cell r="J405">
            <v>24625431</v>
          </cell>
          <cell r="K405">
            <v>12223789</v>
          </cell>
          <cell r="L405">
            <v>13258787</v>
          </cell>
          <cell r="M405">
            <v>25233854</v>
          </cell>
          <cell r="N405">
            <v>12938684</v>
          </cell>
          <cell r="O405">
            <v>12077530</v>
          </cell>
          <cell r="P405">
            <v>1419394</v>
          </cell>
          <cell r="Q405">
            <v>26043317.600765556</v>
          </cell>
          <cell r="R405">
            <v>14358256</v>
          </cell>
          <cell r="S405">
            <v>13226986</v>
          </cell>
          <cell r="T405">
            <v>0</v>
          </cell>
          <cell r="U405">
            <v>25398255.107999999</v>
          </cell>
          <cell r="V405">
            <v>14404858</v>
          </cell>
          <cell r="W405">
            <v>12454267</v>
          </cell>
          <cell r="X405">
            <v>66860</v>
          </cell>
          <cell r="Y405">
            <v>782234</v>
          </cell>
          <cell r="Z405">
            <v>24895122</v>
          </cell>
          <cell r="AA405">
            <v>14749468</v>
          </cell>
          <cell r="AB405">
            <v>12521127</v>
          </cell>
          <cell r="AC405">
            <v>25088106</v>
          </cell>
          <cell r="AD405">
            <v>15200680</v>
          </cell>
          <cell r="AE405">
            <v>12635127</v>
          </cell>
          <cell r="AF405">
            <v>24540719</v>
          </cell>
          <cell r="AG405">
            <v>15640639</v>
          </cell>
          <cell r="AH405">
            <v>12703677</v>
          </cell>
          <cell r="AI405">
            <v>24290785</v>
          </cell>
          <cell r="AJ405">
            <v>16086295</v>
          </cell>
          <cell r="AK405">
            <v>12770527</v>
          </cell>
          <cell r="AL405">
            <v>23602673</v>
          </cell>
          <cell r="AM405">
            <v>16203424</v>
          </cell>
          <cell r="AN405">
            <v>12834852</v>
          </cell>
        </row>
        <row r="406">
          <cell r="A406">
            <v>750</v>
          </cell>
          <cell r="B406" t="str">
            <v xml:space="preserve">Pioneer                      </v>
          </cell>
          <cell r="C406">
            <v>36.979999999999997</v>
          </cell>
          <cell r="D406">
            <v>7285294</v>
          </cell>
          <cell r="E406">
            <v>3967896</v>
          </cell>
          <cell r="F406">
            <v>3857345</v>
          </cell>
          <cell r="G406">
            <v>7629462</v>
          </cell>
          <cell r="H406">
            <v>4135816</v>
          </cell>
          <cell r="I406">
            <v>4031666</v>
          </cell>
          <cell r="J406">
            <v>7722039</v>
          </cell>
          <cell r="K406">
            <v>4259679</v>
          </cell>
          <cell r="L406">
            <v>4078816</v>
          </cell>
          <cell r="M406">
            <v>8137059</v>
          </cell>
          <cell r="N406">
            <v>4327512</v>
          </cell>
          <cell r="O406">
            <v>3981402</v>
          </cell>
          <cell r="P406">
            <v>300027</v>
          </cell>
          <cell r="Q406">
            <v>8250102.2009569379</v>
          </cell>
          <cell r="R406">
            <v>4422230</v>
          </cell>
          <cell r="S406">
            <v>4195800</v>
          </cell>
          <cell r="T406">
            <v>0</v>
          </cell>
          <cell r="U406">
            <v>8263519.067999999</v>
          </cell>
          <cell r="V406">
            <v>4563544</v>
          </cell>
          <cell r="W406">
            <v>3950682</v>
          </cell>
          <cell r="X406">
            <v>21209</v>
          </cell>
          <cell r="Y406">
            <v>247084</v>
          </cell>
          <cell r="Z406">
            <v>8098758</v>
          </cell>
          <cell r="AA406">
            <v>4668314</v>
          </cell>
          <cell r="AB406">
            <v>3971891</v>
          </cell>
          <cell r="AC406">
            <v>8564268</v>
          </cell>
          <cell r="AD406">
            <v>4778263</v>
          </cell>
          <cell r="AE406">
            <v>4007811</v>
          </cell>
          <cell r="AF406">
            <v>7994487</v>
          </cell>
          <cell r="AG406">
            <v>4761551</v>
          </cell>
          <cell r="AH406">
            <v>4028736</v>
          </cell>
          <cell r="AI406">
            <v>7816227</v>
          </cell>
          <cell r="AJ406">
            <v>4803095</v>
          </cell>
          <cell r="AK406">
            <v>4048786</v>
          </cell>
          <cell r="AL406">
            <v>7481050</v>
          </cell>
          <cell r="AM406">
            <v>4776255</v>
          </cell>
          <cell r="AN406">
            <v>4067561</v>
          </cell>
        </row>
        <row r="407">
          <cell r="A407">
            <v>753</v>
          </cell>
          <cell r="B407" t="str">
            <v xml:space="preserve">Quabbin                      </v>
          </cell>
          <cell r="C407">
            <v>54.46</v>
          </cell>
          <cell r="D407">
            <v>21479251</v>
          </cell>
          <cell r="E407">
            <v>5822139</v>
          </cell>
          <cell r="F407">
            <v>15657112</v>
          </cell>
          <cell r="G407">
            <v>22828423</v>
          </cell>
          <cell r="H407">
            <v>6355417</v>
          </cell>
          <cell r="I407">
            <v>16510059</v>
          </cell>
          <cell r="J407">
            <v>23457369</v>
          </cell>
          <cell r="K407">
            <v>6739031</v>
          </cell>
          <cell r="L407">
            <v>16898056</v>
          </cell>
          <cell r="M407">
            <v>24154885</v>
          </cell>
          <cell r="N407">
            <v>7104683</v>
          </cell>
          <cell r="O407">
            <v>15503658</v>
          </cell>
          <cell r="P407">
            <v>1822045</v>
          </cell>
          <cell r="Q407">
            <v>24370491.302583735</v>
          </cell>
          <cell r="R407">
            <v>9043482</v>
          </cell>
          <cell r="S407">
            <v>16979189</v>
          </cell>
          <cell r="T407">
            <v>0</v>
          </cell>
          <cell r="U407">
            <v>23447229.215999998</v>
          </cell>
          <cell r="V407">
            <v>9241790.7475171536</v>
          </cell>
          <cell r="W407">
            <v>15987266</v>
          </cell>
          <cell r="X407">
            <v>85827</v>
          </cell>
          <cell r="Y407">
            <v>973446</v>
          </cell>
          <cell r="Z407">
            <v>22899542</v>
          </cell>
          <cell r="AA407">
            <v>9371400</v>
          </cell>
          <cell r="AB407">
            <v>16073093</v>
          </cell>
          <cell r="AC407">
            <v>22525878</v>
          </cell>
          <cell r="AD407">
            <v>9626834</v>
          </cell>
          <cell r="AE407">
            <v>16170613</v>
          </cell>
          <cell r="AF407">
            <v>22333577</v>
          </cell>
          <cell r="AG407">
            <v>9850748</v>
          </cell>
          <cell r="AH407">
            <v>16229913</v>
          </cell>
          <cell r="AI407">
            <v>21722178</v>
          </cell>
          <cell r="AJ407">
            <v>9941651</v>
          </cell>
          <cell r="AK407">
            <v>16286563</v>
          </cell>
          <cell r="AL407">
            <v>22051647</v>
          </cell>
          <cell r="AM407">
            <v>10090036</v>
          </cell>
          <cell r="AN407">
            <v>16342038</v>
          </cell>
        </row>
        <row r="408">
          <cell r="A408">
            <v>755</v>
          </cell>
          <cell r="B408" t="str">
            <v xml:space="preserve">Ralph C Mahar                </v>
          </cell>
          <cell r="C408">
            <v>63.72</v>
          </cell>
          <cell r="D408">
            <v>6412185</v>
          </cell>
          <cell r="E408">
            <v>2094096</v>
          </cell>
          <cell r="F408">
            <v>4365173</v>
          </cell>
          <cell r="G408">
            <v>6917262</v>
          </cell>
          <cell r="H408">
            <v>2152974</v>
          </cell>
          <cell r="I408">
            <v>4764288</v>
          </cell>
          <cell r="J408">
            <v>7718288</v>
          </cell>
          <cell r="K408">
            <v>2334381</v>
          </cell>
          <cell r="L408">
            <v>5383907</v>
          </cell>
          <cell r="M408">
            <v>8079301</v>
          </cell>
          <cell r="N408">
            <v>2414941</v>
          </cell>
          <cell r="O408">
            <v>5068672</v>
          </cell>
          <cell r="P408">
            <v>595688</v>
          </cell>
          <cell r="Q408">
            <v>8102223.5314832535</v>
          </cell>
          <cell r="R408">
            <v>2701871</v>
          </cell>
          <cell r="S408">
            <v>5551073</v>
          </cell>
          <cell r="T408">
            <v>0</v>
          </cell>
          <cell r="U408">
            <v>7695444.8340000007</v>
          </cell>
          <cell r="V408">
            <v>2655320</v>
          </cell>
          <cell r="W408">
            <v>5226780</v>
          </cell>
          <cell r="X408">
            <v>28060</v>
          </cell>
          <cell r="Y408">
            <v>316133</v>
          </cell>
          <cell r="Z408">
            <v>7780312</v>
          </cell>
          <cell r="AA408">
            <v>2783833</v>
          </cell>
          <cell r="AB408">
            <v>5254840</v>
          </cell>
          <cell r="AC408">
            <v>8048219</v>
          </cell>
          <cell r="AD408">
            <v>2944041</v>
          </cell>
          <cell r="AE408">
            <v>5286040</v>
          </cell>
          <cell r="AF408">
            <v>7625909</v>
          </cell>
          <cell r="AG408">
            <v>2829128</v>
          </cell>
          <cell r="AH408">
            <v>5304190</v>
          </cell>
          <cell r="AI408">
            <v>7705540</v>
          </cell>
          <cell r="AJ408">
            <v>2887638</v>
          </cell>
          <cell r="AK408">
            <v>5322215</v>
          </cell>
          <cell r="AL408">
            <v>7640717</v>
          </cell>
          <cell r="AM408">
            <v>2842068</v>
          </cell>
          <cell r="AN408">
            <v>5339690</v>
          </cell>
        </row>
        <row r="409">
          <cell r="A409">
            <v>760</v>
          </cell>
          <cell r="B409" t="str">
            <v xml:space="preserve">Silver Lake                  </v>
          </cell>
          <cell r="C409">
            <v>38.93</v>
          </cell>
          <cell r="D409">
            <v>13321046</v>
          </cell>
          <cell r="E409">
            <v>7724834</v>
          </cell>
          <cell r="F409">
            <v>5693535.0000000009</v>
          </cell>
          <cell r="G409">
            <v>14290967</v>
          </cell>
          <cell r="H409">
            <v>8518476</v>
          </cell>
          <cell r="I409">
            <v>6060844</v>
          </cell>
          <cell r="J409">
            <v>15151746</v>
          </cell>
          <cell r="K409">
            <v>9152272</v>
          </cell>
          <cell r="L409">
            <v>6377611</v>
          </cell>
          <cell r="M409">
            <v>16633749</v>
          </cell>
          <cell r="N409">
            <v>9695605</v>
          </cell>
          <cell r="O409">
            <v>6223582</v>
          </cell>
          <cell r="P409">
            <v>731417</v>
          </cell>
          <cell r="Q409">
            <v>17042793.321339712</v>
          </cell>
          <cell r="R409">
            <v>10087324</v>
          </cell>
          <cell r="S409">
            <v>6815899</v>
          </cell>
          <cell r="T409">
            <v>139570</v>
          </cell>
          <cell r="U409">
            <v>17072736.708000001</v>
          </cell>
          <cell r="V409">
            <v>10313024</v>
          </cell>
          <cell r="W409">
            <v>6630012</v>
          </cell>
          <cell r="X409">
            <v>35593</v>
          </cell>
          <cell r="Y409">
            <v>335739</v>
          </cell>
          <cell r="Z409">
            <v>17435883</v>
          </cell>
          <cell r="AA409">
            <v>10508810</v>
          </cell>
          <cell r="AB409">
            <v>6927073</v>
          </cell>
          <cell r="AC409">
            <v>18150262</v>
          </cell>
          <cell r="AD409">
            <v>11017327</v>
          </cell>
          <cell r="AE409">
            <v>7202389.2436499996</v>
          </cell>
          <cell r="AF409">
            <v>19039526</v>
          </cell>
          <cell r="AG409">
            <v>11580385</v>
          </cell>
          <cell r="AH409">
            <v>7571134.5369499996</v>
          </cell>
          <cell r="AI409">
            <v>18899966</v>
          </cell>
          <cell r="AJ409">
            <v>11622559</v>
          </cell>
          <cell r="AK409">
            <v>7617506.5369499996</v>
          </cell>
          <cell r="AL409">
            <v>19669150</v>
          </cell>
          <cell r="AM409">
            <v>12263148</v>
          </cell>
          <cell r="AN409">
            <v>7663956.5369499996</v>
          </cell>
        </row>
        <row r="410">
          <cell r="A410">
            <v>763</v>
          </cell>
          <cell r="B410" t="str">
            <v>Somerset Berkley</v>
          </cell>
          <cell r="C410">
            <v>37.69</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8934024</v>
          </cell>
          <cell r="V410">
            <v>6024631.0156340012</v>
          </cell>
          <cell r="W410">
            <v>3020271</v>
          </cell>
          <cell r="X410">
            <v>16235</v>
          </cell>
          <cell r="Y410">
            <v>120381</v>
          </cell>
          <cell r="Z410">
            <v>9240084</v>
          </cell>
          <cell r="AA410">
            <v>6119915</v>
          </cell>
          <cell r="AB410">
            <v>3120169</v>
          </cell>
          <cell r="AC410">
            <v>9949356</v>
          </cell>
          <cell r="AD410">
            <v>6253551</v>
          </cell>
          <cell r="AE410">
            <v>3771017.8262999998</v>
          </cell>
          <cell r="AF410">
            <v>10006703</v>
          </cell>
          <cell r="AG410">
            <v>6377384</v>
          </cell>
          <cell r="AH410">
            <v>3795642.8262999998</v>
          </cell>
          <cell r="AI410">
            <v>10050573</v>
          </cell>
          <cell r="AJ410">
            <v>6394899</v>
          </cell>
          <cell r="AK410">
            <v>3820117.8262999998</v>
          </cell>
          <cell r="AL410">
            <v>9594365</v>
          </cell>
          <cell r="AM410">
            <v>6056531</v>
          </cell>
          <cell r="AN410">
            <v>3843167.8262999998</v>
          </cell>
        </row>
        <row r="411">
          <cell r="A411">
            <v>765</v>
          </cell>
          <cell r="B411" t="str">
            <v xml:space="preserve">Southern Berkshire           </v>
          </cell>
          <cell r="C411">
            <v>17.5</v>
          </cell>
          <cell r="D411">
            <v>6853294</v>
          </cell>
          <cell r="E411">
            <v>6969793</v>
          </cell>
          <cell r="F411">
            <v>1733974</v>
          </cell>
          <cell r="G411">
            <v>7077639</v>
          </cell>
          <cell r="H411">
            <v>7054068</v>
          </cell>
          <cell r="I411">
            <v>1779274</v>
          </cell>
          <cell r="J411">
            <v>7434729</v>
          </cell>
          <cell r="K411">
            <v>7019446</v>
          </cell>
          <cell r="L411">
            <v>1862619</v>
          </cell>
          <cell r="M411">
            <v>7749803</v>
          </cell>
          <cell r="N411">
            <v>6862924</v>
          </cell>
          <cell r="O411">
            <v>1735164</v>
          </cell>
          <cell r="P411">
            <v>203923</v>
          </cell>
          <cell r="Q411">
            <v>7701585.2769377995</v>
          </cell>
          <cell r="R411">
            <v>6957008</v>
          </cell>
          <cell r="S411">
            <v>1900305</v>
          </cell>
          <cell r="T411">
            <v>0</v>
          </cell>
          <cell r="U411">
            <v>7684458.96</v>
          </cell>
          <cell r="V411">
            <v>6952302</v>
          </cell>
          <cell r="W411">
            <v>1789290</v>
          </cell>
          <cell r="X411">
            <v>9606</v>
          </cell>
          <cell r="Y411">
            <v>123334</v>
          </cell>
          <cell r="Z411">
            <v>7591122</v>
          </cell>
          <cell r="AA411">
            <v>6997774</v>
          </cell>
          <cell r="AB411">
            <v>1798896</v>
          </cell>
          <cell r="AC411">
            <v>7425917</v>
          </cell>
          <cell r="AD411">
            <v>6948964</v>
          </cell>
          <cell r="AE411">
            <v>1830896</v>
          </cell>
          <cell r="AF411">
            <v>7307651</v>
          </cell>
          <cell r="AG411">
            <v>7007679</v>
          </cell>
          <cell r="AH411">
            <v>1850096</v>
          </cell>
          <cell r="AI411">
            <v>7132076</v>
          </cell>
          <cell r="AJ411">
            <v>6413209</v>
          </cell>
          <cell r="AK411">
            <v>1869396</v>
          </cell>
          <cell r="AL411">
            <v>7553559</v>
          </cell>
          <cell r="AM411">
            <v>6368170</v>
          </cell>
          <cell r="AN411">
            <v>1888246</v>
          </cell>
        </row>
        <row r="412">
          <cell r="A412">
            <v>766</v>
          </cell>
          <cell r="B412" t="str">
            <v>Southwick Tolland Granville</v>
          </cell>
          <cell r="C412">
            <v>35.75</v>
          </cell>
          <cell r="D412">
            <v>12815911</v>
          </cell>
          <cell r="E412">
            <v>5574268</v>
          </cell>
          <cell r="F412">
            <v>7241643</v>
          </cell>
          <cell r="G412">
            <v>13803858</v>
          </cell>
          <cell r="H412">
            <v>5990969</v>
          </cell>
          <cell r="I412">
            <v>7812889</v>
          </cell>
          <cell r="J412">
            <v>14257212</v>
          </cell>
          <cell r="K412">
            <v>6442013</v>
          </cell>
          <cell r="L412">
            <v>8037753</v>
          </cell>
          <cell r="M412">
            <v>14939371</v>
          </cell>
          <cell r="N412">
            <v>6703364</v>
          </cell>
          <cell r="O412">
            <v>7499327</v>
          </cell>
          <cell r="P412">
            <v>881347</v>
          </cell>
          <cell r="Q412">
            <v>15526560.214354068</v>
          </cell>
          <cell r="R412">
            <v>6881234</v>
          </cell>
          <cell r="S412">
            <v>8213061</v>
          </cell>
          <cell r="T412">
            <v>432265</v>
          </cell>
          <cell r="U412">
            <v>14765244.486</v>
          </cell>
          <cell r="V412">
            <v>7056511</v>
          </cell>
          <cell r="W412">
            <v>8140267</v>
          </cell>
          <cell r="X412">
            <v>43700</v>
          </cell>
          <cell r="Y412">
            <v>503859</v>
          </cell>
          <cell r="Z412">
            <v>16668383</v>
          </cell>
          <cell r="AA412">
            <v>8578921</v>
          </cell>
          <cell r="AB412">
            <v>9431433</v>
          </cell>
          <cell r="AC412">
            <v>16707052</v>
          </cell>
          <cell r="AD412">
            <v>8956864</v>
          </cell>
          <cell r="AE412">
            <v>9503073</v>
          </cell>
          <cell r="AF412">
            <v>16783207</v>
          </cell>
          <cell r="AG412">
            <v>9329641</v>
          </cell>
          <cell r="AH412">
            <v>9546823</v>
          </cell>
          <cell r="AI412">
            <v>16539210</v>
          </cell>
          <cell r="AJ412">
            <v>9831214</v>
          </cell>
          <cell r="AK412">
            <v>9588623</v>
          </cell>
          <cell r="AL412">
            <v>16275297</v>
          </cell>
          <cell r="AM412">
            <v>10235762</v>
          </cell>
          <cell r="AN412">
            <v>9628898</v>
          </cell>
        </row>
        <row r="413">
          <cell r="A413">
            <v>767</v>
          </cell>
          <cell r="B413" t="str">
            <v xml:space="preserve">Spencer East Brookfield      </v>
          </cell>
          <cell r="C413">
            <v>56.36</v>
          </cell>
          <cell r="D413">
            <v>16645826</v>
          </cell>
          <cell r="E413">
            <v>4067456</v>
          </cell>
          <cell r="F413">
            <v>12578370</v>
          </cell>
          <cell r="G413">
            <v>17597929</v>
          </cell>
          <cell r="H413">
            <v>4757111</v>
          </cell>
          <cell r="I413">
            <v>13106216</v>
          </cell>
          <cell r="J413">
            <v>18350163</v>
          </cell>
          <cell r="K413">
            <v>5038864</v>
          </cell>
          <cell r="L413">
            <v>13522201</v>
          </cell>
          <cell r="M413">
            <v>19528044</v>
          </cell>
          <cell r="N413">
            <v>5259510</v>
          </cell>
          <cell r="O413">
            <v>12767994</v>
          </cell>
          <cell r="P413">
            <v>1500540</v>
          </cell>
          <cell r="Q413">
            <v>19758448.511387561</v>
          </cell>
          <cell r="R413">
            <v>5909466</v>
          </cell>
          <cell r="S413">
            <v>13983163</v>
          </cell>
          <cell r="T413">
            <v>0</v>
          </cell>
          <cell r="U413">
            <v>18373741.745999999</v>
          </cell>
          <cell r="V413">
            <v>6026675</v>
          </cell>
          <cell r="W413">
            <v>13166267</v>
          </cell>
          <cell r="X413">
            <v>70682</v>
          </cell>
          <cell r="Y413">
            <v>795214</v>
          </cell>
          <cell r="Z413">
            <v>18885409</v>
          </cell>
          <cell r="AA413">
            <v>6269918</v>
          </cell>
          <cell r="AB413">
            <v>13236949</v>
          </cell>
          <cell r="AC413">
            <v>19620951</v>
          </cell>
          <cell r="AD413">
            <v>6527063</v>
          </cell>
          <cell r="AE413">
            <v>13315389</v>
          </cell>
          <cell r="AF413">
            <v>19752991</v>
          </cell>
          <cell r="AG413">
            <v>6679987</v>
          </cell>
          <cell r="AH413">
            <v>13363889</v>
          </cell>
          <cell r="AI413">
            <v>19886690</v>
          </cell>
          <cell r="AJ413">
            <v>6981057</v>
          </cell>
          <cell r="AK413">
            <v>13412164</v>
          </cell>
          <cell r="AL413">
            <v>19202300</v>
          </cell>
          <cell r="AM413">
            <v>7237563</v>
          </cell>
          <cell r="AN413">
            <v>13457639</v>
          </cell>
        </row>
        <row r="414">
          <cell r="A414">
            <v>770</v>
          </cell>
          <cell r="B414" t="str">
            <v xml:space="preserve">Tantasqua                    </v>
          </cell>
          <cell r="C414">
            <v>46.58</v>
          </cell>
          <cell r="D414">
            <v>13580390</v>
          </cell>
          <cell r="E414">
            <v>7605305</v>
          </cell>
          <cell r="F414">
            <v>6707029</v>
          </cell>
          <cell r="G414">
            <v>15046973</v>
          </cell>
          <cell r="H414">
            <v>8686343</v>
          </cell>
          <cell r="I414">
            <v>7420522</v>
          </cell>
          <cell r="J414">
            <v>15970260</v>
          </cell>
          <cell r="K414">
            <v>9193635</v>
          </cell>
          <cell r="L414">
            <v>7855113</v>
          </cell>
          <cell r="M414">
            <v>16430281</v>
          </cell>
          <cell r="N414">
            <v>9386267</v>
          </cell>
          <cell r="O414">
            <v>7217816</v>
          </cell>
          <cell r="P414">
            <v>848263</v>
          </cell>
          <cell r="Q414">
            <v>16633736.353684211</v>
          </cell>
          <cell r="R414">
            <v>9400405</v>
          </cell>
          <cell r="S414">
            <v>7904757</v>
          </cell>
          <cell r="T414">
            <v>0</v>
          </cell>
          <cell r="U414">
            <v>15980906.310000001</v>
          </cell>
          <cell r="V414">
            <v>9314281</v>
          </cell>
          <cell r="W414">
            <v>7442962</v>
          </cell>
          <cell r="X414">
            <v>39957</v>
          </cell>
          <cell r="Y414">
            <v>462563</v>
          </cell>
          <cell r="Z414">
            <v>16224252</v>
          </cell>
          <cell r="AA414">
            <v>9446479</v>
          </cell>
          <cell r="AB414">
            <v>7482919</v>
          </cell>
          <cell r="AC414">
            <v>16427458</v>
          </cell>
          <cell r="AD414">
            <v>9458186</v>
          </cell>
          <cell r="AE414">
            <v>7547159</v>
          </cell>
          <cell r="AF414">
            <v>17338059</v>
          </cell>
          <cell r="AG414">
            <v>10016205</v>
          </cell>
          <cell r="AH414">
            <v>7602665.309475</v>
          </cell>
          <cell r="AI414">
            <v>17582598</v>
          </cell>
          <cell r="AJ414">
            <v>10044332</v>
          </cell>
          <cell r="AK414">
            <v>7701145.309475</v>
          </cell>
          <cell r="AL414">
            <v>18183142</v>
          </cell>
          <cell r="AM414">
            <v>10066601</v>
          </cell>
          <cell r="AN414">
            <v>8116541</v>
          </cell>
        </row>
        <row r="415">
          <cell r="A415">
            <v>773</v>
          </cell>
          <cell r="B415" t="str">
            <v xml:space="preserve">Triton                       </v>
          </cell>
          <cell r="C415">
            <v>18.440000000000001</v>
          </cell>
          <cell r="D415">
            <v>24298847</v>
          </cell>
          <cell r="E415">
            <v>17072630</v>
          </cell>
          <cell r="F415">
            <v>7792907.9999999981</v>
          </cell>
          <cell r="G415">
            <v>25952449</v>
          </cell>
          <cell r="H415">
            <v>18085444</v>
          </cell>
          <cell r="I415">
            <v>8297753</v>
          </cell>
          <cell r="J415">
            <v>26566548</v>
          </cell>
          <cell r="K415">
            <v>19085868</v>
          </cell>
          <cell r="L415">
            <v>8463498</v>
          </cell>
          <cell r="M415">
            <v>27588090</v>
          </cell>
          <cell r="N415">
            <v>19936190</v>
          </cell>
          <cell r="O415">
            <v>7824273</v>
          </cell>
          <cell r="P415">
            <v>919536</v>
          </cell>
          <cell r="Q415">
            <v>27881099.599617224</v>
          </cell>
          <cell r="R415">
            <v>20765902</v>
          </cell>
          <cell r="S415">
            <v>8568933</v>
          </cell>
          <cell r="T415">
            <v>0</v>
          </cell>
          <cell r="U415">
            <v>27238757.220000003</v>
          </cell>
          <cell r="V415">
            <v>21107766</v>
          </cell>
          <cell r="W415">
            <v>8068337</v>
          </cell>
          <cell r="X415">
            <v>43314</v>
          </cell>
          <cell r="Y415">
            <v>535182</v>
          </cell>
          <cell r="Z415">
            <v>26824765</v>
          </cell>
          <cell r="AA415">
            <v>21271799</v>
          </cell>
          <cell r="AB415">
            <v>8111651</v>
          </cell>
          <cell r="AC415">
            <v>26774026</v>
          </cell>
          <cell r="AD415">
            <v>21942837</v>
          </cell>
          <cell r="AE415">
            <v>8226571</v>
          </cell>
          <cell r="AF415">
            <v>26448890</v>
          </cell>
          <cell r="AG415">
            <v>22380186</v>
          </cell>
          <cell r="AH415">
            <v>8295596</v>
          </cell>
          <cell r="AI415">
            <v>25789437</v>
          </cell>
          <cell r="AJ415">
            <v>21866153</v>
          </cell>
          <cell r="AK415">
            <v>8362546</v>
          </cell>
          <cell r="AL415">
            <v>25722812</v>
          </cell>
          <cell r="AM415">
            <v>21834988</v>
          </cell>
          <cell r="AN415">
            <v>8428221</v>
          </cell>
        </row>
        <row r="416">
          <cell r="A416">
            <v>774</v>
          </cell>
          <cell r="B416" t="str">
            <v>Upisland</v>
          </cell>
          <cell r="C416">
            <v>17.5</v>
          </cell>
          <cell r="D416">
            <v>2818004</v>
          </cell>
          <cell r="E416">
            <v>3631100</v>
          </cell>
          <cell r="F416">
            <v>787574.4</v>
          </cell>
          <cell r="G416">
            <v>2663328</v>
          </cell>
          <cell r="H416">
            <v>3211483</v>
          </cell>
          <cell r="I416">
            <v>806324.4</v>
          </cell>
          <cell r="J416">
            <v>2717737</v>
          </cell>
          <cell r="K416">
            <v>2976843</v>
          </cell>
          <cell r="L416">
            <v>824474.4</v>
          </cell>
          <cell r="M416">
            <v>2781909</v>
          </cell>
          <cell r="N416">
            <v>2936509</v>
          </cell>
          <cell r="O416">
            <v>753921.4</v>
          </cell>
          <cell r="P416">
            <v>88603</v>
          </cell>
          <cell r="Q416">
            <v>2963440.2602870818</v>
          </cell>
          <cell r="R416">
            <v>3058634</v>
          </cell>
          <cell r="S416">
            <v>825674</v>
          </cell>
          <cell r="T416">
            <v>0</v>
          </cell>
          <cell r="U416">
            <v>2883583.122</v>
          </cell>
          <cell r="V416">
            <v>2954241</v>
          </cell>
          <cell r="W416">
            <v>777438</v>
          </cell>
          <cell r="X416">
            <v>4174</v>
          </cell>
          <cell r="Y416">
            <v>53162</v>
          </cell>
          <cell r="Z416">
            <v>2947159</v>
          </cell>
          <cell r="AA416">
            <v>2938229</v>
          </cell>
          <cell r="AB416">
            <v>781612</v>
          </cell>
          <cell r="AC416">
            <v>2938330</v>
          </cell>
          <cell r="AD416">
            <v>2789900</v>
          </cell>
          <cell r="AE416">
            <v>795572</v>
          </cell>
          <cell r="AF416">
            <v>2924404</v>
          </cell>
          <cell r="AG416">
            <v>2799531</v>
          </cell>
          <cell r="AH416">
            <v>804072</v>
          </cell>
          <cell r="AI416">
            <v>3060576</v>
          </cell>
          <cell r="AJ416">
            <v>2703741</v>
          </cell>
          <cell r="AK416">
            <v>812797</v>
          </cell>
          <cell r="AL416">
            <v>3393222</v>
          </cell>
          <cell r="AM416">
            <v>2857444</v>
          </cell>
          <cell r="AN416">
            <v>821922</v>
          </cell>
        </row>
        <row r="417">
          <cell r="A417">
            <v>775</v>
          </cell>
          <cell r="B417" t="str">
            <v xml:space="preserve">Wachusett                    </v>
          </cell>
          <cell r="C417">
            <v>40.35</v>
          </cell>
          <cell r="D417">
            <v>48282346</v>
          </cell>
          <cell r="E417">
            <v>33777538</v>
          </cell>
          <cell r="F417">
            <v>14580116</v>
          </cell>
          <cell r="G417">
            <v>51403850</v>
          </cell>
          <cell r="H417">
            <v>35230245</v>
          </cell>
          <cell r="I417">
            <v>16173605</v>
          </cell>
          <cell r="J417">
            <v>54801725</v>
          </cell>
          <cell r="K417">
            <v>35455524</v>
          </cell>
          <cell r="L417">
            <v>19346201</v>
          </cell>
          <cell r="M417">
            <v>58236852</v>
          </cell>
          <cell r="N417">
            <v>36308065</v>
          </cell>
          <cell r="O417">
            <v>19622662</v>
          </cell>
          <cell r="P417">
            <v>2306125</v>
          </cell>
          <cell r="Q417">
            <v>59911476.039043061</v>
          </cell>
          <cell r="R417">
            <v>37367519</v>
          </cell>
          <cell r="S417">
            <v>21490211</v>
          </cell>
          <cell r="T417">
            <v>1053746</v>
          </cell>
          <cell r="U417">
            <v>59254110.450000003</v>
          </cell>
          <cell r="V417">
            <v>37595289</v>
          </cell>
          <cell r="W417">
            <v>21243244</v>
          </cell>
          <cell r="X417">
            <v>114043</v>
          </cell>
          <cell r="Y417">
            <v>1365920</v>
          </cell>
          <cell r="Z417">
            <v>60601665</v>
          </cell>
          <cell r="AA417">
            <v>38212334</v>
          </cell>
          <cell r="AB417">
            <v>22389331</v>
          </cell>
          <cell r="AC417">
            <v>63034725</v>
          </cell>
          <cell r="AD417">
            <v>39189250</v>
          </cell>
          <cell r="AE417">
            <v>24301041.254999999</v>
          </cell>
          <cell r="AF417">
            <v>63737669</v>
          </cell>
          <cell r="AG417">
            <v>39961275</v>
          </cell>
          <cell r="AH417">
            <v>24731803.504425</v>
          </cell>
          <cell r="AI417">
            <v>63713837</v>
          </cell>
          <cell r="AJ417">
            <v>39643665</v>
          </cell>
          <cell r="AK417">
            <v>24988919.504425</v>
          </cell>
          <cell r="AL417">
            <v>65656785</v>
          </cell>
          <cell r="AM417">
            <v>40218460</v>
          </cell>
          <cell r="AN417">
            <v>25438325</v>
          </cell>
        </row>
        <row r="418">
          <cell r="A418">
            <v>778</v>
          </cell>
          <cell r="B418" t="str">
            <v>Quaboag</v>
          </cell>
          <cell r="C418">
            <v>61.19</v>
          </cell>
          <cell r="D418">
            <v>11141894</v>
          </cell>
          <cell r="E418">
            <v>3567006</v>
          </cell>
          <cell r="F418">
            <v>7574888</v>
          </cell>
          <cell r="G418">
            <v>11791190</v>
          </cell>
          <cell r="H418">
            <v>3881276</v>
          </cell>
          <cell r="I418">
            <v>7991217</v>
          </cell>
          <cell r="J418">
            <v>12254851</v>
          </cell>
          <cell r="K418">
            <v>4136812</v>
          </cell>
          <cell r="L418">
            <v>8281608</v>
          </cell>
          <cell r="M418">
            <v>12617536</v>
          </cell>
          <cell r="N418">
            <v>4373441</v>
          </cell>
          <cell r="O418">
            <v>8157632</v>
          </cell>
          <cell r="P418">
            <v>347753</v>
          </cell>
          <cell r="Q418">
            <v>12703713.843444977</v>
          </cell>
          <cell r="R418">
            <v>4409832</v>
          </cell>
          <cell r="S418">
            <v>8335277</v>
          </cell>
          <cell r="T418">
            <v>0</v>
          </cell>
          <cell r="U418">
            <v>12453350.286</v>
          </cell>
          <cell r="V418">
            <v>4490234</v>
          </cell>
          <cell r="W418">
            <v>7848331</v>
          </cell>
          <cell r="X418">
            <v>42133</v>
          </cell>
          <cell r="Y418">
            <v>479238</v>
          </cell>
          <cell r="Z418">
            <v>13025123</v>
          </cell>
          <cell r="AA418">
            <v>4631357</v>
          </cell>
          <cell r="AB418">
            <v>8393766</v>
          </cell>
          <cell r="AC418">
            <v>12911828</v>
          </cell>
          <cell r="AD418">
            <v>4742222</v>
          </cell>
          <cell r="AE418">
            <v>8447086</v>
          </cell>
          <cell r="AF418">
            <v>13046235</v>
          </cell>
          <cell r="AG418">
            <v>4894859</v>
          </cell>
          <cell r="AH418">
            <v>8479786</v>
          </cell>
          <cell r="AI418">
            <v>13203478</v>
          </cell>
          <cell r="AJ418">
            <v>5067470</v>
          </cell>
          <cell r="AK418">
            <v>8512186</v>
          </cell>
          <cell r="AL418">
            <v>13357209</v>
          </cell>
          <cell r="AM418">
            <v>5095756</v>
          </cell>
          <cell r="AN418">
            <v>8544111</v>
          </cell>
        </row>
        <row r="419">
          <cell r="A419">
            <v>780</v>
          </cell>
          <cell r="B419" t="str">
            <v xml:space="preserve">Whitman Hanson               </v>
          </cell>
          <cell r="C419">
            <v>51.86</v>
          </cell>
          <cell r="D419">
            <v>30538240</v>
          </cell>
          <cell r="E419">
            <v>9106058</v>
          </cell>
          <cell r="F419">
            <v>21432182</v>
          </cell>
          <cell r="G419">
            <v>32259424</v>
          </cell>
          <cell r="H419">
            <v>9879380</v>
          </cell>
          <cell r="I419">
            <v>22380044</v>
          </cell>
          <cell r="J419">
            <v>33351647</v>
          </cell>
          <cell r="K419">
            <v>10636667</v>
          </cell>
          <cell r="L419">
            <v>22947017</v>
          </cell>
          <cell r="M419">
            <v>35222900</v>
          </cell>
          <cell r="N419">
            <v>11243141</v>
          </cell>
          <cell r="O419">
            <v>21457945</v>
          </cell>
          <cell r="P419">
            <v>2521814</v>
          </cell>
          <cell r="Q419">
            <v>36937606.644976079</v>
          </cell>
          <cell r="R419">
            <v>12830981</v>
          </cell>
          <cell r="S419">
            <v>23500164</v>
          </cell>
          <cell r="T419">
            <v>606462</v>
          </cell>
          <cell r="U419">
            <v>36853531.943999998</v>
          </cell>
          <cell r="V419">
            <v>13057622</v>
          </cell>
          <cell r="W419">
            <v>23339328</v>
          </cell>
          <cell r="X419">
            <v>125296</v>
          </cell>
          <cell r="Y419">
            <v>749752</v>
          </cell>
          <cell r="Z419">
            <v>36625906</v>
          </cell>
          <cell r="AA419">
            <v>13430108</v>
          </cell>
          <cell r="AB419">
            <v>23464624</v>
          </cell>
          <cell r="AC419">
            <v>37691613</v>
          </cell>
          <cell r="AD419">
            <v>14011112</v>
          </cell>
          <cell r="AE419">
            <v>23680501</v>
          </cell>
          <cell r="AF419">
            <v>38579785</v>
          </cell>
          <cell r="AG419">
            <v>14560975</v>
          </cell>
          <cell r="AH419">
            <v>24018810</v>
          </cell>
          <cell r="AI419">
            <v>38173063</v>
          </cell>
          <cell r="AJ419">
            <v>15278470</v>
          </cell>
          <cell r="AK419">
            <v>24120485</v>
          </cell>
          <cell r="AL419">
            <v>38322360</v>
          </cell>
          <cell r="AM419">
            <v>16147370</v>
          </cell>
          <cell r="AN419">
            <v>24219585</v>
          </cell>
        </row>
        <row r="420">
          <cell r="A420">
            <v>801</v>
          </cell>
          <cell r="B420" t="str">
            <v xml:space="preserve">Assabet Valley               </v>
          </cell>
          <cell r="C420">
            <v>37.04</v>
          </cell>
          <cell r="D420">
            <v>8391985</v>
          </cell>
          <cell r="E420">
            <v>7333682</v>
          </cell>
          <cell r="F420">
            <v>2477600.4</v>
          </cell>
          <cell r="G420">
            <v>9303432</v>
          </cell>
          <cell r="H420">
            <v>7595626</v>
          </cell>
          <cell r="I420">
            <v>2733990.4</v>
          </cell>
          <cell r="J420">
            <v>9764859</v>
          </cell>
          <cell r="K420">
            <v>7625516</v>
          </cell>
          <cell r="L420">
            <v>2878463.4</v>
          </cell>
          <cell r="M420">
            <v>9921868</v>
          </cell>
          <cell r="N420">
            <v>7323853</v>
          </cell>
          <cell r="O420">
            <v>2679432.4</v>
          </cell>
          <cell r="P420">
            <v>314896</v>
          </cell>
          <cell r="Q420">
            <v>10283013.364976078</v>
          </cell>
          <cell r="R420">
            <v>7403603</v>
          </cell>
          <cell r="S420">
            <v>2934442</v>
          </cell>
          <cell r="T420">
            <v>0</v>
          </cell>
          <cell r="U420">
            <v>9970968.1919999998</v>
          </cell>
          <cell r="V420">
            <v>7231682</v>
          </cell>
          <cell r="W420">
            <v>2763012</v>
          </cell>
          <cell r="X420">
            <v>14833</v>
          </cell>
          <cell r="Y420">
            <v>173097</v>
          </cell>
          <cell r="Z420">
            <v>10706516</v>
          </cell>
          <cell r="AA420">
            <v>7640401</v>
          </cell>
          <cell r="AB420">
            <v>3066115</v>
          </cell>
          <cell r="AC420">
            <v>11638299</v>
          </cell>
          <cell r="AD420">
            <v>8079707</v>
          </cell>
          <cell r="AE420">
            <v>3688749.9498749999</v>
          </cell>
          <cell r="AF420">
            <v>11645533</v>
          </cell>
          <cell r="AG420">
            <v>8015009</v>
          </cell>
          <cell r="AH420">
            <v>3773901.0669062501</v>
          </cell>
          <cell r="AI420">
            <v>11767240</v>
          </cell>
          <cell r="AJ420">
            <v>7930239</v>
          </cell>
          <cell r="AK420">
            <v>3884226.0669062501</v>
          </cell>
          <cell r="AL420">
            <v>12473207</v>
          </cell>
          <cell r="AM420">
            <v>8071058</v>
          </cell>
          <cell r="AN420">
            <v>4402149</v>
          </cell>
        </row>
        <row r="421">
          <cell r="A421">
            <v>805</v>
          </cell>
          <cell r="B421" t="str">
            <v xml:space="preserve">Blackstone Valley            </v>
          </cell>
          <cell r="C421">
            <v>42.39</v>
          </cell>
          <cell r="D421">
            <v>9538740</v>
          </cell>
          <cell r="E421">
            <v>4657490</v>
          </cell>
          <cell r="F421">
            <v>4881250</v>
          </cell>
          <cell r="G421">
            <v>11634064</v>
          </cell>
          <cell r="H421">
            <v>5661661</v>
          </cell>
          <cell r="I421">
            <v>5972403</v>
          </cell>
          <cell r="J421">
            <v>13058784</v>
          </cell>
          <cell r="K421">
            <v>6650789</v>
          </cell>
          <cell r="L421">
            <v>6607116</v>
          </cell>
          <cell r="M421">
            <v>14423992</v>
          </cell>
          <cell r="N421">
            <v>7306124</v>
          </cell>
          <cell r="O421">
            <v>6462753</v>
          </cell>
          <cell r="P421">
            <v>759526</v>
          </cell>
          <cell r="Q421">
            <v>15755118.710813399</v>
          </cell>
          <cell r="R421">
            <v>8124101</v>
          </cell>
          <cell r="S421">
            <v>7077833</v>
          </cell>
          <cell r="T421">
            <v>553185</v>
          </cell>
          <cell r="U421">
            <v>16047786.84</v>
          </cell>
          <cell r="V421">
            <v>8574515</v>
          </cell>
          <cell r="W421">
            <v>7329879</v>
          </cell>
          <cell r="X421">
            <v>39350</v>
          </cell>
          <cell r="Y421">
            <v>290739</v>
          </cell>
          <cell r="Z421">
            <v>16495490</v>
          </cell>
          <cell r="AA421">
            <v>8881138</v>
          </cell>
          <cell r="AB421">
            <v>7614352</v>
          </cell>
          <cell r="AC421">
            <v>17182760</v>
          </cell>
          <cell r="AD421">
            <v>9269607</v>
          </cell>
          <cell r="AE421">
            <v>7913153</v>
          </cell>
          <cell r="AF421">
            <v>17574009</v>
          </cell>
          <cell r="AG421">
            <v>9547590</v>
          </cell>
          <cell r="AH421">
            <v>8026419</v>
          </cell>
          <cell r="AI421">
            <v>17695720</v>
          </cell>
          <cell r="AJ421">
            <v>9764199</v>
          </cell>
          <cell r="AK421">
            <v>8056069</v>
          </cell>
          <cell r="AL421">
            <v>18218330</v>
          </cell>
          <cell r="AM421">
            <v>10300542</v>
          </cell>
          <cell r="AN421">
            <v>8086169</v>
          </cell>
        </row>
        <row r="422">
          <cell r="A422">
            <v>806</v>
          </cell>
          <cell r="B422" t="str">
            <v xml:space="preserve">Blue Hills                   </v>
          </cell>
          <cell r="C422">
            <v>32.590000000000003</v>
          </cell>
          <cell r="D422">
            <v>8736268</v>
          </cell>
          <cell r="E422">
            <v>7619162</v>
          </cell>
          <cell r="F422">
            <v>3073959.2</v>
          </cell>
          <cell r="G422">
            <v>10491975</v>
          </cell>
          <cell r="H422">
            <v>8307024</v>
          </cell>
          <cell r="I422">
            <v>3600320.2</v>
          </cell>
          <cell r="J422">
            <v>11368895</v>
          </cell>
          <cell r="K422">
            <v>8741919</v>
          </cell>
          <cell r="L422">
            <v>3875673.2</v>
          </cell>
          <cell r="M422">
            <v>12148540</v>
          </cell>
          <cell r="N422">
            <v>8967009</v>
          </cell>
          <cell r="O422">
            <v>3684433.2</v>
          </cell>
          <cell r="P422">
            <v>433008</v>
          </cell>
          <cell r="Q422">
            <v>12332269.926889954</v>
          </cell>
          <cell r="R422">
            <v>8910498</v>
          </cell>
          <cell r="S422">
            <v>4035092</v>
          </cell>
          <cell r="T422">
            <v>0</v>
          </cell>
          <cell r="U422">
            <v>12217671.845999999</v>
          </cell>
          <cell r="V422">
            <v>9020653</v>
          </cell>
          <cell r="W422">
            <v>3799362</v>
          </cell>
          <cell r="X422">
            <v>20397</v>
          </cell>
          <cell r="Y422">
            <v>236383</v>
          </cell>
          <cell r="Z422">
            <v>12473226</v>
          </cell>
          <cell r="AA422">
            <v>9088881</v>
          </cell>
          <cell r="AB422">
            <v>3819759</v>
          </cell>
          <cell r="AC422">
            <v>12759498</v>
          </cell>
          <cell r="AD422">
            <v>9108222</v>
          </cell>
          <cell r="AE422">
            <v>3898019.6005500001</v>
          </cell>
          <cell r="AF422">
            <v>13021004</v>
          </cell>
          <cell r="AG422">
            <v>9407988</v>
          </cell>
          <cell r="AH422">
            <v>3973984.1981125004</v>
          </cell>
          <cell r="AI422">
            <v>13656513</v>
          </cell>
          <cell r="AJ422">
            <v>9688001</v>
          </cell>
          <cell r="AK422">
            <v>4130304.1981125004</v>
          </cell>
          <cell r="AL422">
            <v>14060446</v>
          </cell>
          <cell r="AM422">
            <v>9823319</v>
          </cell>
          <cell r="AN422">
            <v>4237127</v>
          </cell>
        </row>
        <row r="423">
          <cell r="A423">
            <v>810</v>
          </cell>
          <cell r="B423" t="str">
            <v xml:space="preserve">Bristol Plymouth             </v>
          </cell>
          <cell r="C423">
            <v>52.99</v>
          </cell>
          <cell r="D423">
            <v>11388476</v>
          </cell>
          <cell r="E423">
            <v>4427094</v>
          </cell>
          <cell r="F423">
            <v>6961382</v>
          </cell>
          <cell r="G423">
            <v>13514890</v>
          </cell>
          <cell r="H423">
            <v>5510850</v>
          </cell>
          <cell r="I423">
            <v>8086042</v>
          </cell>
          <cell r="J423">
            <v>14637445</v>
          </cell>
          <cell r="K423">
            <v>6248486</v>
          </cell>
          <cell r="L423">
            <v>8665617</v>
          </cell>
          <cell r="M423">
            <v>15904781</v>
          </cell>
          <cell r="N423">
            <v>6720290</v>
          </cell>
          <cell r="O423">
            <v>8345601</v>
          </cell>
          <cell r="P423">
            <v>980805</v>
          </cell>
          <cell r="Q423">
            <v>17087281.950622011</v>
          </cell>
          <cell r="R423">
            <v>7152445</v>
          </cell>
          <cell r="S423">
            <v>9139878</v>
          </cell>
          <cell r="T423">
            <v>794959</v>
          </cell>
          <cell r="U423">
            <v>17171584.145999998</v>
          </cell>
          <cell r="V423">
            <v>7555546.2191998027</v>
          </cell>
          <cell r="W423">
            <v>9422839</v>
          </cell>
          <cell r="X423">
            <v>50586</v>
          </cell>
          <cell r="Y423">
            <v>492612</v>
          </cell>
          <cell r="Z423">
            <v>17835184</v>
          </cell>
          <cell r="AA423">
            <v>7974320</v>
          </cell>
          <cell r="AB423">
            <v>9860864</v>
          </cell>
          <cell r="AC423">
            <v>18840987</v>
          </cell>
          <cell r="AD423">
            <v>8467645</v>
          </cell>
          <cell r="AE423">
            <v>10373342</v>
          </cell>
          <cell r="AF423">
            <v>19809952</v>
          </cell>
          <cell r="AG423">
            <v>9275499</v>
          </cell>
          <cell r="AH423">
            <v>10562802.050000001</v>
          </cell>
          <cell r="AI423">
            <v>19738678</v>
          </cell>
          <cell r="AJ423">
            <v>9454533</v>
          </cell>
          <cell r="AK423">
            <v>10595527.050000001</v>
          </cell>
          <cell r="AL423">
            <v>20776046</v>
          </cell>
          <cell r="AM423">
            <v>10001847</v>
          </cell>
          <cell r="AN423">
            <v>10774199</v>
          </cell>
        </row>
        <row r="424">
          <cell r="A424">
            <v>815</v>
          </cell>
          <cell r="B424" t="str">
            <v xml:space="preserve">Cape Cod                     </v>
          </cell>
          <cell r="C424">
            <v>17.5</v>
          </cell>
          <cell r="D424">
            <v>8147786</v>
          </cell>
          <cell r="E424">
            <v>7106299</v>
          </cell>
          <cell r="F424">
            <v>1812921.2</v>
          </cell>
          <cell r="G424">
            <v>8939780</v>
          </cell>
          <cell r="H424">
            <v>8238693</v>
          </cell>
          <cell r="I424">
            <v>1951441.2</v>
          </cell>
          <cell r="J424">
            <v>8959018</v>
          </cell>
          <cell r="K424">
            <v>8344063</v>
          </cell>
          <cell r="L424">
            <v>1986191.2</v>
          </cell>
          <cell r="M424">
            <v>10056493</v>
          </cell>
          <cell r="N424">
            <v>8988695</v>
          </cell>
          <cell r="O424">
            <v>1949175.2</v>
          </cell>
          <cell r="P424">
            <v>229074</v>
          </cell>
          <cell r="Q424">
            <v>10128081.632153112</v>
          </cell>
          <cell r="R424">
            <v>9004924</v>
          </cell>
          <cell r="S424">
            <v>2134684</v>
          </cell>
          <cell r="T424">
            <v>0</v>
          </cell>
          <cell r="U424">
            <v>9662450.2679999992</v>
          </cell>
          <cell r="V424">
            <v>8722672</v>
          </cell>
          <cell r="W424">
            <v>2009976</v>
          </cell>
          <cell r="X424">
            <v>10791</v>
          </cell>
          <cell r="Y424">
            <v>131042</v>
          </cell>
          <cell r="Z424">
            <v>9969203</v>
          </cell>
          <cell r="AA424">
            <v>9140927</v>
          </cell>
          <cell r="AB424">
            <v>2020767</v>
          </cell>
          <cell r="AC424">
            <v>10009944</v>
          </cell>
          <cell r="AD424">
            <v>9018171</v>
          </cell>
          <cell r="AE424">
            <v>2047487</v>
          </cell>
          <cell r="AF424">
            <v>9858315</v>
          </cell>
          <cell r="AG424">
            <v>8884266</v>
          </cell>
          <cell r="AH424">
            <v>2063837</v>
          </cell>
          <cell r="AI424">
            <v>10012278</v>
          </cell>
          <cell r="AJ424">
            <v>8734661</v>
          </cell>
          <cell r="AK424">
            <v>2080187</v>
          </cell>
          <cell r="AL424">
            <v>10180996</v>
          </cell>
          <cell r="AM424">
            <v>8693872</v>
          </cell>
          <cell r="AN424">
            <v>2096487</v>
          </cell>
        </row>
        <row r="425">
          <cell r="A425">
            <v>817</v>
          </cell>
          <cell r="B425" t="str">
            <v>Essex North Shore</v>
          </cell>
          <cell r="C425">
            <v>24.61</v>
          </cell>
          <cell r="D425">
            <v>5267177</v>
          </cell>
          <cell r="E425">
            <v>4108620</v>
          </cell>
          <cell r="F425">
            <v>1440224</v>
          </cell>
          <cell r="G425">
            <v>5871980</v>
          </cell>
          <cell r="H425">
            <v>4830228</v>
          </cell>
          <cell r="I425">
            <v>1577696</v>
          </cell>
          <cell r="J425">
            <v>6088638</v>
          </cell>
          <cell r="K425">
            <v>5073417</v>
          </cell>
          <cell r="L425">
            <v>1627614</v>
          </cell>
          <cell r="M425">
            <v>6185029</v>
          </cell>
          <cell r="N425">
            <v>5030466</v>
          </cell>
          <cell r="O425">
            <v>1476268</v>
          </cell>
          <cell r="P425">
            <v>173496</v>
          </cell>
          <cell r="Q425">
            <v>6597337.6428708136</v>
          </cell>
          <cell r="R425">
            <v>5303791</v>
          </cell>
          <cell r="S425">
            <v>1616769</v>
          </cell>
          <cell r="T425">
            <v>0</v>
          </cell>
          <cell r="U425">
            <v>6438150.5279999999</v>
          </cell>
          <cell r="V425">
            <v>5257509</v>
          </cell>
          <cell r="W425">
            <v>1522317</v>
          </cell>
          <cell r="X425">
            <v>8173</v>
          </cell>
          <cell r="Y425">
            <v>97479</v>
          </cell>
          <cell r="Z425">
            <v>6657128</v>
          </cell>
          <cell r="AA425">
            <v>5422037</v>
          </cell>
          <cell r="AB425">
            <v>1530490</v>
          </cell>
          <cell r="AC425">
            <v>7032311</v>
          </cell>
          <cell r="AD425">
            <v>5606831</v>
          </cell>
          <cell r="AE425">
            <v>1578772.356525</v>
          </cell>
          <cell r="AF425">
            <v>9630108</v>
          </cell>
          <cell r="AG425">
            <v>7503238</v>
          </cell>
          <cell r="AH425">
            <v>2648875.19536875</v>
          </cell>
          <cell r="AI425">
            <v>10537063</v>
          </cell>
          <cell r="AJ425">
            <v>8095297</v>
          </cell>
          <cell r="AK425">
            <v>3060544.19536875</v>
          </cell>
          <cell r="AL425">
            <v>12253746</v>
          </cell>
          <cell r="AM425">
            <v>9478745</v>
          </cell>
          <cell r="AN425">
            <v>3080269.19536875</v>
          </cell>
        </row>
        <row r="426">
          <cell r="A426">
            <v>818</v>
          </cell>
          <cell r="B426" t="str">
            <v xml:space="preserve">Franklin County              </v>
          </cell>
          <cell r="C426">
            <v>45.82</v>
          </cell>
          <cell r="D426">
            <v>5609534</v>
          </cell>
          <cell r="E426">
            <v>2938885</v>
          </cell>
          <cell r="F426">
            <v>2670649</v>
          </cell>
          <cell r="G426">
            <v>6238167</v>
          </cell>
          <cell r="H426">
            <v>3104015</v>
          </cell>
          <cell r="I426">
            <v>3134152</v>
          </cell>
          <cell r="J426">
            <v>6391771</v>
          </cell>
          <cell r="K426">
            <v>3127422</v>
          </cell>
          <cell r="L426">
            <v>3264349</v>
          </cell>
          <cell r="M426">
            <v>6770398</v>
          </cell>
          <cell r="N426">
            <v>3246800</v>
          </cell>
          <cell r="O426">
            <v>3153041</v>
          </cell>
          <cell r="P426">
            <v>370557</v>
          </cell>
          <cell r="Q426">
            <v>6937473.1758851679</v>
          </cell>
          <cell r="R426">
            <v>3512111</v>
          </cell>
          <cell r="S426">
            <v>3453126</v>
          </cell>
          <cell r="T426">
            <v>0</v>
          </cell>
          <cell r="U426">
            <v>6832233.6720000003</v>
          </cell>
          <cell r="V426">
            <v>3565201</v>
          </cell>
          <cell r="W426">
            <v>3251395</v>
          </cell>
          <cell r="X426">
            <v>17455</v>
          </cell>
          <cell r="Y426">
            <v>196151</v>
          </cell>
          <cell r="Z426">
            <v>6816703</v>
          </cell>
          <cell r="AA426">
            <v>3635743</v>
          </cell>
          <cell r="AB426">
            <v>3268850</v>
          </cell>
          <cell r="AC426">
            <v>7147655</v>
          </cell>
          <cell r="AD426">
            <v>3823257</v>
          </cell>
          <cell r="AE426">
            <v>3344405.5191250001</v>
          </cell>
          <cell r="AF426">
            <v>7343776</v>
          </cell>
          <cell r="AG426">
            <v>3944755</v>
          </cell>
          <cell r="AH426">
            <v>3416932.8843999999</v>
          </cell>
          <cell r="AI426">
            <v>7425790</v>
          </cell>
          <cell r="AJ426">
            <v>4056096</v>
          </cell>
          <cell r="AK426">
            <v>3437610.8843999999</v>
          </cell>
          <cell r="AL426">
            <v>7597275</v>
          </cell>
          <cell r="AM426">
            <v>4196134</v>
          </cell>
          <cell r="AN426">
            <v>3449560.8843999999</v>
          </cell>
        </row>
        <row r="427">
          <cell r="A427">
            <v>821</v>
          </cell>
          <cell r="B427" t="str">
            <v xml:space="preserve">Greater Fall River           </v>
          </cell>
          <cell r="C427">
            <v>62.23</v>
          </cell>
          <cell r="D427">
            <v>14786630</v>
          </cell>
          <cell r="E427">
            <v>3199554</v>
          </cell>
          <cell r="F427">
            <v>11587076</v>
          </cell>
          <cell r="G427">
            <v>17060238</v>
          </cell>
          <cell r="H427">
            <v>4544760</v>
          </cell>
          <cell r="I427">
            <v>12983299</v>
          </cell>
          <cell r="J427">
            <v>18611314</v>
          </cell>
          <cell r="K427">
            <v>5287988</v>
          </cell>
          <cell r="L427">
            <v>13901536</v>
          </cell>
          <cell r="M427">
            <v>19717271</v>
          </cell>
          <cell r="N427">
            <v>5629515</v>
          </cell>
          <cell r="O427">
            <v>13024771</v>
          </cell>
          <cell r="P427">
            <v>1530717</v>
          </cell>
          <cell r="Q427">
            <v>20071537.276937805</v>
          </cell>
          <cell r="R427">
            <v>5932617</v>
          </cell>
          <cell r="S427">
            <v>14264378</v>
          </cell>
          <cell r="T427">
            <v>0</v>
          </cell>
          <cell r="U427">
            <v>19949613.684</v>
          </cell>
          <cell r="V427">
            <v>6306552.870136939</v>
          </cell>
          <cell r="W427">
            <v>13431054</v>
          </cell>
          <cell r="X427">
            <v>72104</v>
          </cell>
          <cell r="Y427">
            <v>796545</v>
          </cell>
          <cell r="Z427">
            <v>20383237</v>
          </cell>
          <cell r="AA427">
            <v>6467055</v>
          </cell>
          <cell r="AB427">
            <v>13916182</v>
          </cell>
          <cell r="AC427">
            <v>20957230</v>
          </cell>
          <cell r="AD427">
            <v>6715829</v>
          </cell>
          <cell r="AE427">
            <v>14241401</v>
          </cell>
          <cell r="AF427">
            <v>21919605</v>
          </cell>
          <cell r="AG427">
            <v>7123557</v>
          </cell>
          <cell r="AH427">
            <v>14796048</v>
          </cell>
          <cell r="AI427">
            <v>22550978</v>
          </cell>
          <cell r="AJ427">
            <v>7369160</v>
          </cell>
          <cell r="AK427">
            <v>15181818</v>
          </cell>
          <cell r="AL427">
            <v>23275199</v>
          </cell>
          <cell r="AM427">
            <v>7579429</v>
          </cell>
          <cell r="AN427">
            <v>15695770</v>
          </cell>
        </row>
        <row r="428">
          <cell r="A428">
            <v>823</v>
          </cell>
          <cell r="B428" t="str">
            <v xml:space="preserve">Greater Lawrence             </v>
          </cell>
          <cell r="C428">
            <v>76.97</v>
          </cell>
          <cell r="D428">
            <v>20801927</v>
          </cell>
          <cell r="E428">
            <v>3447460</v>
          </cell>
          <cell r="F428">
            <v>17354467</v>
          </cell>
          <cell r="G428">
            <v>23397863</v>
          </cell>
          <cell r="H428">
            <v>2950685</v>
          </cell>
          <cell r="I428">
            <v>20447178</v>
          </cell>
          <cell r="J428">
            <v>24270329</v>
          </cell>
          <cell r="K428">
            <v>2925720</v>
          </cell>
          <cell r="L428">
            <v>21344609</v>
          </cell>
          <cell r="M428">
            <v>22243985</v>
          </cell>
          <cell r="N428">
            <v>2764043</v>
          </cell>
          <cell r="O428">
            <v>19164616</v>
          </cell>
          <cell r="P428">
            <v>2252293</v>
          </cell>
          <cell r="Q428">
            <v>21086064.186794262</v>
          </cell>
          <cell r="R428">
            <v>2952089</v>
          </cell>
          <cell r="S428">
            <v>20988571</v>
          </cell>
          <cell r="T428">
            <v>0</v>
          </cell>
          <cell r="U428">
            <v>21516841.079999998</v>
          </cell>
          <cell r="V428">
            <v>3448145</v>
          </cell>
          <cell r="W428">
            <v>19762420</v>
          </cell>
          <cell r="X428">
            <v>106093</v>
          </cell>
          <cell r="Y428">
            <v>1154758</v>
          </cell>
          <cell r="Z428">
            <v>22406284</v>
          </cell>
          <cell r="AA428">
            <v>3637418</v>
          </cell>
          <cell r="AB428">
            <v>19868513</v>
          </cell>
          <cell r="AC428">
            <v>23647271</v>
          </cell>
          <cell r="AD428">
            <v>3930189</v>
          </cell>
          <cell r="AE428">
            <v>19925633</v>
          </cell>
          <cell r="AF428">
            <v>24165774</v>
          </cell>
          <cell r="AG428">
            <v>3918941</v>
          </cell>
          <cell r="AH428">
            <v>20246833</v>
          </cell>
          <cell r="AI428">
            <v>25639135</v>
          </cell>
          <cell r="AJ428">
            <v>4446591</v>
          </cell>
          <cell r="AK428">
            <v>21192544</v>
          </cell>
          <cell r="AL428">
            <v>25953903</v>
          </cell>
          <cell r="AM428">
            <v>4514175</v>
          </cell>
          <cell r="AN428">
            <v>21439728</v>
          </cell>
        </row>
        <row r="429">
          <cell r="A429">
            <v>825</v>
          </cell>
          <cell r="B429" t="str">
            <v xml:space="preserve">Greater New Bedford          </v>
          </cell>
          <cell r="C429">
            <v>65.66</v>
          </cell>
          <cell r="D429">
            <v>22363849</v>
          </cell>
          <cell r="E429">
            <v>4239109</v>
          </cell>
          <cell r="F429">
            <v>18124740</v>
          </cell>
          <cell r="G429">
            <v>25632190</v>
          </cell>
          <cell r="H429">
            <v>5757999</v>
          </cell>
          <cell r="I429">
            <v>20279884</v>
          </cell>
          <cell r="J429">
            <v>27124010</v>
          </cell>
          <cell r="K429">
            <v>6752296</v>
          </cell>
          <cell r="L429">
            <v>21235693</v>
          </cell>
          <cell r="M429">
            <v>28611071</v>
          </cell>
          <cell r="N429">
            <v>7172648</v>
          </cell>
          <cell r="O429">
            <v>19857283</v>
          </cell>
          <cell r="P429">
            <v>2333698</v>
          </cell>
          <cell r="Q429">
            <v>30517951.37531101</v>
          </cell>
          <cell r="R429">
            <v>7763883</v>
          </cell>
          <cell r="S429">
            <v>21747161</v>
          </cell>
          <cell r="T429">
            <v>1006907</v>
          </cell>
          <cell r="U429">
            <v>30298830.222000003</v>
          </cell>
          <cell r="V429">
            <v>8132720</v>
          </cell>
          <cell r="W429">
            <v>21740799</v>
          </cell>
          <cell r="X429">
            <v>116714</v>
          </cell>
          <cell r="Y429">
            <v>949205</v>
          </cell>
          <cell r="Z429">
            <v>31299153</v>
          </cell>
          <cell r="AA429">
            <v>8624602</v>
          </cell>
          <cell r="AB429">
            <v>22674551</v>
          </cell>
          <cell r="AC429">
            <v>32530714</v>
          </cell>
          <cell r="AD429">
            <v>8972206</v>
          </cell>
          <cell r="AE429">
            <v>23558508</v>
          </cell>
          <cell r="AF429">
            <v>33301712</v>
          </cell>
          <cell r="AG429">
            <v>9217036</v>
          </cell>
          <cell r="AH429">
            <v>24084676</v>
          </cell>
          <cell r="AI429">
            <v>33725633</v>
          </cell>
          <cell r="AJ429">
            <v>9588800</v>
          </cell>
          <cell r="AK429">
            <v>24138401</v>
          </cell>
          <cell r="AL429">
            <v>34323634</v>
          </cell>
          <cell r="AM429">
            <v>9854302</v>
          </cell>
          <cell r="AN429">
            <v>24469332</v>
          </cell>
        </row>
        <row r="430">
          <cell r="A430">
            <v>828</v>
          </cell>
          <cell r="B430" t="str">
            <v xml:space="preserve">Greater Lowell               </v>
          </cell>
          <cell r="C430">
            <v>65.319999999999993</v>
          </cell>
          <cell r="D430">
            <v>24208574</v>
          </cell>
          <cell r="E430">
            <v>6905055</v>
          </cell>
          <cell r="F430">
            <v>17303519</v>
          </cell>
          <cell r="G430">
            <v>27036778</v>
          </cell>
          <cell r="H430">
            <v>7606125</v>
          </cell>
          <cell r="I430">
            <v>19430653</v>
          </cell>
          <cell r="J430">
            <v>27800682</v>
          </cell>
          <cell r="K430">
            <v>7909037</v>
          </cell>
          <cell r="L430">
            <v>19937045</v>
          </cell>
          <cell r="M430">
            <v>29465237</v>
          </cell>
          <cell r="N430">
            <v>8510997</v>
          </cell>
          <cell r="O430">
            <v>18820473</v>
          </cell>
          <cell r="P430">
            <v>2211849</v>
          </cell>
          <cell r="Q430">
            <v>29630457.502009567</v>
          </cell>
          <cell r="R430">
            <v>8466385</v>
          </cell>
          <cell r="S430">
            <v>20611676</v>
          </cell>
          <cell r="T430">
            <v>552397</v>
          </cell>
          <cell r="U430">
            <v>30423897.84</v>
          </cell>
          <cell r="V430">
            <v>9232155</v>
          </cell>
          <cell r="W430">
            <v>20785128</v>
          </cell>
          <cell r="X430">
            <v>111584</v>
          </cell>
          <cell r="Y430">
            <v>319986</v>
          </cell>
          <cell r="Z430">
            <v>31597336</v>
          </cell>
          <cell r="AA430">
            <v>9860549</v>
          </cell>
          <cell r="AB430">
            <v>21736787</v>
          </cell>
          <cell r="AC430">
            <v>33772319</v>
          </cell>
          <cell r="AD430">
            <v>10353219</v>
          </cell>
          <cell r="AE430">
            <v>23419100</v>
          </cell>
          <cell r="AF430">
            <v>34324570</v>
          </cell>
          <cell r="AG430">
            <v>10693693</v>
          </cell>
          <cell r="AH430">
            <v>23630877</v>
          </cell>
          <cell r="AI430">
            <v>34545660</v>
          </cell>
          <cell r="AJ430">
            <v>10980189</v>
          </cell>
          <cell r="AK430">
            <v>23685627</v>
          </cell>
          <cell r="AL430">
            <v>34992565</v>
          </cell>
          <cell r="AM430">
            <v>11434404</v>
          </cell>
          <cell r="AN430">
            <v>23740502</v>
          </cell>
        </row>
        <row r="431">
          <cell r="A431">
            <v>829</v>
          </cell>
          <cell r="B431" t="str">
            <v xml:space="preserve">South Middlesex              </v>
          </cell>
          <cell r="C431">
            <v>36.15</v>
          </cell>
          <cell r="D431">
            <v>8446819</v>
          </cell>
          <cell r="E431">
            <v>8588762</v>
          </cell>
          <cell r="F431">
            <v>2167094</v>
          </cell>
          <cell r="G431">
            <v>9208715</v>
          </cell>
          <cell r="H431">
            <v>8268805</v>
          </cell>
          <cell r="I431">
            <v>2366025</v>
          </cell>
          <cell r="J431">
            <v>9654723</v>
          </cell>
          <cell r="K431">
            <v>8165281</v>
          </cell>
          <cell r="L431">
            <v>2493762</v>
          </cell>
          <cell r="M431">
            <v>9715858</v>
          </cell>
          <cell r="N431">
            <v>7715501</v>
          </cell>
          <cell r="O431">
            <v>2327422</v>
          </cell>
          <cell r="P431">
            <v>273527</v>
          </cell>
          <cell r="Q431">
            <v>9614405.0465071779</v>
          </cell>
          <cell r="R431">
            <v>7341351</v>
          </cell>
          <cell r="S431">
            <v>2548930</v>
          </cell>
          <cell r="T431">
            <v>0</v>
          </cell>
          <cell r="U431">
            <v>9792459.7200000007</v>
          </cell>
          <cell r="V431">
            <v>7492557</v>
          </cell>
          <cell r="W431">
            <v>2400022</v>
          </cell>
          <cell r="X431">
            <v>12884</v>
          </cell>
          <cell r="Y431">
            <v>152274</v>
          </cell>
          <cell r="Z431">
            <v>10544997</v>
          </cell>
          <cell r="AA431">
            <v>7892246</v>
          </cell>
          <cell r="AB431">
            <v>2652751</v>
          </cell>
          <cell r="AC431">
            <v>10989581</v>
          </cell>
          <cell r="AD431">
            <v>7883290</v>
          </cell>
          <cell r="AE431">
            <v>3269602.165025</v>
          </cell>
          <cell r="AF431">
            <v>11813873</v>
          </cell>
          <cell r="AG431">
            <v>8259858</v>
          </cell>
          <cell r="AH431">
            <v>3686820.5708499998</v>
          </cell>
          <cell r="AI431">
            <v>11573926</v>
          </cell>
          <cell r="AJ431">
            <v>7868569</v>
          </cell>
          <cell r="AK431">
            <v>3818290.5708499998</v>
          </cell>
          <cell r="AL431">
            <v>11914131</v>
          </cell>
          <cell r="AM431">
            <v>7823272</v>
          </cell>
          <cell r="AN431">
            <v>4090859</v>
          </cell>
        </row>
        <row r="432">
          <cell r="A432">
            <v>830</v>
          </cell>
          <cell r="B432" t="str">
            <v xml:space="preserve">Minuteman                    </v>
          </cell>
          <cell r="C432">
            <v>18.88</v>
          </cell>
          <cell r="D432">
            <v>6066584</v>
          </cell>
          <cell r="E432">
            <v>5495202</v>
          </cell>
          <cell r="F432">
            <v>2078300.4</v>
          </cell>
          <cell r="G432">
            <v>6914249</v>
          </cell>
          <cell r="H432">
            <v>6039013</v>
          </cell>
          <cell r="I432">
            <v>2248003.4</v>
          </cell>
          <cell r="J432">
            <v>6679422</v>
          </cell>
          <cell r="K432">
            <v>5830500</v>
          </cell>
          <cell r="L432">
            <v>2272053.4</v>
          </cell>
          <cell r="M432">
            <v>6716739</v>
          </cell>
          <cell r="N432">
            <v>5664903</v>
          </cell>
          <cell r="O432">
            <v>2053740.4</v>
          </cell>
          <cell r="P432">
            <v>241363</v>
          </cell>
          <cell r="Q432">
            <v>6448437.4476555018</v>
          </cell>
          <cell r="R432">
            <v>5389510</v>
          </cell>
          <cell r="S432">
            <v>2249201</v>
          </cell>
          <cell r="T432">
            <v>0</v>
          </cell>
          <cell r="U432">
            <v>6278768.8019999992</v>
          </cell>
          <cell r="V432">
            <v>5380998</v>
          </cell>
          <cell r="W432">
            <v>2117803</v>
          </cell>
          <cell r="X432">
            <v>11369</v>
          </cell>
          <cell r="Y432">
            <v>130554</v>
          </cell>
          <cell r="Z432">
            <v>6529848</v>
          </cell>
          <cell r="AA432">
            <v>5563357</v>
          </cell>
          <cell r="AB432">
            <v>2129172</v>
          </cell>
          <cell r="AC432">
            <v>6720937</v>
          </cell>
          <cell r="AD432">
            <v>5635287</v>
          </cell>
          <cell r="AE432">
            <v>2146052</v>
          </cell>
          <cell r="AF432">
            <v>6466600</v>
          </cell>
          <cell r="AG432">
            <v>5367418</v>
          </cell>
          <cell r="AH432">
            <v>2155902</v>
          </cell>
          <cell r="AI432">
            <v>7154168</v>
          </cell>
          <cell r="AJ432">
            <v>5853666</v>
          </cell>
          <cell r="AK432">
            <v>2166677</v>
          </cell>
          <cell r="AL432">
            <v>7012158</v>
          </cell>
          <cell r="AM432">
            <v>5684556</v>
          </cell>
          <cell r="AN432">
            <v>2177027</v>
          </cell>
        </row>
        <row r="433">
          <cell r="A433">
            <v>832</v>
          </cell>
          <cell r="B433" t="str">
            <v xml:space="preserve">Montachusett                 </v>
          </cell>
          <cell r="C433">
            <v>59.07</v>
          </cell>
          <cell r="D433">
            <v>13742072</v>
          </cell>
          <cell r="E433">
            <v>4888977</v>
          </cell>
          <cell r="F433">
            <v>8853095</v>
          </cell>
          <cell r="G433">
            <v>15840334</v>
          </cell>
          <cell r="H433">
            <v>5296832</v>
          </cell>
          <cell r="I433">
            <v>10543502</v>
          </cell>
          <cell r="J433">
            <v>17251828</v>
          </cell>
          <cell r="K433">
            <v>5727859</v>
          </cell>
          <cell r="L433">
            <v>11523969</v>
          </cell>
          <cell r="M433">
            <v>18210278</v>
          </cell>
          <cell r="N433">
            <v>5909892</v>
          </cell>
          <cell r="O433">
            <v>11006825</v>
          </cell>
          <cell r="P433">
            <v>1293561</v>
          </cell>
          <cell r="Q433">
            <v>19239467.091291867</v>
          </cell>
          <cell r="R433">
            <v>6487260</v>
          </cell>
          <cell r="S433">
            <v>12054378</v>
          </cell>
          <cell r="T433">
            <v>697829</v>
          </cell>
          <cell r="U433">
            <v>19087950.695999995</v>
          </cell>
          <cell r="V433">
            <v>6671879</v>
          </cell>
          <cell r="W433">
            <v>12177840</v>
          </cell>
          <cell r="X433">
            <v>65376</v>
          </cell>
          <cell r="Y433">
            <v>543116</v>
          </cell>
          <cell r="Z433">
            <v>19926696</v>
          </cell>
          <cell r="AA433">
            <v>7025474</v>
          </cell>
          <cell r="AB433">
            <v>12901222</v>
          </cell>
          <cell r="AC433">
            <v>21362521</v>
          </cell>
          <cell r="AD433">
            <v>7634846</v>
          </cell>
          <cell r="AE433">
            <v>13727675</v>
          </cell>
          <cell r="AF433">
            <v>21644238</v>
          </cell>
          <cell r="AG433">
            <v>8117570</v>
          </cell>
          <cell r="AH433">
            <v>13764000</v>
          </cell>
          <cell r="AI433">
            <v>22098279</v>
          </cell>
          <cell r="AJ433">
            <v>8502935</v>
          </cell>
          <cell r="AK433">
            <v>13800675</v>
          </cell>
          <cell r="AL433">
            <v>22705864</v>
          </cell>
          <cell r="AM433">
            <v>8952868</v>
          </cell>
          <cell r="AN433">
            <v>13837825</v>
          </cell>
        </row>
        <row r="434">
          <cell r="A434">
            <v>851</v>
          </cell>
          <cell r="B434" t="str">
            <v xml:space="preserve">Northern Berkshire           </v>
          </cell>
          <cell r="C434">
            <v>60.8</v>
          </cell>
          <cell r="D434">
            <v>4866072</v>
          </cell>
          <cell r="E434">
            <v>1480368</v>
          </cell>
          <cell r="F434">
            <v>3385704</v>
          </cell>
          <cell r="G434">
            <v>5410246</v>
          </cell>
          <cell r="H434">
            <v>1532260</v>
          </cell>
          <cell r="I434">
            <v>3877986</v>
          </cell>
          <cell r="J434">
            <v>5840580</v>
          </cell>
          <cell r="K434">
            <v>1651415</v>
          </cell>
          <cell r="L434">
            <v>4189165</v>
          </cell>
          <cell r="M434">
            <v>6022166</v>
          </cell>
          <cell r="N434">
            <v>1628309</v>
          </cell>
          <cell r="O434">
            <v>3931780</v>
          </cell>
          <cell r="P434">
            <v>462077</v>
          </cell>
          <cell r="Q434">
            <v>6405552.1010526326</v>
          </cell>
          <cell r="R434">
            <v>1973265</v>
          </cell>
          <cell r="S434">
            <v>4305980</v>
          </cell>
          <cell r="T434">
            <v>126307</v>
          </cell>
          <cell r="U434">
            <v>6194470.0919999992</v>
          </cell>
          <cell r="V434">
            <v>1959117</v>
          </cell>
          <cell r="W434">
            <v>4173354</v>
          </cell>
          <cell r="X434">
            <v>22404</v>
          </cell>
          <cell r="Y434">
            <v>247404</v>
          </cell>
          <cell r="Z434">
            <v>6032835</v>
          </cell>
          <cell r="AA434">
            <v>2076564</v>
          </cell>
          <cell r="AB434">
            <v>4195758</v>
          </cell>
          <cell r="AC434">
            <v>6685396</v>
          </cell>
          <cell r="AD434">
            <v>2057940</v>
          </cell>
          <cell r="AE434">
            <v>4605866</v>
          </cell>
          <cell r="AF434">
            <v>7074072</v>
          </cell>
          <cell r="AG434">
            <v>2680139</v>
          </cell>
          <cell r="AH434">
            <v>4617441</v>
          </cell>
          <cell r="AI434">
            <v>7193835</v>
          </cell>
          <cell r="AJ434">
            <v>2748884</v>
          </cell>
          <cell r="AK434">
            <v>4629241</v>
          </cell>
          <cell r="AL434">
            <v>7377904</v>
          </cell>
          <cell r="AM434">
            <v>2797399</v>
          </cell>
          <cell r="AN434">
            <v>4641116</v>
          </cell>
        </row>
        <row r="435">
          <cell r="A435">
            <v>852</v>
          </cell>
          <cell r="B435" t="str">
            <v xml:space="preserve">Nashoba Valley               </v>
          </cell>
          <cell r="C435">
            <v>34.56</v>
          </cell>
          <cell r="D435">
            <v>5158946</v>
          </cell>
          <cell r="E435">
            <v>3321776</v>
          </cell>
          <cell r="F435">
            <v>1931065.2</v>
          </cell>
          <cell r="G435">
            <v>5389599</v>
          </cell>
          <cell r="H435">
            <v>3394928</v>
          </cell>
          <cell r="I435">
            <v>2023465</v>
          </cell>
          <cell r="J435">
            <v>6238440</v>
          </cell>
          <cell r="K435">
            <v>3743767</v>
          </cell>
          <cell r="L435">
            <v>2494673</v>
          </cell>
          <cell r="M435">
            <v>7033183</v>
          </cell>
          <cell r="N435">
            <v>4130123</v>
          </cell>
          <cell r="O435">
            <v>2597762</v>
          </cell>
          <cell r="P435">
            <v>305298</v>
          </cell>
          <cell r="Q435">
            <v>7866987.6486124406</v>
          </cell>
          <cell r="R435">
            <v>4598216</v>
          </cell>
          <cell r="S435">
            <v>2844999</v>
          </cell>
          <cell r="T435">
            <v>423773</v>
          </cell>
          <cell r="U435">
            <v>8233340.9220000003</v>
          </cell>
          <cell r="V435">
            <v>5083135.795428413</v>
          </cell>
          <cell r="W435">
            <v>3080894</v>
          </cell>
          <cell r="X435">
            <v>16540</v>
          </cell>
          <cell r="Y435">
            <v>185963</v>
          </cell>
          <cell r="Z435">
            <v>8193934</v>
          </cell>
          <cell r="AA435">
            <v>5151981</v>
          </cell>
          <cell r="AB435">
            <v>3097434</v>
          </cell>
          <cell r="AC435">
            <v>9598083</v>
          </cell>
          <cell r="AD435">
            <v>5561630</v>
          </cell>
          <cell r="AE435">
            <v>3567627.8408499998</v>
          </cell>
          <cell r="AF435">
            <v>9643398</v>
          </cell>
          <cell r="AG435">
            <v>6347664</v>
          </cell>
          <cell r="AH435">
            <v>3583552.8408499998</v>
          </cell>
          <cell r="AI435">
            <v>10305011</v>
          </cell>
          <cell r="AJ435">
            <v>6808953</v>
          </cell>
          <cell r="AK435">
            <v>3602853.8408499998</v>
          </cell>
          <cell r="AL435">
            <v>10872297</v>
          </cell>
          <cell r="AM435">
            <v>7267551</v>
          </cell>
          <cell r="AN435">
            <v>3620453.8408499998</v>
          </cell>
        </row>
        <row r="436">
          <cell r="A436">
            <v>853</v>
          </cell>
          <cell r="B436" t="str">
            <v xml:space="preserve">Northeast Metropolitan       </v>
          </cell>
          <cell r="C436">
            <v>42.39</v>
          </cell>
          <cell r="D436">
            <v>13805435</v>
          </cell>
          <cell r="E436">
            <v>8368989</v>
          </cell>
          <cell r="F436">
            <v>5436446</v>
          </cell>
          <cell r="G436">
            <v>15298678</v>
          </cell>
          <cell r="H436">
            <v>8834989</v>
          </cell>
          <cell r="I436">
            <v>6463689</v>
          </cell>
          <cell r="J436">
            <v>16448129</v>
          </cell>
          <cell r="K436">
            <v>9382830</v>
          </cell>
          <cell r="L436">
            <v>7065299</v>
          </cell>
          <cell r="M436">
            <v>17520203</v>
          </cell>
          <cell r="N436">
            <v>9753752</v>
          </cell>
          <cell r="O436">
            <v>6949698</v>
          </cell>
          <cell r="P436">
            <v>816753</v>
          </cell>
          <cell r="Q436">
            <v>18195495.392153114</v>
          </cell>
          <cell r="R436">
            <v>9906992</v>
          </cell>
          <cell r="S436">
            <v>7611122</v>
          </cell>
          <cell r="T436">
            <v>677381</v>
          </cell>
          <cell r="U436">
            <v>18075511.403999995</v>
          </cell>
          <cell r="V436">
            <v>10403784</v>
          </cell>
          <cell r="W436">
            <v>7787386</v>
          </cell>
          <cell r="X436">
            <v>41897</v>
          </cell>
          <cell r="Y436">
            <v>489726</v>
          </cell>
          <cell r="Z436">
            <v>18846605</v>
          </cell>
          <cell r="AA436">
            <v>10860660</v>
          </cell>
          <cell r="AB436">
            <v>7985945</v>
          </cell>
          <cell r="AC436">
            <v>19273753</v>
          </cell>
          <cell r="AD436">
            <v>10987834</v>
          </cell>
          <cell r="AE436">
            <v>8285919</v>
          </cell>
          <cell r="AF436">
            <v>19964083</v>
          </cell>
          <cell r="AG436">
            <v>11419748</v>
          </cell>
          <cell r="AH436">
            <v>8564871.3160750009</v>
          </cell>
          <cell r="AI436">
            <v>20104161</v>
          </cell>
          <cell r="AJ436">
            <v>11494298</v>
          </cell>
          <cell r="AK436">
            <v>8609863</v>
          </cell>
          <cell r="AL436">
            <v>20386925</v>
          </cell>
          <cell r="AM436">
            <v>11746592</v>
          </cell>
          <cell r="AN436">
            <v>8640688</v>
          </cell>
        </row>
        <row r="437">
          <cell r="A437">
            <v>855</v>
          </cell>
          <cell r="B437" t="str">
            <v xml:space="preserve">Old Colony                   </v>
          </cell>
          <cell r="C437">
            <v>39.119999999999997</v>
          </cell>
          <cell r="D437">
            <v>4989253</v>
          </cell>
          <cell r="E437">
            <v>2641742</v>
          </cell>
          <cell r="F437">
            <v>2546991</v>
          </cell>
          <cell r="G437">
            <v>5820992</v>
          </cell>
          <cell r="H437">
            <v>2972628</v>
          </cell>
          <cell r="I437">
            <v>2935912</v>
          </cell>
          <cell r="J437">
            <v>6621083</v>
          </cell>
          <cell r="K437">
            <v>3475932</v>
          </cell>
          <cell r="L437">
            <v>3292273</v>
          </cell>
          <cell r="M437">
            <v>6827603</v>
          </cell>
          <cell r="N437">
            <v>3546608</v>
          </cell>
          <cell r="O437">
            <v>3028077</v>
          </cell>
          <cell r="P437">
            <v>355870</v>
          </cell>
          <cell r="Q437">
            <v>7042233.7959808633</v>
          </cell>
          <cell r="R437">
            <v>3704307</v>
          </cell>
          <cell r="S437">
            <v>3316268</v>
          </cell>
          <cell r="T437">
            <v>21659</v>
          </cell>
          <cell r="U437">
            <v>6779947.8360000001</v>
          </cell>
          <cell r="V437">
            <v>3833931.4919956997</v>
          </cell>
          <cell r="W437">
            <v>3142926</v>
          </cell>
          <cell r="X437">
            <v>16873</v>
          </cell>
          <cell r="Y437">
            <v>190453</v>
          </cell>
          <cell r="Z437">
            <v>6636605</v>
          </cell>
          <cell r="AA437">
            <v>3861415</v>
          </cell>
          <cell r="AB437">
            <v>3159799</v>
          </cell>
          <cell r="AC437">
            <v>6993936</v>
          </cell>
          <cell r="AD437">
            <v>4108774</v>
          </cell>
          <cell r="AE437">
            <v>3179079</v>
          </cell>
          <cell r="AF437">
            <v>7318581</v>
          </cell>
          <cell r="AG437">
            <v>4348047</v>
          </cell>
          <cell r="AH437">
            <v>3191479</v>
          </cell>
          <cell r="AI437">
            <v>7268292</v>
          </cell>
          <cell r="AJ437">
            <v>4341070</v>
          </cell>
          <cell r="AK437">
            <v>3203704</v>
          </cell>
          <cell r="AL437">
            <v>7329579</v>
          </cell>
          <cell r="AM437">
            <v>4522220</v>
          </cell>
          <cell r="AN437">
            <v>3215679</v>
          </cell>
        </row>
        <row r="438">
          <cell r="A438">
            <v>860</v>
          </cell>
          <cell r="B438" t="str">
            <v xml:space="preserve">Pathfinder                   </v>
          </cell>
          <cell r="C438">
            <v>56.42</v>
          </cell>
          <cell r="D438">
            <v>6096738</v>
          </cell>
          <cell r="E438">
            <v>2786084</v>
          </cell>
          <cell r="F438">
            <v>3310654</v>
          </cell>
          <cell r="G438">
            <v>6802165</v>
          </cell>
          <cell r="H438">
            <v>2722408</v>
          </cell>
          <cell r="I438">
            <v>4079757</v>
          </cell>
          <cell r="J438">
            <v>7765674</v>
          </cell>
          <cell r="K438">
            <v>2973205</v>
          </cell>
          <cell r="L438">
            <v>4792469</v>
          </cell>
          <cell r="M438">
            <v>8192718</v>
          </cell>
          <cell r="N438">
            <v>3079140</v>
          </cell>
          <cell r="O438">
            <v>4575812</v>
          </cell>
          <cell r="P438">
            <v>537766</v>
          </cell>
          <cell r="Q438">
            <v>7922637.1368421055</v>
          </cell>
          <cell r="R438">
            <v>3002367</v>
          </cell>
          <cell r="S438">
            <v>5011306</v>
          </cell>
          <cell r="T438">
            <v>0</v>
          </cell>
          <cell r="U438">
            <v>8264011.2758400002</v>
          </cell>
          <cell r="V438">
            <v>3272693.2524828459</v>
          </cell>
          <cell r="W438">
            <v>4897936</v>
          </cell>
          <cell r="X438">
            <v>25626</v>
          </cell>
          <cell r="Y438">
            <v>226728</v>
          </cell>
          <cell r="Z438">
            <v>8310204</v>
          </cell>
          <cell r="AA438">
            <v>3406888</v>
          </cell>
          <cell r="AB438">
            <v>4923562</v>
          </cell>
          <cell r="AC438">
            <v>9047750</v>
          </cell>
          <cell r="AD438">
            <v>3742148</v>
          </cell>
          <cell r="AE438">
            <v>5305602</v>
          </cell>
          <cell r="AF438">
            <v>9290876</v>
          </cell>
          <cell r="AG438">
            <v>3937256</v>
          </cell>
          <cell r="AH438">
            <v>5362159.7480999995</v>
          </cell>
          <cell r="AI438">
            <v>8740342</v>
          </cell>
          <cell r="AJ438">
            <v>3869273</v>
          </cell>
          <cell r="AK438">
            <v>5376309.7480999995</v>
          </cell>
          <cell r="AL438">
            <v>9330426</v>
          </cell>
          <cell r="AM438">
            <v>4172839</v>
          </cell>
          <cell r="AN438">
            <v>5391009.7480999995</v>
          </cell>
        </row>
        <row r="439">
          <cell r="A439">
            <v>871</v>
          </cell>
          <cell r="B439" t="str">
            <v xml:space="preserve">Shawsheen Valley             </v>
          </cell>
          <cell r="C439">
            <v>28.61</v>
          </cell>
          <cell r="D439">
            <v>13777348</v>
          </cell>
          <cell r="E439">
            <v>11493572</v>
          </cell>
          <cell r="F439">
            <v>3136056.8</v>
          </cell>
          <cell r="G439">
            <v>15354177</v>
          </cell>
          <cell r="H439">
            <v>11614893</v>
          </cell>
          <cell r="I439">
            <v>3739284</v>
          </cell>
          <cell r="J439">
            <v>16399600</v>
          </cell>
          <cell r="K439">
            <v>11925006</v>
          </cell>
          <cell r="L439">
            <v>4474594</v>
          </cell>
          <cell r="M439">
            <v>17333155</v>
          </cell>
          <cell r="N439">
            <v>11848099</v>
          </cell>
          <cell r="O439">
            <v>4908224</v>
          </cell>
          <cell r="P439">
            <v>576832</v>
          </cell>
          <cell r="Q439">
            <v>18045396.186028711</v>
          </cell>
          <cell r="R439">
            <v>12240655</v>
          </cell>
          <cell r="S439">
            <v>5375355</v>
          </cell>
          <cell r="T439">
            <v>429386</v>
          </cell>
          <cell r="U439">
            <v>17891209.259999998</v>
          </cell>
          <cell r="V439">
            <v>12538270</v>
          </cell>
          <cell r="W439">
            <v>5465628</v>
          </cell>
          <cell r="X439">
            <v>29342</v>
          </cell>
          <cell r="Y439">
            <v>342521</v>
          </cell>
          <cell r="Z439">
            <v>18725824</v>
          </cell>
          <cell r="AA439">
            <v>13125229</v>
          </cell>
          <cell r="AB439">
            <v>5600595</v>
          </cell>
          <cell r="AC439">
            <v>19899113</v>
          </cell>
          <cell r="AD439">
            <v>13950931</v>
          </cell>
          <cell r="AE439">
            <v>6159525.7945499998</v>
          </cell>
          <cell r="AF439">
            <v>20418808</v>
          </cell>
          <cell r="AG439">
            <v>14772092</v>
          </cell>
          <cell r="AH439">
            <v>6206185.7275124993</v>
          </cell>
          <cell r="AI439">
            <v>20894661</v>
          </cell>
          <cell r="AJ439">
            <v>15270792</v>
          </cell>
          <cell r="AK439">
            <v>6241110.7275124993</v>
          </cell>
          <cell r="AL439">
            <v>20905729</v>
          </cell>
          <cell r="AM439">
            <v>15410372</v>
          </cell>
          <cell r="AN439">
            <v>6275835.7275124993</v>
          </cell>
        </row>
        <row r="440">
          <cell r="A440">
            <v>872</v>
          </cell>
          <cell r="B440" t="str">
            <v xml:space="preserve">Southeastern                 </v>
          </cell>
          <cell r="C440">
            <v>62.54</v>
          </cell>
          <cell r="D440">
            <v>14936857</v>
          </cell>
          <cell r="E440">
            <v>5393902</v>
          </cell>
          <cell r="F440">
            <v>9542955</v>
          </cell>
          <cell r="G440">
            <v>16539295</v>
          </cell>
          <cell r="H440">
            <v>5950716</v>
          </cell>
          <cell r="I440">
            <v>10588579</v>
          </cell>
          <cell r="J440">
            <v>17132435</v>
          </cell>
          <cell r="K440">
            <v>6118865</v>
          </cell>
          <cell r="L440">
            <v>11013570</v>
          </cell>
          <cell r="M440">
            <v>18651251</v>
          </cell>
          <cell r="N440">
            <v>6606221</v>
          </cell>
          <cell r="O440">
            <v>10778323</v>
          </cell>
          <cell r="P440">
            <v>1266707</v>
          </cell>
          <cell r="Q440">
            <v>19547466.962679427</v>
          </cell>
          <cell r="R440">
            <v>6794855</v>
          </cell>
          <cell r="S440">
            <v>11804129</v>
          </cell>
          <cell r="T440">
            <v>948483</v>
          </cell>
          <cell r="U440">
            <v>18976858.698000003</v>
          </cell>
          <cell r="V440">
            <v>6830054</v>
          </cell>
          <cell r="W440">
            <v>12007606</v>
          </cell>
          <cell r="X440">
            <v>64462</v>
          </cell>
          <cell r="Y440">
            <v>713969</v>
          </cell>
          <cell r="Z440">
            <v>19791640</v>
          </cell>
          <cell r="AA440">
            <v>7163181</v>
          </cell>
          <cell r="AB440">
            <v>12628459</v>
          </cell>
          <cell r="AC440">
            <v>20139028</v>
          </cell>
          <cell r="AD440">
            <v>7253938</v>
          </cell>
          <cell r="AE440">
            <v>12885090</v>
          </cell>
          <cell r="AF440">
            <v>20816397</v>
          </cell>
          <cell r="AG440">
            <v>7493594</v>
          </cell>
          <cell r="AH440">
            <v>13322803</v>
          </cell>
          <cell r="AI440">
            <v>21227292</v>
          </cell>
          <cell r="AJ440">
            <v>7726584</v>
          </cell>
          <cell r="AK440">
            <v>13500708</v>
          </cell>
          <cell r="AL440">
            <v>22565360</v>
          </cell>
          <cell r="AM440">
            <v>8283596</v>
          </cell>
          <cell r="AN440">
            <v>14281764</v>
          </cell>
        </row>
        <row r="441">
          <cell r="A441">
            <v>873</v>
          </cell>
          <cell r="B441" t="str">
            <v xml:space="preserve">South Shore                  </v>
          </cell>
          <cell r="C441">
            <v>42.61</v>
          </cell>
          <cell r="D441">
            <v>5603587</v>
          </cell>
          <cell r="E441">
            <v>3304900</v>
          </cell>
          <cell r="F441">
            <v>2298687</v>
          </cell>
          <cell r="G441">
            <v>6624462</v>
          </cell>
          <cell r="H441">
            <v>3491969</v>
          </cell>
          <cell r="I441">
            <v>3132493</v>
          </cell>
          <cell r="J441">
            <v>7292760</v>
          </cell>
          <cell r="K441">
            <v>3896693</v>
          </cell>
          <cell r="L441">
            <v>3409503</v>
          </cell>
          <cell r="M441">
            <v>8002552</v>
          </cell>
          <cell r="N441">
            <v>4267730</v>
          </cell>
          <cell r="O441">
            <v>3342052</v>
          </cell>
          <cell r="P441">
            <v>392770</v>
          </cell>
          <cell r="Q441">
            <v>8068943.0905263163</v>
          </cell>
          <cell r="R441">
            <v>4326150</v>
          </cell>
          <cell r="S441">
            <v>3660126</v>
          </cell>
          <cell r="T441">
            <v>82667</v>
          </cell>
          <cell r="U441">
            <v>8159816.8379999995</v>
          </cell>
          <cell r="V441">
            <v>4585112</v>
          </cell>
          <cell r="W441">
            <v>3524139</v>
          </cell>
          <cell r="X441">
            <v>18919</v>
          </cell>
          <cell r="Y441">
            <v>214385</v>
          </cell>
          <cell r="Z441">
            <v>8361233</v>
          </cell>
          <cell r="AA441">
            <v>4747142</v>
          </cell>
          <cell r="AB441">
            <v>3614091</v>
          </cell>
          <cell r="AC441">
            <v>8898769</v>
          </cell>
          <cell r="AD441">
            <v>5090951</v>
          </cell>
          <cell r="AE441">
            <v>3814659</v>
          </cell>
          <cell r="AF441">
            <v>8843168</v>
          </cell>
          <cell r="AG441">
            <v>4991245</v>
          </cell>
          <cell r="AH441">
            <v>3851923</v>
          </cell>
          <cell r="AI441">
            <v>8975128</v>
          </cell>
          <cell r="AJ441">
            <v>5135646</v>
          </cell>
          <cell r="AK441">
            <v>3866773</v>
          </cell>
          <cell r="AL441">
            <v>9246000</v>
          </cell>
          <cell r="AM441">
            <v>5264595</v>
          </cell>
          <cell r="AN441">
            <v>3981405</v>
          </cell>
        </row>
        <row r="442">
          <cell r="A442">
            <v>876</v>
          </cell>
          <cell r="B442" t="str">
            <v xml:space="preserve">Southern Worcester           </v>
          </cell>
          <cell r="C442">
            <v>55.39</v>
          </cell>
          <cell r="D442">
            <v>9571032</v>
          </cell>
          <cell r="E442">
            <v>4238701</v>
          </cell>
          <cell r="F442">
            <v>5725706.91653415</v>
          </cell>
          <cell r="G442">
            <v>12372691</v>
          </cell>
          <cell r="H442">
            <v>5102480</v>
          </cell>
          <cell r="I442">
            <v>7282028</v>
          </cell>
          <cell r="J442">
            <v>13883285</v>
          </cell>
          <cell r="K442">
            <v>5546098</v>
          </cell>
          <cell r="L442">
            <v>8337187</v>
          </cell>
          <cell r="M442">
            <v>15012157</v>
          </cell>
          <cell r="N442">
            <v>5773697</v>
          </cell>
          <cell r="O442">
            <v>8266904</v>
          </cell>
          <cell r="P442">
            <v>971556</v>
          </cell>
          <cell r="Q442">
            <v>15581392.28478469</v>
          </cell>
          <cell r="R442">
            <v>6076724</v>
          </cell>
          <cell r="S442">
            <v>9053691</v>
          </cell>
          <cell r="T442">
            <v>450977</v>
          </cell>
          <cell r="U442">
            <v>15894028.614</v>
          </cell>
          <cell r="V442">
            <v>6360940</v>
          </cell>
          <cell r="W442">
            <v>9350174</v>
          </cell>
          <cell r="X442">
            <v>50196</v>
          </cell>
          <cell r="Y442">
            <v>132719</v>
          </cell>
          <cell r="Z442">
            <v>15689978</v>
          </cell>
          <cell r="AA442">
            <v>6367969</v>
          </cell>
          <cell r="AB442">
            <v>9400370</v>
          </cell>
          <cell r="AC442">
            <v>16052759</v>
          </cell>
          <cell r="AD442">
            <v>6598237</v>
          </cell>
          <cell r="AE442">
            <v>9454522</v>
          </cell>
          <cell r="AF442">
            <v>16721381</v>
          </cell>
          <cell r="AG442">
            <v>6992891</v>
          </cell>
          <cell r="AH442">
            <v>9728490</v>
          </cell>
          <cell r="AI442">
            <v>17132815</v>
          </cell>
          <cell r="AJ442">
            <v>7280728</v>
          </cell>
          <cell r="AK442">
            <v>9852087</v>
          </cell>
          <cell r="AL442">
            <v>17642332</v>
          </cell>
          <cell r="AM442">
            <v>7557770</v>
          </cell>
          <cell r="AN442">
            <v>10084562</v>
          </cell>
        </row>
        <row r="443">
          <cell r="A443">
            <v>878</v>
          </cell>
          <cell r="B443" t="str">
            <v xml:space="preserve">Tri County                   </v>
          </cell>
          <cell r="C443">
            <v>32.74</v>
          </cell>
          <cell r="D443">
            <v>9016173</v>
          </cell>
          <cell r="E443">
            <v>5636406</v>
          </cell>
          <cell r="F443">
            <v>3446914</v>
          </cell>
          <cell r="G443">
            <v>10212901</v>
          </cell>
          <cell r="H443">
            <v>5924588</v>
          </cell>
          <cell r="I443">
            <v>4288313</v>
          </cell>
          <cell r="J443">
            <v>11290959</v>
          </cell>
          <cell r="K443">
            <v>6500818</v>
          </cell>
          <cell r="L443">
            <v>4790141</v>
          </cell>
          <cell r="M443">
            <v>12442959</v>
          </cell>
          <cell r="N443">
            <v>7015291</v>
          </cell>
          <cell r="O443">
            <v>4856871</v>
          </cell>
          <cell r="P443">
            <v>570797</v>
          </cell>
          <cell r="Q443">
            <v>12923675.155598087</v>
          </cell>
          <cell r="R443">
            <v>7663565</v>
          </cell>
          <cell r="S443">
            <v>5319115</v>
          </cell>
          <cell r="T443">
            <v>0</v>
          </cell>
          <cell r="U443">
            <v>13370766.120000003</v>
          </cell>
          <cell r="V443">
            <v>8194447</v>
          </cell>
          <cell r="W443">
            <v>5076999</v>
          </cell>
          <cell r="X443">
            <v>27256</v>
          </cell>
          <cell r="Y443">
            <v>238385</v>
          </cell>
          <cell r="Z443">
            <v>13542704</v>
          </cell>
          <cell r="AA443">
            <v>8344586</v>
          </cell>
          <cell r="AB443">
            <v>5198118</v>
          </cell>
          <cell r="AC443">
            <v>14397568</v>
          </cell>
          <cell r="AD443">
            <v>8892150</v>
          </cell>
          <cell r="AE443">
            <v>5505418</v>
          </cell>
          <cell r="AF443">
            <v>14698799</v>
          </cell>
          <cell r="AG443">
            <v>9224159</v>
          </cell>
          <cell r="AH443">
            <v>5529518</v>
          </cell>
          <cell r="AI443">
            <v>15102844</v>
          </cell>
          <cell r="AJ443">
            <v>9768353</v>
          </cell>
          <cell r="AK443">
            <v>5553893</v>
          </cell>
          <cell r="AL443">
            <v>15108183</v>
          </cell>
          <cell r="AM443">
            <v>10085613</v>
          </cell>
          <cell r="AN443">
            <v>5577743</v>
          </cell>
        </row>
        <row r="444">
          <cell r="A444">
            <v>879</v>
          </cell>
          <cell r="B444" t="str">
            <v xml:space="preserve">Upper Cape Cod               </v>
          </cell>
          <cell r="C444">
            <v>26.07</v>
          </cell>
          <cell r="D444">
            <v>7297579</v>
          </cell>
          <cell r="E444">
            <v>5382948</v>
          </cell>
          <cell r="F444">
            <v>2593253</v>
          </cell>
          <cell r="G444">
            <v>7871760</v>
          </cell>
          <cell r="H444">
            <v>6175413</v>
          </cell>
          <cell r="I444">
            <v>2762062</v>
          </cell>
          <cell r="J444">
            <v>8334135</v>
          </cell>
          <cell r="K444">
            <v>6672582</v>
          </cell>
          <cell r="L444">
            <v>2884730</v>
          </cell>
          <cell r="M444">
            <v>9055851</v>
          </cell>
          <cell r="N444">
            <v>7109422</v>
          </cell>
          <cell r="O444">
            <v>2747270</v>
          </cell>
          <cell r="P444">
            <v>322869</v>
          </cell>
          <cell r="Q444">
            <v>9359958.3663157895</v>
          </cell>
          <cell r="R444">
            <v>7254471</v>
          </cell>
          <cell r="S444">
            <v>3008736</v>
          </cell>
          <cell r="T444">
            <v>0</v>
          </cell>
          <cell r="U444">
            <v>9469840.0140000004</v>
          </cell>
          <cell r="V444">
            <v>7444031</v>
          </cell>
          <cell r="W444">
            <v>2832966</v>
          </cell>
          <cell r="X444">
            <v>15209</v>
          </cell>
          <cell r="Y444">
            <v>177786</v>
          </cell>
          <cell r="Z444">
            <v>9659521</v>
          </cell>
          <cell r="AA444">
            <v>7711247</v>
          </cell>
          <cell r="AB444">
            <v>2848175</v>
          </cell>
          <cell r="AC444">
            <v>9618705</v>
          </cell>
          <cell r="AD444">
            <v>7624553</v>
          </cell>
          <cell r="AE444">
            <v>2874735</v>
          </cell>
          <cell r="AF444">
            <v>10084443</v>
          </cell>
          <cell r="AG444">
            <v>8024477</v>
          </cell>
          <cell r="AH444">
            <v>2891885</v>
          </cell>
          <cell r="AI444">
            <v>10314759</v>
          </cell>
          <cell r="AJ444">
            <v>8119608</v>
          </cell>
          <cell r="AK444">
            <v>2909460</v>
          </cell>
          <cell r="AL444">
            <v>11054587</v>
          </cell>
          <cell r="AM444">
            <v>8517332</v>
          </cell>
          <cell r="AN444">
            <v>2927510</v>
          </cell>
        </row>
        <row r="445">
          <cell r="A445">
            <v>885</v>
          </cell>
          <cell r="B445" t="str">
            <v xml:space="preserve">Whittier                     </v>
          </cell>
          <cell r="C445">
            <v>46.84</v>
          </cell>
          <cell r="D445">
            <v>11536179</v>
          </cell>
          <cell r="E445">
            <v>7149342</v>
          </cell>
          <cell r="F445">
            <v>4829933</v>
          </cell>
          <cell r="G445">
            <v>11990774</v>
          </cell>
          <cell r="H445">
            <v>6974949</v>
          </cell>
          <cell r="I445">
            <v>5032319</v>
          </cell>
          <cell r="J445">
            <v>12092901</v>
          </cell>
          <cell r="K445">
            <v>6752086</v>
          </cell>
          <cell r="L445">
            <v>5340815</v>
          </cell>
          <cell r="M445">
            <v>12653763</v>
          </cell>
          <cell r="N445">
            <v>7029551</v>
          </cell>
          <cell r="O445">
            <v>5032746</v>
          </cell>
          <cell r="P445">
            <v>591466</v>
          </cell>
          <cell r="Q445">
            <v>14137619.469473682</v>
          </cell>
          <cell r="R445">
            <v>7657177</v>
          </cell>
          <cell r="S445">
            <v>5511728</v>
          </cell>
          <cell r="T445">
            <v>968714</v>
          </cell>
          <cell r="U445">
            <v>14275034.699999999</v>
          </cell>
          <cell r="V445">
            <v>7892558</v>
          </cell>
          <cell r="W445">
            <v>6260014</v>
          </cell>
          <cell r="X445">
            <v>33606</v>
          </cell>
          <cell r="Y445">
            <v>212122</v>
          </cell>
          <cell r="Z445">
            <v>15261656</v>
          </cell>
          <cell r="AA445">
            <v>8442171</v>
          </cell>
          <cell r="AB445">
            <v>6819485</v>
          </cell>
          <cell r="AC445">
            <v>16269465</v>
          </cell>
          <cell r="AD445">
            <v>8729868</v>
          </cell>
          <cell r="AE445">
            <v>7563919.4677499998</v>
          </cell>
          <cell r="AF445">
            <v>16875591</v>
          </cell>
          <cell r="AG445">
            <v>9062382</v>
          </cell>
          <cell r="AH445">
            <v>7879914.9927000003</v>
          </cell>
          <cell r="AI445">
            <v>17494788</v>
          </cell>
          <cell r="AJ445">
            <v>9523686</v>
          </cell>
          <cell r="AK445">
            <v>8010858.9927000003</v>
          </cell>
          <cell r="AL445">
            <v>18310028</v>
          </cell>
          <cell r="AM445">
            <v>10028034</v>
          </cell>
          <cell r="AN445">
            <v>8281994</v>
          </cell>
        </row>
        <row r="446">
          <cell r="A446">
            <v>910</v>
          </cell>
          <cell r="B446" t="str">
            <v xml:space="preserve">Bristol County               </v>
          </cell>
          <cell r="C446">
            <v>45.7</v>
          </cell>
          <cell r="D446">
            <v>4169889</v>
          </cell>
          <cell r="E446">
            <v>2377115</v>
          </cell>
          <cell r="F446">
            <v>1792774</v>
          </cell>
          <cell r="G446">
            <v>4678752</v>
          </cell>
          <cell r="H446">
            <v>2165472</v>
          </cell>
          <cell r="I446">
            <v>2513280</v>
          </cell>
          <cell r="J446">
            <v>4979099</v>
          </cell>
          <cell r="K446">
            <v>2115459</v>
          </cell>
          <cell r="L446">
            <v>2863640</v>
          </cell>
          <cell r="M446">
            <v>5282006</v>
          </cell>
          <cell r="N446">
            <v>2203905</v>
          </cell>
          <cell r="O446">
            <v>2754395</v>
          </cell>
          <cell r="P446">
            <v>323706</v>
          </cell>
          <cell r="Q446">
            <v>5380792.1852631588</v>
          </cell>
          <cell r="R446">
            <v>2265291</v>
          </cell>
          <cell r="S446">
            <v>3016539</v>
          </cell>
          <cell r="T446">
            <v>98962</v>
          </cell>
          <cell r="U446">
            <v>5285460.1679999996</v>
          </cell>
          <cell r="V446">
            <v>2485563.5502734138</v>
          </cell>
          <cell r="W446">
            <v>2933494</v>
          </cell>
          <cell r="X446">
            <v>15748</v>
          </cell>
          <cell r="Y446">
            <v>175709</v>
          </cell>
          <cell r="Z446">
            <v>5518473</v>
          </cell>
          <cell r="AA446">
            <v>2608341</v>
          </cell>
          <cell r="AB446">
            <v>2949242</v>
          </cell>
          <cell r="AC446">
            <v>5541328</v>
          </cell>
          <cell r="AD446">
            <v>2713112</v>
          </cell>
          <cell r="AE446">
            <v>2964202</v>
          </cell>
          <cell r="AF446">
            <v>5650536</v>
          </cell>
          <cell r="AG446">
            <v>2907343</v>
          </cell>
          <cell r="AH446">
            <v>2973677</v>
          </cell>
          <cell r="AI446">
            <v>5797631</v>
          </cell>
          <cell r="AJ446">
            <v>3091923</v>
          </cell>
          <cell r="AK446">
            <v>2983352</v>
          </cell>
          <cell r="AL446">
            <v>5839373</v>
          </cell>
          <cell r="AM446">
            <v>3169711</v>
          </cell>
          <cell r="AN446">
            <v>2992952</v>
          </cell>
        </row>
        <row r="447">
          <cell r="A447">
            <v>915</v>
          </cell>
          <cell r="B447" t="str">
            <v xml:space="preserve">Norfolk County               </v>
          </cell>
          <cell r="C447">
            <v>27.64</v>
          </cell>
          <cell r="D447">
            <v>2581809</v>
          </cell>
          <cell r="E447">
            <v>2385271</v>
          </cell>
          <cell r="F447">
            <v>605727.6</v>
          </cell>
          <cell r="G447">
            <v>3153664</v>
          </cell>
          <cell r="H447">
            <v>2376238</v>
          </cell>
          <cell r="I447">
            <v>777426</v>
          </cell>
          <cell r="J447">
            <v>3314326</v>
          </cell>
          <cell r="K447">
            <v>2403121</v>
          </cell>
          <cell r="L447">
            <v>911205</v>
          </cell>
          <cell r="M447">
            <v>3538156</v>
          </cell>
          <cell r="N447">
            <v>2513756</v>
          </cell>
          <cell r="O447">
            <v>916670</v>
          </cell>
          <cell r="P447">
            <v>107730</v>
          </cell>
          <cell r="Q447">
            <v>3601674.9504306214</v>
          </cell>
          <cell r="R447">
            <v>2554390</v>
          </cell>
          <cell r="S447">
            <v>1003912</v>
          </cell>
          <cell r="T447">
            <v>43373</v>
          </cell>
          <cell r="U447">
            <v>3636172.7040000004</v>
          </cell>
          <cell r="V447">
            <v>2694070</v>
          </cell>
          <cell r="W447">
            <v>968927</v>
          </cell>
          <cell r="X447">
            <v>5294</v>
          </cell>
          <cell r="Y447">
            <v>79925</v>
          </cell>
          <cell r="Z447">
            <v>3894722</v>
          </cell>
          <cell r="AA447">
            <v>2866575</v>
          </cell>
          <cell r="AB447">
            <v>1028147</v>
          </cell>
          <cell r="AC447">
            <v>4009287</v>
          </cell>
          <cell r="AD447">
            <v>2928531</v>
          </cell>
          <cell r="AE447">
            <v>1097231.0205000001</v>
          </cell>
          <cell r="AF447">
            <v>4057136</v>
          </cell>
          <cell r="AG447">
            <v>3005158</v>
          </cell>
          <cell r="AH447">
            <v>1109762.7805750002</v>
          </cell>
          <cell r="AI447">
            <v>3937649</v>
          </cell>
          <cell r="AJ447">
            <v>2863375</v>
          </cell>
          <cell r="AK447">
            <v>1119500.7805750002</v>
          </cell>
          <cell r="AL447">
            <v>4240624</v>
          </cell>
          <cell r="AM447">
            <v>3129643</v>
          </cell>
          <cell r="AN447">
            <v>1126275.7805750002</v>
          </cell>
        </row>
        <row r="448">
          <cell r="A448">
            <v>999</v>
          </cell>
          <cell r="B448" t="str">
            <v>State Total</v>
          </cell>
          <cell r="C448">
            <v>41</v>
          </cell>
          <cell r="D448">
            <v>7551933454</v>
          </cell>
          <cell r="E448">
            <v>4743946672</v>
          </cell>
          <cell r="F448">
            <v>3288603061.8000002</v>
          </cell>
          <cell r="G448">
            <v>8014672861.3798904</v>
          </cell>
          <cell r="H448">
            <v>4876428772</v>
          </cell>
          <cell r="I448">
            <v>3505192038.9270248</v>
          </cell>
          <cell r="J448">
            <v>8406096436.3857374</v>
          </cell>
          <cell r="K448">
            <v>4997705374</v>
          </cell>
          <cell r="L448">
            <v>3725343326.8219399</v>
          </cell>
          <cell r="M448">
            <v>8811314229.2926865</v>
          </cell>
          <cell r="N448">
            <v>5110365426</v>
          </cell>
          <cell r="O448">
            <v>3536496064.2495604</v>
          </cell>
          <cell r="P448">
            <v>411999998</v>
          </cell>
          <cell r="Q448">
            <v>9088557473.2006893</v>
          </cell>
          <cell r="R448">
            <v>5250106061</v>
          </cell>
          <cell r="S448">
            <v>3869526145</v>
          </cell>
          <cell r="T448">
            <v>173630555</v>
          </cell>
          <cell r="U448">
            <v>8921047970</v>
          </cell>
          <cell r="V448">
            <v>5302200670.3241692</v>
          </cell>
          <cell r="W448">
            <v>3850884455.5488005</v>
          </cell>
          <cell r="X448">
            <v>20667814</v>
          </cell>
          <cell r="Y448">
            <v>200480583</v>
          </cell>
          <cell r="Z448">
            <v>9119340580.3732376</v>
          </cell>
          <cell r="AA448">
            <v>5413602268</v>
          </cell>
          <cell r="AB448">
            <v>3990504093.3881507</v>
          </cell>
          <cell r="AC448">
            <v>9467117140.6663704</v>
          </cell>
          <cell r="AD448">
            <v>5582113529</v>
          </cell>
          <cell r="AE448">
            <v>4173223954.2949104</v>
          </cell>
          <cell r="AF448">
            <v>9711217584.8007889</v>
          </cell>
          <cell r="AG448">
            <v>5748475145</v>
          </cell>
          <cell r="AH448">
            <v>4300854366.3566036</v>
          </cell>
          <cell r="AI448">
            <v>9866011313.0677662</v>
          </cell>
          <cell r="AJ448">
            <v>5817618237</v>
          </cell>
          <cell r="AK448">
            <v>4400335961.8829308</v>
          </cell>
          <cell r="AL448">
            <v>10090177272.100754</v>
          </cell>
          <cell r="AM448">
            <v>5943909029</v>
          </cell>
          <cell r="AN448">
            <v>4511521973.6381674</v>
          </cell>
        </row>
      </sheetData>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final"/>
      <sheetName val="cs scatter"/>
      <sheetName val="fte10yr"/>
      <sheetName val="detail1112"/>
      <sheetName val="projo12jul"/>
      <sheetName val="dec"/>
      <sheetName val="mar"/>
      <sheetName val="june"/>
      <sheetName val="statewide listing"/>
      <sheetName val="leas"/>
      <sheetName val="district report"/>
      <sheetName val="distributions"/>
    </sheetNames>
    <sheetDataSet>
      <sheetData sheetId="0"/>
      <sheetData sheetId="1"/>
      <sheetData sheetId="2"/>
      <sheetData sheetId="3"/>
      <sheetData sheetId="4"/>
      <sheetData sheetId="5"/>
      <sheetData sheetId="6">
        <row r="10">
          <cell r="A10">
            <v>1</v>
          </cell>
          <cell r="B10" t="str">
            <v xml:space="preserve">ABINGTON                     </v>
          </cell>
          <cell r="C10">
            <v>1</v>
          </cell>
          <cell r="E10">
            <v>0</v>
          </cell>
          <cell r="F10">
            <v>0</v>
          </cell>
          <cell r="G10">
            <v>19</v>
          </cell>
          <cell r="H10">
            <v>101500</v>
          </cell>
          <cell r="N10">
            <v>0</v>
          </cell>
          <cell r="O10">
            <v>101500</v>
          </cell>
        </row>
        <row r="11">
          <cell r="A11">
            <v>2</v>
          </cell>
          <cell r="B11" t="str">
            <v xml:space="preserve">ACTON                        </v>
          </cell>
          <cell r="C11">
            <v>2</v>
          </cell>
          <cell r="E11">
            <v>0</v>
          </cell>
          <cell r="F11">
            <v>0</v>
          </cell>
          <cell r="G11">
            <v>9</v>
          </cell>
          <cell r="H11">
            <v>51500</v>
          </cell>
          <cell r="N11">
            <v>0</v>
          </cell>
          <cell r="O11">
            <v>51500</v>
          </cell>
        </row>
        <row r="12">
          <cell r="A12">
            <v>3</v>
          </cell>
          <cell r="B12" t="str">
            <v xml:space="preserve">ACUSHNET                     </v>
          </cell>
          <cell r="C12">
            <v>3</v>
          </cell>
          <cell r="E12">
            <v>0</v>
          </cell>
          <cell r="F12">
            <v>0</v>
          </cell>
          <cell r="G12">
            <v>5</v>
          </cell>
          <cell r="H12">
            <v>25000</v>
          </cell>
          <cell r="N12">
            <v>0</v>
          </cell>
          <cell r="O12">
            <v>25000</v>
          </cell>
        </row>
        <row r="13">
          <cell r="A13">
            <v>4</v>
          </cell>
          <cell r="B13" t="str">
            <v xml:space="preserve">ADAMS                        </v>
          </cell>
          <cell r="C13">
            <v>4</v>
          </cell>
          <cell r="E13">
            <v>0</v>
          </cell>
          <cell r="F13">
            <v>0</v>
          </cell>
          <cell r="G13">
            <v>0</v>
          </cell>
          <cell r="H13">
            <v>0</v>
          </cell>
          <cell r="N13">
            <v>0</v>
          </cell>
          <cell r="O13">
            <v>0</v>
          </cell>
        </row>
        <row r="14">
          <cell r="A14">
            <v>5</v>
          </cell>
          <cell r="B14" t="str">
            <v xml:space="preserve">AGAWAM                       </v>
          </cell>
          <cell r="C14">
            <v>5</v>
          </cell>
          <cell r="E14">
            <v>75</v>
          </cell>
          <cell r="F14">
            <v>384751</v>
          </cell>
          <cell r="G14">
            <v>36</v>
          </cell>
          <cell r="H14">
            <v>216399</v>
          </cell>
          <cell r="N14">
            <v>384751</v>
          </cell>
          <cell r="O14">
            <v>216399</v>
          </cell>
        </row>
        <row r="15">
          <cell r="A15">
            <v>6</v>
          </cell>
          <cell r="B15" t="str">
            <v xml:space="preserve">ALFORD                       </v>
          </cell>
          <cell r="C15">
            <v>6</v>
          </cell>
          <cell r="E15">
            <v>0</v>
          </cell>
          <cell r="F15">
            <v>0</v>
          </cell>
          <cell r="G15">
            <v>0</v>
          </cell>
          <cell r="H15">
            <v>0</v>
          </cell>
          <cell r="N15">
            <v>0</v>
          </cell>
          <cell r="O15">
            <v>0</v>
          </cell>
        </row>
        <row r="16">
          <cell r="A16">
            <v>7</v>
          </cell>
          <cell r="B16" t="str">
            <v xml:space="preserve">AMESBURY                     </v>
          </cell>
          <cell r="C16">
            <v>7</v>
          </cell>
          <cell r="E16">
            <v>71</v>
          </cell>
          <cell r="F16">
            <v>413361</v>
          </cell>
          <cell r="G16">
            <v>70.5</v>
          </cell>
          <cell r="H16">
            <v>390760</v>
          </cell>
          <cell r="N16">
            <v>413361</v>
          </cell>
          <cell r="O16">
            <v>390760</v>
          </cell>
        </row>
        <row r="17">
          <cell r="A17">
            <v>8</v>
          </cell>
          <cell r="B17" t="str">
            <v xml:space="preserve">AMHERST                      </v>
          </cell>
          <cell r="C17">
            <v>8</v>
          </cell>
          <cell r="E17">
            <v>0</v>
          </cell>
          <cell r="F17">
            <v>0</v>
          </cell>
          <cell r="G17">
            <v>30</v>
          </cell>
          <cell r="H17">
            <v>180988</v>
          </cell>
          <cell r="N17">
            <v>0</v>
          </cell>
          <cell r="O17">
            <v>180988</v>
          </cell>
        </row>
        <row r="18">
          <cell r="A18">
            <v>9</v>
          </cell>
          <cell r="B18" t="str">
            <v xml:space="preserve">ANDOVER                      </v>
          </cell>
          <cell r="C18">
            <v>9</v>
          </cell>
          <cell r="E18">
            <v>0</v>
          </cell>
          <cell r="F18">
            <v>0</v>
          </cell>
          <cell r="G18">
            <v>1</v>
          </cell>
          <cell r="H18">
            <v>5000</v>
          </cell>
          <cell r="N18">
            <v>0</v>
          </cell>
          <cell r="O18">
            <v>5000</v>
          </cell>
        </row>
        <row r="19">
          <cell r="A19">
            <v>10</v>
          </cell>
          <cell r="B19" t="str">
            <v xml:space="preserve">ARLINGTON                    </v>
          </cell>
          <cell r="C19">
            <v>10</v>
          </cell>
          <cell r="E19">
            <v>0</v>
          </cell>
          <cell r="F19">
            <v>0</v>
          </cell>
          <cell r="G19">
            <v>0</v>
          </cell>
          <cell r="H19">
            <v>0</v>
          </cell>
          <cell r="N19">
            <v>0</v>
          </cell>
          <cell r="O19">
            <v>0</v>
          </cell>
        </row>
        <row r="20">
          <cell r="A20">
            <v>11</v>
          </cell>
          <cell r="B20" t="str">
            <v xml:space="preserve">ASHBURNHAM                   </v>
          </cell>
          <cell r="C20">
            <v>11</v>
          </cell>
          <cell r="E20">
            <v>0</v>
          </cell>
          <cell r="F20">
            <v>0</v>
          </cell>
          <cell r="G20">
            <v>0</v>
          </cell>
          <cell r="H20">
            <v>0</v>
          </cell>
          <cell r="N20">
            <v>0</v>
          </cell>
          <cell r="O20">
            <v>0</v>
          </cell>
        </row>
        <row r="21">
          <cell r="A21">
            <v>12</v>
          </cell>
          <cell r="B21" t="str">
            <v xml:space="preserve">ASHBY                        </v>
          </cell>
          <cell r="C21">
            <v>12</v>
          </cell>
          <cell r="E21">
            <v>0</v>
          </cell>
          <cell r="F21">
            <v>0</v>
          </cell>
          <cell r="G21">
            <v>0</v>
          </cell>
          <cell r="H21">
            <v>0</v>
          </cell>
          <cell r="N21">
            <v>0</v>
          </cell>
          <cell r="O21">
            <v>0</v>
          </cell>
        </row>
        <row r="22">
          <cell r="A22">
            <v>13</v>
          </cell>
          <cell r="B22" t="str">
            <v xml:space="preserve">ASHFIELD                     </v>
          </cell>
          <cell r="C22">
            <v>13</v>
          </cell>
          <cell r="E22">
            <v>0</v>
          </cell>
          <cell r="F22">
            <v>0</v>
          </cell>
          <cell r="G22">
            <v>0</v>
          </cell>
          <cell r="H22">
            <v>0</v>
          </cell>
          <cell r="N22">
            <v>0</v>
          </cell>
          <cell r="O22">
            <v>0</v>
          </cell>
        </row>
        <row r="23">
          <cell r="A23">
            <v>14</v>
          </cell>
          <cell r="B23" t="str">
            <v xml:space="preserve">ASHLAND                      </v>
          </cell>
          <cell r="C23">
            <v>14</v>
          </cell>
          <cell r="E23">
            <v>22</v>
          </cell>
          <cell r="F23">
            <v>130918</v>
          </cell>
          <cell r="G23">
            <v>10.5</v>
          </cell>
          <cell r="H23">
            <v>64005</v>
          </cell>
          <cell r="N23">
            <v>130918</v>
          </cell>
          <cell r="O23">
            <v>64005</v>
          </cell>
        </row>
        <row r="24">
          <cell r="A24">
            <v>15</v>
          </cell>
          <cell r="B24" t="str">
            <v xml:space="preserve">ATHOL                        </v>
          </cell>
          <cell r="C24">
            <v>15</v>
          </cell>
          <cell r="E24">
            <v>0</v>
          </cell>
          <cell r="F24">
            <v>0</v>
          </cell>
          <cell r="G24">
            <v>0</v>
          </cell>
          <cell r="H24">
            <v>0</v>
          </cell>
          <cell r="N24">
            <v>0</v>
          </cell>
          <cell r="O24">
            <v>0</v>
          </cell>
        </row>
        <row r="25">
          <cell r="A25">
            <v>16</v>
          </cell>
          <cell r="B25" t="str">
            <v xml:space="preserve">ATTLEBORO                    </v>
          </cell>
          <cell r="C25">
            <v>16</v>
          </cell>
          <cell r="E25">
            <v>0</v>
          </cell>
          <cell r="F25">
            <v>0</v>
          </cell>
          <cell r="G25">
            <v>11</v>
          </cell>
          <cell r="H25">
            <v>55718</v>
          </cell>
          <cell r="N25">
            <v>0</v>
          </cell>
          <cell r="O25">
            <v>55718</v>
          </cell>
        </row>
        <row r="26">
          <cell r="A26">
            <v>17</v>
          </cell>
          <cell r="B26" t="str">
            <v xml:space="preserve">AUBURN                       </v>
          </cell>
          <cell r="C26">
            <v>17</v>
          </cell>
          <cell r="E26">
            <v>35</v>
          </cell>
          <cell r="F26">
            <v>185590</v>
          </cell>
          <cell r="G26">
            <v>33</v>
          </cell>
          <cell r="H26">
            <v>172289</v>
          </cell>
          <cell r="N26">
            <v>185590</v>
          </cell>
          <cell r="O26">
            <v>172289</v>
          </cell>
        </row>
        <row r="27">
          <cell r="A27">
            <v>18</v>
          </cell>
          <cell r="B27" t="str">
            <v xml:space="preserve">AVON                         </v>
          </cell>
          <cell r="C27">
            <v>18</v>
          </cell>
          <cell r="E27">
            <v>173.5</v>
          </cell>
          <cell r="F27">
            <v>984979</v>
          </cell>
          <cell r="G27">
            <v>1</v>
          </cell>
          <cell r="H27">
            <v>5000</v>
          </cell>
          <cell r="N27">
            <v>984979</v>
          </cell>
          <cell r="O27">
            <v>5000</v>
          </cell>
        </row>
        <row r="28">
          <cell r="A28">
            <v>19</v>
          </cell>
          <cell r="B28" t="str">
            <v xml:space="preserve">AYER                         </v>
          </cell>
          <cell r="C28">
            <v>19</v>
          </cell>
          <cell r="E28">
            <v>0</v>
          </cell>
          <cell r="F28">
            <v>0</v>
          </cell>
          <cell r="G28">
            <v>0</v>
          </cell>
          <cell r="H28">
            <v>0</v>
          </cell>
          <cell r="N28">
            <v>0</v>
          </cell>
          <cell r="O28">
            <v>0</v>
          </cell>
        </row>
        <row r="29">
          <cell r="A29">
            <v>20</v>
          </cell>
          <cell r="B29" t="str">
            <v xml:space="preserve">BARNSTABLE                   </v>
          </cell>
          <cell r="C29">
            <v>20</v>
          </cell>
          <cell r="E29">
            <v>85</v>
          </cell>
          <cell r="F29">
            <v>512811</v>
          </cell>
          <cell r="G29">
            <v>84.5</v>
          </cell>
          <cell r="H29">
            <v>491426</v>
          </cell>
          <cell r="N29">
            <v>512811</v>
          </cell>
          <cell r="O29">
            <v>491426</v>
          </cell>
        </row>
        <row r="30">
          <cell r="A30">
            <v>21</v>
          </cell>
          <cell r="B30" t="str">
            <v xml:space="preserve">BARRE                        </v>
          </cell>
          <cell r="C30">
            <v>21</v>
          </cell>
          <cell r="E30">
            <v>0</v>
          </cell>
          <cell r="F30">
            <v>0</v>
          </cell>
          <cell r="G30">
            <v>0</v>
          </cell>
          <cell r="H30">
            <v>0</v>
          </cell>
          <cell r="N30">
            <v>0</v>
          </cell>
          <cell r="O30">
            <v>0</v>
          </cell>
        </row>
        <row r="31">
          <cell r="A31">
            <v>22</v>
          </cell>
          <cell r="B31" t="str">
            <v xml:space="preserve">BECKET                       </v>
          </cell>
          <cell r="C31">
            <v>22</v>
          </cell>
          <cell r="E31">
            <v>0</v>
          </cell>
          <cell r="F31">
            <v>0</v>
          </cell>
          <cell r="G31">
            <v>2</v>
          </cell>
          <cell r="H31">
            <v>11830</v>
          </cell>
          <cell r="N31">
            <v>0</v>
          </cell>
          <cell r="O31">
            <v>11830</v>
          </cell>
        </row>
        <row r="32">
          <cell r="A32">
            <v>23</v>
          </cell>
          <cell r="B32" t="str">
            <v xml:space="preserve">BEDFORD                      </v>
          </cell>
          <cell r="C32">
            <v>23</v>
          </cell>
          <cell r="E32">
            <v>0</v>
          </cell>
          <cell r="F32">
            <v>0</v>
          </cell>
          <cell r="G32">
            <v>7</v>
          </cell>
          <cell r="H32">
            <v>35000</v>
          </cell>
          <cell r="N32">
            <v>0</v>
          </cell>
          <cell r="O32">
            <v>35000</v>
          </cell>
        </row>
        <row r="33">
          <cell r="A33">
            <v>24</v>
          </cell>
          <cell r="B33" t="str">
            <v xml:space="preserve">BELCHERTOWN                  </v>
          </cell>
          <cell r="C33">
            <v>24</v>
          </cell>
          <cell r="E33">
            <v>33</v>
          </cell>
          <cell r="F33">
            <v>214789</v>
          </cell>
          <cell r="G33">
            <v>61.5</v>
          </cell>
          <cell r="H33">
            <v>360404</v>
          </cell>
          <cell r="N33">
            <v>214789</v>
          </cell>
          <cell r="O33">
            <v>360404</v>
          </cell>
        </row>
        <row r="34">
          <cell r="A34">
            <v>25</v>
          </cell>
          <cell r="B34" t="str">
            <v xml:space="preserve">BELLINGHAM                   </v>
          </cell>
          <cell r="C34">
            <v>25</v>
          </cell>
          <cell r="E34">
            <v>36</v>
          </cell>
          <cell r="F34">
            <v>205973</v>
          </cell>
          <cell r="G34">
            <v>74.5</v>
          </cell>
          <cell r="H34">
            <v>432643</v>
          </cell>
          <cell r="N34">
            <v>205973</v>
          </cell>
          <cell r="O34">
            <v>432643</v>
          </cell>
        </row>
        <row r="35">
          <cell r="A35">
            <v>26</v>
          </cell>
          <cell r="B35" t="str">
            <v xml:space="preserve">BELMONT                      </v>
          </cell>
          <cell r="C35">
            <v>26</v>
          </cell>
          <cell r="E35">
            <v>0</v>
          </cell>
          <cell r="F35">
            <v>0</v>
          </cell>
          <cell r="G35">
            <v>3</v>
          </cell>
          <cell r="H35">
            <v>15000</v>
          </cell>
          <cell r="N35">
            <v>0</v>
          </cell>
          <cell r="O35">
            <v>15000</v>
          </cell>
        </row>
        <row r="36">
          <cell r="A36">
            <v>27</v>
          </cell>
          <cell r="B36" t="str">
            <v xml:space="preserve">BERKLEY                      </v>
          </cell>
          <cell r="C36">
            <v>27</v>
          </cell>
          <cell r="E36">
            <v>35</v>
          </cell>
          <cell r="F36">
            <v>196354</v>
          </cell>
          <cell r="G36">
            <v>7</v>
          </cell>
          <cell r="H36">
            <v>35236</v>
          </cell>
          <cell r="N36">
            <v>196354</v>
          </cell>
          <cell r="O36">
            <v>35236</v>
          </cell>
        </row>
        <row r="37">
          <cell r="A37">
            <v>28</v>
          </cell>
          <cell r="B37" t="str">
            <v xml:space="preserve">BERLIN                       </v>
          </cell>
          <cell r="C37">
            <v>28</v>
          </cell>
          <cell r="E37">
            <v>20.5</v>
          </cell>
          <cell r="F37">
            <v>118092</v>
          </cell>
          <cell r="G37">
            <v>10</v>
          </cell>
          <cell r="H37">
            <v>58896</v>
          </cell>
          <cell r="N37">
            <v>118092</v>
          </cell>
          <cell r="O37">
            <v>58896</v>
          </cell>
        </row>
        <row r="38">
          <cell r="A38">
            <v>29</v>
          </cell>
          <cell r="B38" t="str">
            <v xml:space="preserve">BERNARDSTON                  </v>
          </cell>
          <cell r="C38">
            <v>29</v>
          </cell>
          <cell r="E38">
            <v>0</v>
          </cell>
          <cell r="F38">
            <v>0</v>
          </cell>
          <cell r="G38">
            <v>0</v>
          </cell>
          <cell r="H38">
            <v>0</v>
          </cell>
          <cell r="N38">
            <v>0</v>
          </cell>
          <cell r="O38">
            <v>0</v>
          </cell>
        </row>
        <row r="39">
          <cell r="A39">
            <v>30</v>
          </cell>
          <cell r="B39" t="str">
            <v xml:space="preserve">BEVERLY                      </v>
          </cell>
          <cell r="C39">
            <v>30</v>
          </cell>
          <cell r="E39">
            <v>48</v>
          </cell>
          <cell r="F39">
            <v>253751</v>
          </cell>
          <cell r="G39">
            <v>77</v>
          </cell>
          <cell r="H39">
            <v>415768</v>
          </cell>
          <cell r="N39">
            <v>253751</v>
          </cell>
          <cell r="O39">
            <v>415768</v>
          </cell>
        </row>
        <row r="40">
          <cell r="A40">
            <v>31</v>
          </cell>
          <cell r="B40" t="str">
            <v xml:space="preserve">BILLERICA                    </v>
          </cell>
          <cell r="C40">
            <v>31</v>
          </cell>
          <cell r="E40">
            <v>0</v>
          </cell>
          <cell r="F40">
            <v>0</v>
          </cell>
          <cell r="G40">
            <v>10.5</v>
          </cell>
          <cell r="H40">
            <v>52500</v>
          </cell>
          <cell r="N40">
            <v>0</v>
          </cell>
          <cell r="O40">
            <v>52500</v>
          </cell>
        </row>
        <row r="41">
          <cell r="A41">
            <v>32</v>
          </cell>
          <cell r="B41" t="str">
            <v xml:space="preserve">BLACKSTONE                   </v>
          </cell>
          <cell r="C41">
            <v>32</v>
          </cell>
          <cell r="E41">
            <v>0</v>
          </cell>
          <cell r="F41">
            <v>0</v>
          </cell>
          <cell r="G41">
            <v>0</v>
          </cell>
          <cell r="H41">
            <v>0</v>
          </cell>
          <cell r="N41">
            <v>0</v>
          </cell>
          <cell r="O41">
            <v>0</v>
          </cell>
        </row>
        <row r="42">
          <cell r="A42">
            <v>33</v>
          </cell>
          <cell r="B42" t="str">
            <v xml:space="preserve">BLANDFORD                    </v>
          </cell>
          <cell r="C42">
            <v>33</v>
          </cell>
          <cell r="E42">
            <v>0</v>
          </cell>
          <cell r="F42">
            <v>0</v>
          </cell>
          <cell r="G42">
            <v>0</v>
          </cell>
          <cell r="H42">
            <v>0</v>
          </cell>
          <cell r="N42">
            <v>0</v>
          </cell>
          <cell r="O42">
            <v>0</v>
          </cell>
        </row>
        <row r="43">
          <cell r="A43">
            <v>34</v>
          </cell>
          <cell r="B43" t="str">
            <v xml:space="preserve">BOLTON                       </v>
          </cell>
          <cell r="C43">
            <v>34</v>
          </cell>
          <cell r="E43">
            <v>0</v>
          </cell>
          <cell r="F43">
            <v>0</v>
          </cell>
          <cell r="G43">
            <v>0</v>
          </cell>
          <cell r="H43">
            <v>0</v>
          </cell>
          <cell r="N43">
            <v>0</v>
          </cell>
          <cell r="O43">
            <v>0</v>
          </cell>
        </row>
        <row r="44">
          <cell r="A44">
            <v>35</v>
          </cell>
          <cell r="B44" t="str">
            <v xml:space="preserve">BOSTON                       </v>
          </cell>
          <cell r="C44">
            <v>35</v>
          </cell>
          <cell r="E44">
            <v>0</v>
          </cell>
          <cell r="F44">
            <v>0</v>
          </cell>
          <cell r="G44">
            <v>65</v>
          </cell>
          <cell r="H44">
            <v>449565</v>
          </cell>
          <cell r="N44">
            <v>0</v>
          </cell>
          <cell r="O44">
            <v>449565</v>
          </cell>
        </row>
        <row r="45">
          <cell r="A45">
            <v>36</v>
          </cell>
          <cell r="B45" t="str">
            <v xml:space="preserve">BOURNE                       </v>
          </cell>
          <cell r="C45">
            <v>36</v>
          </cell>
          <cell r="E45">
            <v>36</v>
          </cell>
          <cell r="F45">
            <v>212343</v>
          </cell>
          <cell r="G45">
            <v>46.5</v>
          </cell>
          <cell r="H45">
            <v>243000</v>
          </cell>
          <cell r="N45">
            <v>212343</v>
          </cell>
          <cell r="O45">
            <v>243000</v>
          </cell>
        </row>
        <row r="46">
          <cell r="A46">
            <v>37</v>
          </cell>
          <cell r="B46" t="str">
            <v xml:space="preserve">BOXBOROUGH                   </v>
          </cell>
          <cell r="C46">
            <v>37</v>
          </cell>
          <cell r="E46">
            <v>25.5</v>
          </cell>
          <cell r="F46">
            <v>199345</v>
          </cell>
          <cell r="G46">
            <v>0</v>
          </cell>
          <cell r="H46">
            <v>0</v>
          </cell>
          <cell r="N46">
            <v>199345</v>
          </cell>
          <cell r="O46">
            <v>0</v>
          </cell>
        </row>
        <row r="47">
          <cell r="A47">
            <v>38</v>
          </cell>
          <cell r="B47" t="str">
            <v xml:space="preserve">BOXFORD                      </v>
          </cell>
          <cell r="C47">
            <v>38</v>
          </cell>
          <cell r="E47">
            <v>0</v>
          </cell>
          <cell r="F47">
            <v>0</v>
          </cell>
          <cell r="G47">
            <v>0</v>
          </cell>
          <cell r="H47">
            <v>0</v>
          </cell>
          <cell r="N47">
            <v>0</v>
          </cell>
          <cell r="O47">
            <v>0</v>
          </cell>
        </row>
        <row r="48">
          <cell r="A48">
            <v>39</v>
          </cell>
          <cell r="B48" t="str">
            <v xml:space="preserve">BOYLSTON                     </v>
          </cell>
          <cell r="C48">
            <v>39</v>
          </cell>
          <cell r="E48">
            <v>12</v>
          </cell>
          <cell r="F48">
            <v>60000</v>
          </cell>
          <cell r="G48">
            <v>8.5</v>
          </cell>
          <cell r="H48">
            <v>54056</v>
          </cell>
          <cell r="N48">
            <v>60000</v>
          </cell>
          <cell r="O48">
            <v>54056</v>
          </cell>
        </row>
        <row r="49">
          <cell r="A49">
            <v>40</v>
          </cell>
          <cell r="B49" t="str">
            <v xml:space="preserve">BRAINTREE                    </v>
          </cell>
          <cell r="C49">
            <v>40</v>
          </cell>
          <cell r="E49">
            <v>0</v>
          </cell>
          <cell r="F49">
            <v>0</v>
          </cell>
          <cell r="G49">
            <v>4.5</v>
          </cell>
          <cell r="H49">
            <v>22500</v>
          </cell>
          <cell r="N49">
            <v>0</v>
          </cell>
          <cell r="O49">
            <v>22500</v>
          </cell>
        </row>
        <row r="50">
          <cell r="A50">
            <v>41</v>
          </cell>
          <cell r="B50" t="str">
            <v xml:space="preserve">BREWSTER                     </v>
          </cell>
          <cell r="C50">
            <v>41</v>
          </cell>
          <cell r="E50">
            <v>0</v>
          </cell>
          <cell r="F50">
            <v>0</v>
          </cell>
          <cell r="G50">
            <v>12</v>
          </cell>
          <cell r="H50">
            <v>100508</v>
          </cell>
          <cell r="N50">
            <v>0</v>
          </cell>
          <cell r="O50">
            <v>100508</v>
          </cell>
        </row>
        <row r="51">
          <cell r="A51">
            <v>42</v>
          </cell>
          <cell r="B51" t="str">
            <v xml:space="preserve">BRIDGEWATER                  </v>
          </cell>
          <cell r="C51">
            <v>42</v>
          </cell>
          <cell r="E51">
            <v>0</v>
          </cell>
          <cell r="F51">
            <v>0</v>
          </cell>
          <cell r="G51">
            <v>0</v>
          </cell>
          <cell r="H51">
            <v>0</v>
          </cell>
          <cell r="N51">
            <v>0</v>
          </cell>
          <cell r="O51">
            <v>0</v>
          </cell>
        </row>
        <row r="52">
          <cell r="A52">
            <v>43</v>
          </cell>
          <cell r="B52" t="str">
            <v xml:space="preserve">BRIMFIELD                    </v>
          </cell>
          <cell r="C52">
            <v>43</v>
          </cell>
          <cell r="E52">
            <v>0</v>
          </cell>
          <cell r="F52">
            <v>0</v>
          </cell>
          <cell r="G52">
            <v>2</v>
          </cell>
          <cell r="H52">
            <v>10000</v>
          </cell>
          <cell r="N52">
            <v>0</v>
          </cell>
          <cell r="O52">
            <v>10000</v>
          </cell>
        </row>
        <row r="53">
          <cell r="A53">
            <v>44</v>
          </cell>
          <cell r="B53" t="str">
            <v xml:space="preserve">BROCKTON                     </v>
          </cell>
          <cell r="C53">
            <v>44</v>
          </cell>
          <cell r="E53">
            <v>17</v>
          </cell>
          <cell r="F53">
            <v>93000</v>
          </cell>
          <cell r="G53">
            <v>164.5</v>
          </cell>
          <cell r="H53">
            <v>883277</v>
          </cell>
          <cell r="N53">
            <v>93000</v>
          </cell>
          <cell r="O53">
            <v>883277</v>
          </cell>
        </row>
        <row r="54">
          <cell r="A54">
            <v>45</v>
          </cell>
          <cell r="B54" t="str">
            <v xml:space="preserve">BROOKFIELD                   </v>
          </cell>
          <cell r="C54">
            <v>45</v>
          </cell>
          <cell r="E54">
            <v>53</v>
          </cell>
          <cell r="F54">
            <v>319918</v>
          </cell>
          <cell r="G54">
            <v>9</v>
          </cell>
          <cell r="H54">
            <v>58958</v>
          </cell>
          <cell r="N54">
            <v>319918</v>
          </cell>
          <cell r="O54">
            <v>58958</v>
          </cell>
        </row>
        <row r="55">
          <cell r="A55">
            <v>46</v>
          </cell>
          <cell r="B55" t="str">
            <v xml:space="preserve">BROOKLINE                    </v>
          </cell>
          <cell r="C55">
            <v>46</v>
          </cell>
          <cell r="E55">
            <v>0</v>
          </cell>
          <cell r="F55">
            <v>0</v>
          </cell>
          <cell r="G55">
            <v>1</v>
          </cell>
          <cell r="H55">
            <v>5000</v>
          </cell>
          <cell r="N55">
            <v>0</v>
          </cell>
          <cell r="O55">
            <v>5000</v>
          </cell>
        </row>
        <row r="56">
          <cell r="A56">
            <v>47</v>
          </cell>
          <cell r="B56" t="str">
            <v xml:space="preserve">BUCKLAND                     </v>
          </cell>
          <cell r="C56">
            <v>47</v>
          </cell>
          <cell r="E56">
            <v>0</v>
          </cell>
          <cell r="F56">
            <v>0</v>
          </cell>
          <cell r="G56">
            <v>0</v>
          </cell>
          <cell r="H56">
            <v>0</v>
          </cell>
          <cell r="N56">
            <v>0</v>
          </cell>
          <cell r="O56">
            <v>0</v>
          </cell>
        </row>
        <row r="57">
          <cell r="A57">
            <v>48</v>
          </cell>
          <cell r="B57" t="str">
            <v xml:space="preserve">BURLINGTON                   </v>
          </cell>
          <cell r="C57">
            <v>48</v>
          </cell>
          <cell r="E57">
            <v>18</v>
          </cell>
          <cell r="F57">
            <v>107502</v>
          </cell>
          <cell r="G57">
            <v>1</v>
          </cell>
          <cell r="H57">
            <v>5000</v>
          </cell>
          <cell r="N57">
            <v>107502</v>
          </cell>
          <cell r="O57">
            <v>5000</v>
          </cell>
        </row>
        <row r="58">
          <cell r="A58">
            <v>49</v>
          </cell>
          <cell r="B58" t="str">
            <v xml:space="preserve">CAMBRIDGE                    </v>
          </cell>
          <cell r="C58">
            <v>49</v>
          </cell>
          <cell r="E58">
            <v>0</v>
          </cell>
          <cell r="F58">
            <v>0</v>
          </cell>
          <cell r="G58">
            <v>1</v>
          </cell>
          <cell r="H58">
            <v>5000</v>
          </cell>
          <cell r="N58">
            <v>0</v>
          </cell>
          <cell r="O58">
            <v>5000</v>
          </cell>
        </row>
        <row r="59">
          <cell r="A59">
            <v>50</v>
          </cell>
          <cell r="B59" t="str">
            <v xml:space="preserve">CANTON                       </v>
          </cell>
          <cell r="C59">
            <v>50</v>
          </cell>
          <cell r="E59">
            <v>0</v>
          </cell>
          <cell r="F59">
            <v>0</v>
          </cell>
          <cell r="G59">
            <v>2</v>
          </cell>
          <cell r="H59">
            <v>10000</v>
          </cell>
          <cell r="N59">
            <v>0</v>
          </cell>
          <cell r="O59">
            <v>10000</v>
          </cell>
        </row>
        <row r="60">
          <cell r="A60">
            <v>51</v>
          </cell>
          <cell r="B60" t="str">
            <v xml:space="preserve">CARLISLE                     </v>
          </cell>
          <cell r="C60">
            <v>51</v>
          </cell>
          <cell r="E60">
            <v>0</v>
          </cell>
          <cell r="F60">
            <v>0</v>
          </cell>
          <cell r="G60">
            <v>0</v>
          </cell>
          <cell r="H60">
            <v>0</v>
          </cell>
          <cell r="N60">
            <v>0</v>
          </cell>
          <cell r="O60">
            <v>0</v>
          </cell>
        </row>
        <row r="61">
          <cell r="A61">
            <v>52</v>
          </cell>
          <cell r="B61" t="str">
            <v xml:space="preserve">CARVER                       </v>
          </cell>
          <cell r="C61">
            <v>52</v>
          </cell>
          <cell r="E61">
            <v>12</v>
          </cell>
          <cell r="F61">
            <v>60000</v>
          </cell>
          <cell r="G61">
            <v>8</v>
          </cell>
          <cell r="H61">
            <v>50635</v>
          </cell>
          <cell r="N61">
            <v>60000</v>
          </cell>
          <cell r="O61">
            <v>50635</v>
          </cell>
        </row>
        <row r="62">
          <cell r="A62">
            <v>53</v>
          </cell>
          <cell r="B62" t="str">
            <v xml:space="preserve">CHARLEMONT                   </v>
          </cell>
          <cell r="C62">
            <v>53</v>
          </cell>
          <cell r="E62">
            <v>0</v>
          </cell>
          <cell r="F62">
            <v>0</v>
          </cell>
          <cell r="G62">
            <v>0</v>
          </cell>
          <cell r="H62">
            <v>0</v>
          </cell>
          <cell r="N62">
            <v>0</v>
          </cell>
          <cell r="O62">
            <v>0</v>
          </cell>
        </row>
        <row r="63">
          <cell r="A63">
            <v>54</v>
          </cell>
          <cell r="B63" t="str">
            <v xml:space="preserve">CHARLTON                     </v>
          </cell>
          <cell r="C63">
            <v>54</v>
          </cell>
          <cell r="E63">
            <v>0</v>
          </cell>
          <cell r="F63">
            <v>0</v>
          </cell>
          <cell r="G63">
            <v>0</v>
          </cell>
          <cell r="H63">
            <v>0</v>
          </cell>
          <cell r="N63">
            <v>0</v>
          </cell>
          <cell r="O63">
            <v>0</v>
          </cell>
        </row>
        <row r="64">
          <cell r="A64">
            <v>55</v>
          </cell>
          <cell r="B64" t="str">
            <v xml:space="preserve">CHATHAM                      </v>
          </cell>
          <cell r="C64">
            <v>55</v>
          </cell>
          <cell r="E64">
            <v>203</v>
          </cell>
          <cell r="F64">
            <v>1436784</v>
          </cell>
          <cell r="G64">
            <v>72</v>
          </cell>
          <cell r="H64">
            <v>400174</v>
          </cell>
          <cell r="N64">
            <v>1436784</v>
          </cell>
          <cell r="O64">
            <v>400174</v>
          </cell>
        </row>
        <row r="65">
          <cell r="A65">
            <v>56</v>
          </cell>
          <cell r="B65" t="str">
            <v xml:space="preserve">CHELMSFORD                   </v>
          </cell>
          <cell r="C65">
            <v>56</v>
          </cell>
          <cell r="E65">
            <v>21</v>
          </cell>
          <cell r="F65">
            <v>114224</v>
          </cell>
          <cell r="G65">
            <v>19.5</v>
          </cell>
          <cell r="H65">
            <v>108577</v>
          </cell>
          <cell r="N65">
            <v>114224</v>
          </cell>
          <cell r="O65">
            <v>108577</v>
          </cell>
        </row>
        <row r="66">
          <cell r="A66">
            <v>57</v>
          </cell>
          <cell r="B66" t="str">
            <v xml:space="preserve">CHELSEA                      </v>
          </cell>
          <cell r="C66">
            <v>57</v>
          </cell>
          <cell r="E66">
            <v>0</v>
          </cell>
          <cell r="F66">
            <v>0</v>
          </cell>
          <cell r="G66">
            <v>6</v>
          </cell>
          <cell r="H66">
            <v>30000</v>
          </cell>
          <cell r="N66">
            <v>0</v>
          </cell>
          <cell r="O66">
            <v>30000</v>
          </cell>
        </row>
        <row r="67">
          <cell r="A67">
            <v>58</v>
          </cell>
          <cell r="B67" t="str">
            <v xml:space="preserve">CHESHIRE                     </v>
          </cell>
          <cell r="C67">
            <v>58</v>
          </cell>
          <cell r="E67">
            <v>0</v>
          </cell>
          <cell r="F67">
            <v>0</v>
          </cell>
          <cell r="G67">
            <v>0</v>
          </cell>
          <cell r="H67">
            <v>0</v>
          </cell>
          <cell r="N67">
            <v>0</v>
          </cell>
          <cell r="O67">
            <v>0</v>
          </cell>
        </row>
        <row r="68">
          <cell r="A68">
            <v>59</v>
          </cell>
          <cell r="B68" t="str">
            <v xml:space="preserve">CHESTER                      </v>
          </cell>
          <cell r="C68">
            <v>59</v>
          </cell>
          <cell r="E68">
            <v>0</v>
          </cell>
          <cell r="F68">
            <v>0</v>
          </cell>
          <cell r="G68">
            <v>0</v>
          </cell>
          <cell r="H68">
            <v>0</v>
          </cell>
          <cell r="N68">
            <v>0</v>
          </cell>
          <cell r="O68">
            <v>0</v>
          </cell>
        </row>
        <row r="69">
          <cell r="A69">
            <v>60</v>
          </cell>
          <cell r="B69" t="str">
            <v xml:space="preserve">CHESTERFIELD                 </v>
          </cell>
          <cell r="C69">
            <v>60</v>
          </cell>
          <cell r="E69">
            <v>0</v>
          </cell>
          <cell r="F69">
            <v>0</v>
          </cell>
          <cell r="G69">
            <v>1</v>
          </cell>
          <cell r="H69">
            <v>5000</v>
          </cell>
          <cell r="N69">
            <v>0</v>
          </cell>
          <cell r="O69">
            <v>5000</v>
          </cell>
        </row>
        <row r="70">
          <cell r="A70">
            <v>61</v>
          </cell>
          <cell r="B70" t="str">
            <v xml:space="preserve">CHICOPEE                     </v>
          </cell>
          <cell r="C70">
            <v>61</v>
          </cell>
          <cell r="E70">
            <v>192</v>
          </cell>
          <cell r="F70">
            <v>1009563</v>
          </cell>
          <cell r="G70">
            <v>101.5</v>
          </cell>
          <cell r="H70">
            <v>610179</v>
          </cell>
          <cell r="N70">
            <v>1009563</v>
          </cell>
          <cell r="O70">
            <v>610179</v>
          </cell>
        </row>
        <row r="71">
          <cell r="A71">
            <v>62</v>
          </cell>
          <cell r="B71" t="str">
            <v xml:space="preserve">CHILMARK                     </v>
          </cell>
          <cell r="C71">
            <v>62</v>
          </cell>
          <cell r="E71">
            <v>0</v>
          </cell>
          <cell r="F71">
            <v>0</v>
          </cell>
          <cell r="G71">
            <v>0</v>
          </cell>
          <cell r="H71">
            <v>0</v>
          </cell>
          <cell r="N71">
            <v>0</v>
          </cell>
          <cell r="O71">
            <v>0</v>
          </cell>
        </row>
        <row r="72">
          <cell r="A72">
            <v>63</v>
          </cell>
          <cell r="B72" t="str">
            <v xml:space="preserve">CLARKSBURG                   </v>
          </cell>
          <cell r="C72">
            <v>63</v>
          </cell>
          <cell r="E72">
            <v>19</v>
          </cell>
          <cell r="F72">
            <v>95136</v>
          </cell>
          <cell r="G72">
            <v>6</v>
          </cell>
          <cell r="H72">
            <v>30000</v>
          </cell>
          <cell r="N72">
            <v>95136</v>
          </cell>
          <cell r="O72">
            <v>30000</v>
          </cell>
        </row>
        <row r="73">
          <cell r="A73">
            <v>64</v>
          </cell>
          <cell r="B73" t="str">
            <v xml:space="preserve">CLINTON                      </v>
          </cell>
          <cell r="C73">
            <v>64</v>
          </cell>
          <cell r="E73">
            <v>132</v>
          </cell>
          <cell r="F73">
            <v>790213</v>
          </cell>
          <cell r="G73">
            <v>99</v>
          </cell>
          <cell r="H73">
            <v>574340</v>
          </cell>
          <cell r="N73">
            <v>790213</v>
          </cell>
          <cell r="O73">
            <v>574340</v>
          </cell>
        </row>
        <row r="74">
          <cell r="A74">
            <v>65</v>
          </cell>
          <cell r="B74" t="str">
            <v xml:space="preserve">COHASSET                     </v>
          </cell>
          <cell r="C74">
            <v>65</v>
          </cell>
          <cell r="E74">
            <v>0</v>
          </cell>
          <cell r="F74">
            <v>0</v>
          </cell>
          <cell r="G74">
            <v>0</v>
          </cell>
          <cell r="H74">
            <v>0</v>
          </cell>
          <cell r="N74">
            <v>0</v>
          </cell>
          <cell r="O74">
            <v>0</v>
          </cell>
        </row>
        <row r="75">
          <cell r="A75">
            <v>66</v>
          </cell>
          <cell r="B75" t="str">
            <v xml:space="preserve">COLRAIN                      </v>
          </cell>
          <cell r="C75">
            <v>66</v>
          </cell>
          <cell r="E75">
            <v>0</v>
          </cell>
          <cell r="F75">
            <v>0</v>
          </cell>
          <cell r="G75">
            <v>0</v>
          </cell>
          <cell r="H75">
            <v>0</v>
          </cell>
          <cell r="N75">
            <v>0</v>
          </cell>
          <cell r="O75">
            <v>0</v>
          </cell>
        </row>
        <row r="76">
          <cell r="A76">
            <v>67</v>
          </cell>
          <cell r="B76" t="str">
            <v xml:space="preserve">CONCORD                      </v>
          </cell>
          <cell r="C76">
            <v>67</v>
          </cell>
          <cell r="E76">
            <v>0</v>
          </cell>
          <cell r="F76">
            <v>0</v>
          </cell>
          <cell r="G76">
            <v>1</v>
          </cell>
          <cell r="H76">
            <v>5000</v>
          </cell>
          <cell r="N76">
            <v>0</v>
          </cell>
          <cell r="O76">
            <v>5000</v>
          </cell>
        </row>
        <row r="77">
          <cell r="A77">
            <v>68</v>
          </cell>
          <cell r="B77" t="str">
            <v xml:space="preserve">CONWAY                       </v>
          </cell>
          <cell r="C77">
            <v>68</v>
          </cell>
          <cell r="E77">
            <v>13</v>
          </cell>
          <cell r="F77">
            <v>72067</v>
          </cell>
          <cell r="G77">
            <v>11</v>
          </cell>
          <cell r="H77">
            <v>62116</v>
          </cell>
          <cell r="N77">
            <v>72067</v>
          </cell>
          <cell r="O77">
            <v>62116</v>
          </cell>
        </row>
        <row r="78">
          <cell r="A78">
            <v>69</v>
          </cell>
          <cell r="B78" t="str">
            <v xml:space="preserve">CUMMINGTON                   </v>
          </cell>
          <cell r="C78">
            <v>69</v>
          </cell>
          <cell r="E78">
            <v>0</v>
          </cell>
          <cell r="F78">
            <v>0</v>
          </cell>
          <cell r="G78">
            <v>0</v>
          </cell>
          <cell r="H78">
            <v>0</v>
          </cell>
          <cell r="N78">
            <v>0</v>
          </cell>
          <cell r="O78">
            <v>0</v>
          </cell>
        </row>
        <row r="79">
          <cell r="A79">
            <v>70</v>
          </cell>
          <cell r="B79" t="str">
            <v xml:space="preserve">DALTON                       </v>
          </cell>
          <cell r="C79">
            <v>70</v>
          </cell>
          <cell r="E79">
            <v>0</v>
          </cell>
          <cell r="F79">
            <v>0</v>
          </cell>
          <cell r="G79">
            <v>0</v>
          </cell>
          <cell r="H79">
            <v>0</v>
          </cell>
          <cell r="N79">
            <v>0</v>
          </cell>
          <cell r="O79">
            <v>0</v>
          </cell>
        </row>
        <row r="80">
          <cell r="A80">
            <v>71</v>
          </cell>
          <cell r="B80" t="str">
            <v xml:space="preserve">DANVERS                      </v>
          </cell>
          <cell r="C80">
            <v>71</v>
          </cell>
          <cell r="E80">
            <v>0</v>
          </cell>
          <cell r="F80">
            <v>0</v>
          </cell>
          <cell r="G80">
            <v>23</v>
          </cell>
          <cell r="H80">
            <v>120198</v>
          </cell>
          <cell r="N80">
            <v>0</v>
          </cell>
          <cell r="O80">
            <v>120198</v>
          </cell>
        </row>
        <row r="81">
          <cell r="A81">
            <v>72</v>
          </cell>
          <cell r="B81" t="str">
            <v xml:space="preserve">DARTMOUTH                    </v>
          </cell>
          <cell r="C81">
            <v>72</v>
          </cell>
          <cell r="E81">
            <v>0</v>
          </cell>
          <cell r="F81">
            <v>0</v>
          </cell>
          <cell r="G81">
            <v>3.5</v>
          </cell>
          <cell r="H81">
            <v>31133</v>
          </cell>
          <cell r="N81">
            <v>0</v>
          </cell>
          <cell r="O81">
            <v>31133</v>
          </cell>
        </row>
        <row r="82">
          <cell r="A82">
            <v>73</v>
          </cell>
          <cell r="B82" t="str">
            <v xml:space="preserve">DEDHAM                       </v>
          </cell>
          <cell r="C82">
            <v>73</v>
          </cell>
          <cell r="E82">
            <v>0</v>
          </cell>
          <cell r="F82">
            <v>0</v>
          </cell>
          <cell r="G82">
            <v>3</v>
          </cell>
          <cell r="H82">
            <v>15000</v>
          </cell>
          <cell r="N82">
            <v>0</v>
          </cell>
          <cell r="O82">
            <v>15000</v>
          </cell>
        </row>
        <row r="83">
          <cell r="A83">
            <v>74</v>
          </cell>
          <cell r="B83" t="str">
            <v xml:space="preserve">DEERFIELD                    </v>
          </cell>
          <cell r="C83">
            <v>74</v>
          </cell>
          <cell r="E83">
            <v>65</v>
          </cell>
          <cell r="F83">
            <v>408758</v>
          </cell>
          <cell r="G83">
            <v>11</v>
          </cell>
          <cell r="H83">
            <v>55000</v>
          </cell>
          <cell r="N83">
            <v>408758</v>
          </cell>
          <cell r="O83">
            <v>55000</v>
          </cell>
        </row>
        <row r="84">
          <cell r="A84">
            <v>75</v>
          </cell>
          <cell r="B84" t="str">
            <v xml:space="preserve">DENNIS                       </v>
          </cell>
          <cell r="C84">
            <v>75</v>
          </cell>
          <cell r="E84">
            <v>0</v>
          </cell>
          <cell r="F84">
            <v>0</v>
          </cell>
          <cell r="G84">
            <v>0</v>
          </cell>
          <cell r="H84">
            <v>0</v>
          </cell>
          <cell r="N84">
            <v>0</v>
          </cell>
          <cell r="O84">
            <v>0</v>
          </cell>
        </row>
        <row r="85">
          <cell r="A85">
            <v>76</v>
          </cell>
          <cell r="B85" t="str">
            <v xml:space="preserve">DIGHTON                      </v>
          </cell>
          <cell r="C85">
            <v>76</v>
          </cell>
          <cell r="E85">
            <v>0</v>
          </cell>
          <cell r="F85">
            <v>0</v>
          </cell>
          <cell r="G85">
            <v>0</v>
          </cell>
          <cell r="H85">
            <v>0</v>
          </cell>
          <cell r="N85">
            <v>0</v>
          </cell>
          <cell r="O85">
            <v>0</v>
          </cell>
        </row>
        <row r="86">
          <cell r="A86">
            <v>77</v>
          </cell>
          <cell r="B86" t="str">
            <v xml:space="preserve">DOUGLAS                      </v>
          </cell>
          <cell r="C86">
            <v>77</v>
          </cell>
          <cell r="E86">
            <v>110</v>
          </cell>
          <cell r="F86">
            <v>582914</v>
          </cell>
          <cell r="G86">
            <v>44</v>
          </cell>
          <cell r="H86">
            <v>245673</v>
          </cell>
          <cell r="N86">
            <v>582914</v>
          </cell>
          <cell r="O86">
            <v>245673</v>
          </cell>
        </row>
        <row r="87">
          <cell r="A87">
            <v>78</v>
          </cell>
          <cell r="B87" t="str">
            <v xml:space="preserve">DOVER                        </v>
          </cell>
          <cell r="C87">
            <v>78</v>
          </cell>
          <cell r="E87">
            <v>0</v>
          </cell>
          <cell r="F87">
            <v>0</v>
          </cell>
          <cell r="G87">
            <v>0</v>
          </cell>
          <cell r="H87">
            <v>0</v>
          </cell>
          <cell r="N87">
            <v>0</v>
          </cell>
          <cell r="O87">
            <v>0</v>
          </cell>
        </row>
        <row r="88">
          <cell r="A88">
            <v>79</v>
          </cell>
          <cell r="B88" t="str">
            <v xml:space="preserve">DRACUT                       </v>
          </cell>
          <cell r="C88">
            <v>79</v>
          </cell>
          <cell r="E88">
            <v>30</v>
          </cell>
          <cell r="F88">
            <v>150000</v>
          </cell>
          <cell r="G88">
            <v>16.5</v>
          </cell>
          <cell r="H88">
            <v>103777</v>
          </cell>
          <cell r="N88">
            <v>150000</v>
          </cell>
          <cell r="O88">
            <v>103777</v>
          </cell>
        </row>
        <row r="89">
          <cell r="A89">
            <v>80</v>
          </cell>
          <cell r="B89" t="str">
            <v xml:space="preserve">DUDLEY                       </v>
          </cell>
          <cell r="C89">
            <v>80</v>
          </cell>
          <cell r="E89">
            <v>0</v>
          </cell>
          <cell r="F89">
            <v>0</v>
          </cell>
          <cell r="G89">
            <v>0</v>
          </cell>
          <cell r="H89">
            <v>0</v>
          </cell>
          <cell r="N89">
            <v>0</v>
          </cell>
          <cell r="O89">
            <v>0</v>
          </cell>
        </row>
        <row r="90">
          <cell r="A90">
            <v>81</v>
          </cell>
          <cell r="B90" t="str">
            <v xml:space="preserve">DUNSTABLE                    </v>
          </cell>
          <cell r="C90">
            <v>81</v>
          </cell>
          <cell r="E90">
            <v>0</v>
          </cell>
          <cell r="F90">
            <v>0</v>
          </cell>
          <cell r="G90">
            <v>0</v>
          </cell>
          <cell r="H90">
            <v>0</v>
          </cell>
          <cell r="N90">
            <v>0</v>
          </cell>
          <cell r="O90">
            <v>0</v>
          </cell>
        </row>
        <row r="91">
          <cell r="A91">
            <v>82</v>
          </cell>
          <cell r="B91" t="str">
            <v xml:space="preserve">DUXBURY                      </v>
          </cell>
          <cell r="C91">
            <v>82</v>
          </cell>
          <cell r="E91">
            <v>0</v>
          </cell>
          <cell r="F91">
            <v>0</v>
          </cell>
          <cell r="G91">
            <v>0</v>
          </cell>
          <cell r="H91">
            <v>0</v>
          </cell>
          <cell r="N91">
            <v>0</v>
          </cell>
          <cell r="O91">
            <v>0</v>
          </cell>
        </row>
        <row r="92">
          <cell r="A92">
            <v>83</v>
          </cell>
          <cell r="B92" t="str">
            <v xml:space="preserve">EAST BRIDGEWATER             </v>
          </cell>
          <cell r="C92">
            <v>83</v>
          </cell>
          <cell r="E92">
            <v>7</v>
          </cell>
          <cell r="F92">
            <v>35000</v>
          </cell>
          <cell r="G92">
            <v>20</v>
          </cell>
          <cell r="H92">
            <v>107122</v>
          </cell>
          <cell r="N92">
            <v>35000</v>
          </cell>
          <cell r="O92">
            <v>107122</v>
          </cell>
        </row>
        <row r="93">
          <cell r="A93">
            <v>84</v>
          </cell>
          <cell r="B93" t="str">
            <v xml:space="preserve">EAST BROOKFIELD              </v>
          </cell>
          <cell r="C93">
            <v>84</v>
          </cell>
          <cell r="E93">
            <v>0</v>
          </cell>
          <cell r="F93">
            <v>0</v>
          </cell>
          <cell r="G93">
            <v>4</v>
          </cell>
          <cell r="H93">
            <v>20000</v>
          </cell>
          <cell r="N93">
            <v>0</v>
          </cell>
          <cell r="O93">
            <v>20000</v>
          </cell>
        </row>
        <row r="94">
          <cell r="A94">
            <v>85</v>
          </cell>
          <cell r="B94" t="str">
            <v xml:space="preserve">EASTHAM                      </v>
          </cell>
          <cell r="C94">
            <v>86</v>
          </cell>
          <cell r="E94">
            <v>0</v>
          </cell>
          <cell r="F94">
            <v>0</v>
          </cell>
          <cell r="G94">
            <v>8</v>
          </cell>
          <cell r="H94">
            <v>40256</v>
          </cell>
          <cell r="N94">
            <v>0</v>
          </cell>
          <cell r="O94">
            <v>40256</v>
          </cell>
        </row>
        <row r="95">
          <cell r="A95">
            <v>86</v>
          </cell>
          <cell r="B95" t="str">
            <v xml:space="preserve">EASTHAMPTON                  </v>
          </cell>
          <cell r="C95">
            <v>87</v>
          </cell>
          <cell r="E95">
            <v>67</v>
          </cell>
          <cell r="F95">
            <v>360498</v>
          </cell>
          <cell r="G95">
            <v>195</v>
          </cell>
          <cell r="H95">
            <v>1173510</v>
          </cell>
          <cell r="N95">
            <v>360498</v>
          </cell>
          <cell r="O95">
            <v>1173510</v>
          </cell>
        </row>
        <row r="96">
          <cell r="A96">
            <v>87</v>
          </cell>
          <cell r="B96" t="str">
            <v xml:space="preserve">EAST LONGMEADOW              </v>
          </cell>
          <cell r="C96">
            <v>85</v>
          </cell>
          <cell r="E96">
            <v>0</v>
          </cell>
          <cell r="F96">
            <v>0</v>
          </cell>
          <cell r="G96">
            <v>11</v>
          </cell>
          <cell r="H96">
            <v>59000</v>
          </cell>
          <cell r="N96">
            <v>0</v>
          </cell>
          <cell r="O96">
            <v>59000</v>
          </cell>
        </row>
        <row r="97">
          <cell r="A97">
            <v>88</v>
          </cell>
          <cell r="B97" t="str">
            <v xml:space="preserve">EASTON                       </v>
          </cell>
          <cell r="C97">
            <v>88</v>
          </cell>
          <cell r="E97">
            <v>0</v>
          </cell>
          <cell r="F97">
            <v>0</v>
          </cell>
          <cell r="G97">
            <v>9</v>
          </cell>
          <cell r="H97">
            <v>45535</v>
          </cell>
          <cell r="N97">
            <v>0</v>
          </cell>
          <cell r="O97">
            <v>45535</v>
          </cell>
        </row>
        <row r="98">
          <cell r="A98">
            <v>89</v>
          </cell>
          <cell r="B98" t="str">
            <v xml:space="preserve">EDGARTOWN                    </v>
          </cell>
          <cell r="C98">
            <v>89</v>
          </cell>
          <cell r="E98">
            <v>13</v>
          </cell>
          <cell r="F98">
            <v>109848</v>
          </cell>
          <cell r="G98">
            <v>43</v>
          </cell>
          <cell r="H98">
            <v>310042</v>
          </cell>
          <cell r="N98">
            <v>109848</v>
          </cell>
          <cell r="O98">
            <v>310042</v>
          </cell>
        </row>
        <row r="99">
          <cell r="A99">
            <v>90</v>
          </cell>
          <cell r="B99" t="str">
            <v xml:space="preserve">EGREMONT                     </v>
          </cell>
          <cell r="C99">
            <v>90</v>
          </cell>
          <cell r="E99">
            <v>0</v>
          </cell>
          <cell r="F99">
            <v>0</v>
          </cell>
          <cell r="G99">
            <v>0</v>
          </cell>
          <cell r="H99">
            <v>0</v>
          </cell>
          <cell r="N99">
            <v>0</v>
          </cell>
          <cell r="O99">
            <v>0</v>
          </cell>
        </row>
        <row r="100">
          <cell r="A100">
            <v>91</v>
          </cell>
          <cell r="B100" t="str">
            <v xml:space="preserve">ERVING                       </v>
          </cell>
          <cell r="C100">
            <v>91</v>
          </cell>
          <cell r="E100">
            <v>0</v>
          </cell>
          <cell r="F100">
            <v>0</v>
          </cell>
          <cell r="G100">
            <v>36</v>
          </cell>
          <cell r="H100">
            <v>242676</v>
          </cell>
          <cell r="N100">
            <v>0</v>
          </cell>
          <cell r="O100">
            <v>242676</v>
          </cell>
        </row>
        <row r="101">
          <cell r="A101">
            <v>92</v>
          </cell>
          <cell r="B101" t="str">
            <v xml:space="preserve">ESSEX                        </v>
          </cell>
          <cell r="C101">
            <v>92</v>
          </cell>
          <cell r="E101">
            <v>0</v>
          </cell>
          <cell r="F101">
            <v>0</v>
          </cell>
          <cell r="G101">
            <v>0</v>
          </cell>
          <cell r="H101">
            <v>0</v>
          </cell>
          <cell r="N101">
            <v>0</v>
          </cell>
          <cell r="O101">
            <v>0</v>
          </cell>
        </row>
        <row r="102">
          <cell r="A102">
            <v>93</v>
          </cell>
          <cell r="B102" t="str">
            <v xml:space="preserve">EVERETT                      </v>
          </cell>
          <cell r="C102">
            <v>93</v>
          </cell>
          <cell r="E102">
            <v>0</v>
          </cell>
          <cell r="F102">
            <v>0</v>
          </cell>
          <cell r="G102">
            <v>13</v>
          </cell>
          <cell r="H102">
            <v>89455</v>
          </cell>
          <cell r="N102">
            <v>0</v>
          </cell>
          <cell r="O102">
            <v>89455</v>
          </cell>
        </row>
        <row r="103">
          <cell r="A103">
            <v>94</v>
          </cell>
          <cell r="B103" t="str">
            <v xml:space="preserve">FAIRHAVEN                    </v>
          </cell>
          <cell r="C103">
            <v>94</v>
          </cell>
          <cell r="E103">
            <v>0</v>
          </cell>
          <cell r="F103">
            <v>0</v>
          </cell>
          <cell r="G103">
            <v>12</v>
          </cell>
          <cell r="H103">
            <v>64000</v>
          </cell>
          <cell r="N103">
            <v>0</v>
          </cell>
          <cell r="O103">
            <v>64000</v>
          </cell>
        </row>
        <row r="104">
          <cell r="A104">
            <v>95</v>
          </cell>
          <cell r="B104" t="str">
            <v xml:space="preserve">FALL RIVER                   </v>
          </cell>
          <cell r="C104">
            <v>95</v>
          </cell>
          <cell r="E104">
            <v>4</v>
          </cell>
          <cell r="F104">
            <v>20000</v>
          </cell>
          <cell r="G104">
            <v>21</v>
          </cell>
          <cell r="H104">
            <v>110837</v>
          </cell>
          <cell r="N104">
            <v>20000</v>
          </cell>
          <cell r="O104">
            <v>110837</v>
          </cell>
        </row>
        <row r="105">
          <cell r="A105">
            <v>96</v>
          </cell>
          <cell r="B105" t="str">
            <v xml:space="preserve">FALMOUTH                     </v>
          </cell>
          <cell r="C105">
            <v>96</v>
          </cell>
          <cell r="E105">
            <v>45</v>
          </cell>
          <cell r="F105">
            <v>239500</v>
          </cell>
          <cell r="G105">
            <v>35</v>
          </cell>
          <cell r="H105">
            <v>209187</v>
          </cell>
          <cell r="N105">
            <v>239500</v>
          </cell>
          <cell r="O105">
            <v>209187</v>
          </cell>
        </row>
        <row r="106">
          <cell r="A106">
            <v>97</v>
          </cell>
          <cell r="B106" t="str">
            <v xml:space="preserve">FITCHBURG                    </v>
          </cell>
          <cell r="C106">
            <v>97</v>
          </cell>
          <cell r="E106">
            <v>180</v>
          </cell>
          <cell r="F106">
            <v>958216</v>
          </cell>
          <cell r="G106">
            <v>395.5</v>
          </cell>
          <cell r="H106">
            <v>2255470</v>
          </cell>
          <cell r="N106">
            <v>958216</v>
          </cell>
          <cell r="O106">
            <v>2255470</v>
          </cell>
        </row>
        <row r="107">
          <cell r="A107">
            <v>98</v>
          </cell>
          <cell r="B107" t="str">
            <v xml:space="preserve">FLORIDA                      </v>
          </cell>
          <cell r="C107">
            <v>98</v>
          </cell>
          <cell r="E107">
            <v>4</v>
          </cell>
          <cell r="F107">
            <v>20000</v>
          </cell>
          <cell r="G107">
            <v>1</v>
          </cell>
          <cell r="H107">
            <v>32869</v>
          </cell>
          <cell r="N107">
            <v>20000</v>
          </cell>
          <cell r="O107">
            <v>32869</v>
          </cell>
        </row>
        <row r="108">
          <cell r="A108">
            <v>99</v>
          </cell>
          <cell r="B108" t="str">
            <v xml:space="preserve">FOXBOROUGH                   </v>
          </cell>
          <cell r="C108">
            <v>99</v>
          </cell>
          <cell r="E108">
            <v>0</v>
          </cell>
          <cell r="F108">
            <v>0</v>
          </cell>
          <cell r="G108">
            <v>0</v>
          </cell>
          <cell r="H108">
            <v>0</v>
          </cell>
          <cell r="N108">
            <v>0</v>
          </cell>
          <cell r="O108">
            <v>0</v>
          </cell>
        </row>
        <row r="109">
          <cell r="A109">
            <v>100</v>
          </cell>
          <cell r="B109" t="str">
            <v xml:space="preserve">FRAMINGHAM                   </v>
          </cell>
          <cell r="C109">
            <v>100</v>
          </cell>
          <cell r="E109">
            <v>0</v>
          </cell>
          <cell r="F109">
            <v>0</v>
          </cell>
          <cell r="G109">
            <v>36.5</v>
          </cell>
          <cell r="H109">
            <v>214435</v>
          </cell>
          <cell r="N109">
            <v>0</v>
          </cell>
          <cell r="O109">
            <v>214435</v>
          </cell>
        </row>
        <row r="110">
          <cell r="A110">
            <v>101</v>
          </cell>
          <cell r="B110" t="str">
            <v xml:space="preserve">FRANKLIN                     </v>
          </cell>
          <cell r="C110">
            <v>101</v>
          </cell>
          <cell r="E110">
            <v>24</v>
          </cell>
          <cell r="F110">
            <v>146290</v>
          </cell>
          <cell r="G110">
            <v>24</v>
          </cell>
          <cell r="H110">
            <v>124941</v>
          </cell>
          <cell r="N110">
            <v>146290</v>
          </cell>
          <cell r="O110">
            <v>124941</v>
          </cell>
        </row>
        <row r="111">
          <cell r="A111">
            <v>102</v>
          </cell>
          <cell r="B111" t="str">
            <v xml:space="preserve">FREETOWN                     </v>
          </cell>
          <cell r="C111">
            <v>102</v>
          </cell>
          <cell r="E111">
            <v>0</v>
          </cell>
          <cell r="F111">
            <v>0</v>
          </cell>
          <cell r="G111">
            <v>0</v>
          </cell>
          <cell r="H111">
            <v>0</v>
          </cell>
          <cell r="N111">
            <v>0</v>
          </cell>
          <cell r="O111">
            <v>0</v>
          </cell>
        </row>
        <row r="112">
          <cell r="A112">
            <v>103</v>
          </cell>
          <cell r="B112" t="str">
            <v xml:space="preserve">GARDNER                      </v>
          </cell>
          <cell r="C112">
            <v>103</v>
          </cell>
          <cell r="E112">
            <v>170</v>
          </cell>
          <cell r="F112">
            <v>945779</v>
          </cell>
          <cell r="G112">
            <v>125</v>
          </cell>
          <cell r="H112">
            <v>694118</v>
          </cell>
          <cell r="N112">
            <v>945779</v>
          </cell>
          <cell r="O112">
            <v>694118</v>
          </cell>
        </row>
        <row r="113">
          <cell r="A113">
            <v>104</v>
          </cell>
          <cell r="B113" t="str">
            <v xml:space="preserve">GAY HEAD                     </v>
          </cell>
          <cell r="C113">
            <v>104</v>
          </cell>
          <cell r="E113">
            <v>0</v>
          </cell>
          <cell r="F113">
            <v>0</v>
          </cell>
          <cell r="G113">
            <v>0</v>
          </cell>
          <cell r="H113">
            <v>0</v>
          </cell>
          <cell r="N113">
            <v>0</v>
          </cell>
          <cell r="O113">
            <v>0</v>
          </cell>
        </row>
        <row r="114">
          <cell r="A114">
            <v>105</v>
          </cell>
          <cell r="B114" t="str">
            <v xml:space="preserve">GEORGETOWN                   </v>
          </cell>
          <cell r="C114">
            <v>105</v>
          </cell>
          <cell r="E114">
            <v>28</v>
          </cell>
          <cell r="F114">
            <v>149986</v>
          </cell>
          <cell r="G114">
            <v>28.5</v>
          </cell>
          <cell r="H114">
            <v>166490</v>
          </cell>
          <cell r="N114">
            <v>149986</v>
          </cell>
          <cell r="O114">
            <v>166490</v>
          </cell>
        </row>
        <row r="115">
          <cell r="A115">
            <v>106</v>
          </cell>
          <cell r="B115" t="str">
            <v xml:space="preserve">GILL                         </v>
          </cell>
          <cell r="C115">
            <v>106</v>
          </cell>
          <cell r="E115">
            <v>0</v>
          </cell>
          <cell r="F115">
            <v>0</v>
          </cell>
          <cell r="G115">
            <v>0</v>
          </cell>
          <cell r="H115">
            <v>0</v>
          </cell>
          <cell r="N115">
            <v>0</v>
          </cell>
          <cell r="O115">
            <v>0</v>
          </cell>
        </row>
        <row r="116">
          <cell r="A116">
            <v>107</v>
          </cell>
          <cell r="B116" t="str">
            <v xml:space="preserve">GLOUCESTER                   </v>
          </cell>
          <cell r="C116">
            <v>107</v>
          </cell>
          <cell r="E116">
            <v>30</v>
          </cell>
          <cell r="F116">
            <v>162593</v>
          </cell>
          <cell r="G116">
            <v>244</v>
          </cell>
          <cell r="H116">
            <v>1333456</v>
          </cell>
          <cell r="N116">
            <v>162593</v>
          </cell>
          <cell r="O116">
            <v>1333456</v>
          </cell>
        </row>
        <row r="117">
          <cell r="A117">
            <v>108</v>
          </cell>
          <cell r="B117" t="str">
            <v xml:space="preserve">GOSHEN                       </v>
          </cell>
          <cell r="C117">
            <v>108</v>
          </cell>
          <cell r="E117">
            <v>0</v>
          </cell>
          <cell r="F117">
            <v>0</v>
          </cell>
          <cell r="G117">
            <v>0</v>
          </cell>
          <cell r="H117">
            <v>0</v>
          </cell>
          <cell r="N117">
            <v>0</v>
          </cell>
          <cell r="O117">
            <v>0</v>
          </cell>
        </row>
        <row r="118">
          <cell r="A118">
            <v>109</v>
          </cell>
          <cell r="B118" t="str">
            <v xml:space="preserve">GOSNOLD                      </v>
          </cell>
          <cell r="C118">
            <v>109</v>
          </cell>
          <cell r="E118">
            <v>0</v>
          </cell>
          <cell r="F118">
            <v>0</v>
          </cell>
          <cell r="G118">
            <v>0</v>
          </cell>
          <cell r="H118">
            <v>0</v>
          </cell>
          <cell r="N118">
            <v>0</v>
          </cell>
          <cell r="O118">
            <v>0</v>
          </cell>
        </row>
        <row r="119">
          <cell r="A119">
            <v>110</v>
          </cell>
          <cell r="B119" t="str">
            <v xml:space="preserve">GRAFTON                      </v>
          </cell>
          <cell r="C119">
            <v>110</v>
          </cell>
          <cell r="E119">
            <v>0</v>
          </cell>
          <cell r="F119">
            <v>0</v>
          </cell>
          <cell r="G119">
            <v>37</v>
          </cell>
          <cell r="H119">
            <v>200440</v>
          </cell>
          <cell r="N119">
            <v>0</v>
          </cell>
          <cell r="O119">
            <v>200440</v>
          </cell>
        </row>
        <row r="120">
          <cell r="A120">
            <v>111</v>
          </cell>
          <cell r="B120" t="str">
            <v xml:space="preserve">GRANBY                       </v>
          </cell>
          <cell r="C120">
            <v>111</v>
          </cell>
          <cell r="E120">
            <v>143.5</v>
          </cell>
          <cell r="F120">
            <v>856706</v>
          </cell>
          <cell r="G120">
            <v>28</v>
          </cell>
          <cell r="H120">
            <v>175027</v>
          </cell>
          <cell r="N120">
            <v>856706</v>
          </cell>
          <cell r="O120">
            <v>175027</v>
          </cell>
        </row>
        <row r="121">
          <cell r="A121">
            <v>112</v>
          </cell>
          <cell r="B121" t="str">
            <v xml:space="preserve">GRANVILLE                    </v>
          </cell>
          <cell r="C121">
            <v>112</v>
          </cell>
          <cell r="E121">
            <v>0</v>
          </cell>
          <cell r="F121">
            <v>0</v>
          </cell>
          <cell r="G121">
            <v>23</v>
          </cell>
          <cell r="H121">
            <v>125448</v>
          </cell>
          <cell r="N121">
            <v>0</v>
          </cell>
          <cell r="O121">
            <v>125448</v>
          </cell>
        </row>
        <row r="122">
          <cell r="A122">
            <v>113</v>
          </cell>
          <cell r="B122" t="str">
            <v xml:space="preserve">GREAT BARRINGTON             </v>
          </cell>
          <cell r="C122">
            <v>113</v>
          </cell>
          <cell r="E122">
            <v>0</v>
          </cell>
          <cell r="F122">
            <v>0</v>
          </cell>
          <cell r="G122">
            <v>0</v>
          </cell>
          <cell r="H122">
            <v>0</v>
          </cell>
          <cell r="N122">
            <v>0</v>
          </cell>
          <cell r="O122">
            <v>0</v>
          </cell>
        </row>
        <row r="123">
          <cell r="A123">
            <v>114</v>
          </cell>
          <cell r="B123" t="str">
            <v xml:space="preserve">GREENFIELD                   </v>
          </cell>
          <cell r="C123">
            <v>114</v>
          </cell>
          <cell r="E123">
            <v>529</v>
          </cell>
          <cell r="F123">
            <v>2727706</v>
          </cell>
          <cell r="G123">
            <v>342</v>
          </cell>
          <cell r="H123">
            <v>2105822</v>
          </cell>
          <cell r="N123">
            <v>2727706</v>
          </cell>
          <cell r="O123">
            <v>2105822</v>
          </cell>
        </row>
        <row r="124">
          <cell r="A124">
            <v>115</v>
          </cell>
          <cell r="B124" t="str">
            <v xml:space="preserve">GROTON                       </v>
          </cell>
          <cell r="C124">
            <v>115</v>
          </cell>
          <cell r="E124">
            <v>0</v>
          </cell>
          <cell r="F124">
            <v>0</v>
          </cell>
          <cell r="G124">
            <v>0</v>
          </cell>
          <cell r="H124">
            <v>0</v>
          </cell>
          <cell r="N124">
            <v>0</v>
          </cell>
          <cell r="O124">
            <v>0</v>
          </cell>
        </row>
        <row r="125">
          <cell r="A125">
            <v>116</v>
          </cell>
          <cell r="B125" t="str">
            <v xml:space="preserve">GROVELAND                    </v>
          </cell>
          <cell r="C125">
            <v>116</v>
          </cell>
          <cell r="E125">
            <v>0</v>
          </cell>
          <cell r="F125">
            <v>0</v>
          </cell>
          <cell r="G125">
            <v>0</v>
          </cell>
          <cell r="H125">
            <v>0</v>
          </cell>
          <cell r="N125">
            <v>0</v>
          </cell>
          <cell r="O125">
            <v>0</v>
          </cell>
        </row>
        <row r="126">
          <cell r="A126">
            <v>117</v>
          </cell>
          <cell r="B126" t="str">
            <v xml:space="preserve">HADLEY                       </v>
          </cell>
          <cell r="C126">
            <v>117</v>
          </cell>
          <cell r="E126">
            <v>77</v>
          </cell>
          <cell r="F126">
            <v>396400</v>
          </cell>
          <cell r="G126">
            <v>45</v>
          </cell>
          <cell r="H126">
            <v>242670</v>
          </cell>
          <cell r="N126">
            <v>396400</v>
          </cell>
          <cell r="O126">
            <v>242670</v>
          </cell>
        </row>
        <row r="127">
          <cell r="A127">
            <v>118</v>
          </cell>
          <cell r="B127" t="str">
            <v xml:space="preserve">HALIFAX                      </v>
          </cell>
          <cell r="C127">
            <v>118</v>
          </cell>
          <cell r="E127">
            <v>0</v>
          </cell>
          <cell r="F127">
            <v>0</v>
          </cell>
          <cell r="G127">
            <v>1</v>
          </cell>
          <cell r="H127">
            <v>5000</v>
          </cell>
          <cell r="N127">
            <v>0</v>
          </cell>
          <cell r="O127">
            <v>5000</v>
          </cell>
        </row>
        <row r="128">
          <cell r="A128">
            <v>119</v>
          </cell>
          <cell r="B128" t="str">
            <v xml:space="preserve">HAMILTON                     </v>
          </cell>
          <cell r="C128">
            <v>119</v>
          </cell>
          <cell r="E128">
            <v>0</v>
          </cell>
          <cell r="F128">
            <v>0</v>
          </cell>
          <cell r="G128">
            <v>0</v>
          </cell>
          <cell r="H128">
            <v>0</v>
          </cell>
          <cell r="N128">
            <v>0</v>
          </cell>
          <cell r="O128">
            <v>0</v>
          </cell>
        </row>
        <row r="129">
          <cell r="A129">
            <v>120</v>
          </cell>
          <cell r="B129" t="str">
            <v xml:space="preserve">HAMPDEN                      </v>
          </cell>
          <cell r="C129">
            <v>120</v>
          </cell>
          <cell r="E129">
            <v>0</v>
          </cell>
          <cell r="F129">
            <v>0</v>
          </cell>
          <cell r="G129">
            <v>0</v>
          </cell>
          <cell r="H129">
            <v>0</v>
          </cell>
          <cell r="N129">
            <v>0</v>
          </cell>
          <cell r="O129">
            <v>0</v>
          </cell>
        </row>
        <row r="130">
          <cell r="A130">
            <v>121</v>
          </cell>
          <cell r="B130" t="str">
            <v xml:space="preserve">HANCOCK                      </v>
          </cell>
          <cell r="C130">
            <v>121</v>
          </cell>
          <cell r="E130">
            <v>7</v>
          </cell>
          <cell r="F130">
            <v>35884</v>
          </cell>
          <cell r="G130">
            <v>9</v>
          </cell>
          <cell r="H130">
            <v>50523</v>
          </cell>
          <cell r="N130">
            <v>35884</v>
          </cell>
          <cell r="O130">
            <v>50523</v>
          </cell>
        </row>
        <row r="131">
          <cell r="A131">
            <v>122</v>
          </cell>
          <cell r="B131" t="str">
            <v xml:space="preserve">HANOVER                      </v>
          </cell>
          <cell r="C131">
            <v>122</v>
          </cell>
          <cell r="E131">
            <v>0</v>
          </cell>
          <cell r="F131">
            <v>0</v>
          </cell>
          <cell r="G131">
            <v>0</v>
          </cell>
          <cell r="H131">
            <v>0</v>
          </cell>
          <cell r="N131">
            <v>0</v>
          </cell>
          <cell r="O131">
            <v>0</v>
          </cell>
        </row>
        <row r="132">
          <cell r="A132">
            <v>123</v>
          </cell>
          <cell r="B132" t="str">
            <v xml:space="preserve">HANSON                       </v>
          </cell>
          <cell r="C132">
            <v>123</v>
          </cell>
          <cell r="E132">
            <v>0</v>
          </cell>
          <cell r="F132">
            <v>0</v>
          </cell>
          <cell r="G132">
            <v>0</v>
          </cell>
          <cell r="H132">
            <v>0</v>
          </cell>
          <cell r="N132">
            <v>0</v>
          </cell>
          <cell r="O132">
            <v>0</v>
          </cell>
        </row>
        <row r="133">
          <cell r="A133">
            <v>124</v>
          </cell>
          <cell r="B133" t="str">
            <v xml:space="preserve">HARDWICK                     </v>
          </cell>
          <cell r="C133">
            <v>124</v>
          </cell>
          <cell r="E133">
            <v>0</v>
          </cell>
          <cell r="F133">
            <v>0</v>
          </cell>
          <cell r="G133">
            <v>0</v>
          </cell>
          <cell r="H133">
            <v>0</v>
          </cell>
          <cell r="N133">
            <v>0</v>
          </cell>
          <cell r="O133">
            <v>0</v>
          </cell>
        </row>
        <row r="134">
          <cell r="A134">
            <v>125</v>
          </cell>
          <cell r="B134" t="str">
            <v xml:space="preserve">HARVARD                      </v>
          </cell>
          <cell r="C134">
            <v>125</v>
          </cell>
          <cell r="E134">
            <v>73</v>
          </cell>
          <cell r="F134">
            <v>376342</v>
          </cell>
          <cell r="G134">
            <v>8</v>
          </cell>
          <cell r="H134">
            <v>40000</v>
          </cell>
          <cell r="N134">
            <v>376342</v>
          </cell>
          <cell r="O134">
            <v>40000</v>
          </cell>
        </row>
        <row r="135">
          <cell r="A135">
            <v>126</v>
          </cell>
          <cell r="B135" t="str">
            <v xml:space="preserve">HARWICH                      </v>
          </cell>
          <cell r="C135">
            <v>126</v>
          </cell>
          <cell r="E135">
            <v>152</v>
          </cell>
          <cell r="F135">
            <v>847880</v>
          </cell>
          <cell r="G135">
            <v>208</v>
          </cell>
          <cell r="H135">
            <v>1238813</v>
          </cell>
          <cell r="N135">
            <v>847880</v>
          </cell>
          <cell r="O135">
            <v>1238813</v>
          </cell>
        </row>
        <row r="136">
          <cell r="A136">
            <v>127</v>
          </cell>
          <cell r="B136" t="str">
            <v xml:space="preserve">HATFIELD                     </v>
          </cell>
          <cell r="C136">
            <v>127</v>
          </cell>
          <cell r="E136">
            <v>134</v>
          </cell>
          <cell r="F136">
            <v>748495</v>
          </cell>
          <cell r="G136">
            <v>29</v>
          </cell>
          <cell r="H136">
            <v>203903</v>
          </cell>
          <cell r="N136">
            <v>748495</v>
          </cell>
          <cell r="O136">
            <v>203903</v>
          </cell>
        </row>
        <row r="137">
          <cell r="A137">
            <v>128</v>
          </cell>
          <cell r="B137" t="str">
            <v xml:space="preserve">HAVERHILL                    </v>
          </cell>
          <cell r="C137">
            <v>128</v>
          </cell>
          <cell r="E137">
            <v>50.5</v>
          </cell>
          <cell r="F137">
            <v>308461</v>
          </cell>
          <cell r="G137">
            <v>219.5</v>
          </cell>
          <cell r="H137">
            <v>1223417</v>
          </cell>
          <cell r="N137">
            <v>308461</v>
          </cell>
          <cell r="O137">
            <v>1223417</v>
          </cell>
        </row>
        <row r="138">
          <cell r="A138">
            <v>129</v>
          </cell>
          <cell r="B138" t="str">
            <v xml:space="preserve">HAWLEY                       </v>
          </cell>
          <cell r="C138">
            <v>129</v>
          </cell>
          <cell r="E138">
            <v>0</v>
          </cell>
          <cell r="F138">
            <v>0</v>
          </cell>
          <cell r="G138">
            <v>0</v>
          </cell>
          <cell r="H138">
            <v>0</v>
          </cell>
          <cell r="N138">
            <v>0</v>
          </cell>
          <cell r="O138">
            <v>0</v>
          </cell>
        </row>
        <row r="139">
          <cell r="A139">
            <v>130</v>
          </cell>
          <cell r="B139" t="str">
            <v xml:space="preserve">HEATH                        </v>
          </cell>
          <cell r="C139">
            <v>130</v>
          </cell>
          <cell r="E139">
            <v>0</v>
          </cell>
          <cell r="F139">
            <v>0</v>
          </cell>
          <cell r="G139">
            <v>0</v>
          </cell>
          <cell r="H139">
            <v>0</v>
          </cell>
          <cell r="N139">
            <v>0</v>
          </cell>
          <cell r="O139">
            <v>0</v>
          </cell>
        </row>
        <row r="140">
          <cell r="A140">
            <v>131</v>
          </cell>
          <cell r="B140" t="str">
            <v xml:space="preserve">HINGHAM                      </v>
          </cell>
          <cell r="C140">
            <v>131</v>
          </cell>
          <cell r="E140">
            <v>0</v>
          </cell>
          <cell r="F140">
            <v>0</v>
          </cell>
          <cell r="G140">
            <v>0</v>
          </cell>
          <cell r="H140">
            <v>0</v>
          </cell>
          <cell r="N140">
            <v>0</v>
          </cell>
          <cell r="O140">
            <v>0</v>
          </cell>
        </row>
        <row r="141">
          <cell r="A141">
            <v>132</v>
          </cell>
          <cell r="B141" t="str">
            <v xml:space="preserve">HINSDALE                     </v>
          </cell>
          <cell r="C141">
            <v>132</v>
          </cell>
          <cell r="E141">
            <v>0</v>
          </cell>
          <cell r="F141">
            <v>0</v>
          </cell>
          <cell r="G141">
            <v>0</v>
          </cell>
          <cell r="H141">
            <v>0</v>
          </cell>
          <cell r="N141">
            <v>0</v>
          </cell>
          <cell r="O141">
            <v>0</v>
          </cell>
        </row>
        <row r="142">
          <cell r="A142">
            <v>133</v>
          </cell>
          <cell r="B142" t="str">
            <v xml:space="preserve">HOLBROOK                     </v>
          </cell>
          <cell r="C142">
            <v>133</v>
          </cell>
          <cell r="E142">
            <v>23</v>
          </cell>
          <cell r="F142">
            <v>119683</v>
          </cell>
          <cell r="G142">
            <v>6</v>
          </cell>
          <cell r="H142">
            <v>33638</v>
          </cell>
          <cell r="N142">
            <v>119683</v>
          </cell>
          <cell r="O142">
            <v>33638</v>
          </cell>
        </row>
        <row r="143">
          <cell r="A143">
            <v>134</v>
          </cell>
          <cell r="B143" t="str">
            <v xml:space="preserve">HOLDEN                       </v>
          </cell>
          <cell r="C143">
            <v>134</v>
          </cell>
          <cell r="E143">
            <v>0</v>
          </cell>
          <cell r="F143">
            <v>0</v>
          </cell>
          <cell r="G143">
            <v>0</v>
          </cell>
          <cell r="H143">
            <v>0</v>
          </cell>
          <cell r="N143">
            <v>0</v>
          </cell>
          <cell r="O143">
            <v>0</v>
          </cell>
        </row>
        <row r="144">
          <cell r="A144">
            <v>135</v>
          </cell>
          <cell r="B144" t="str">
            <v xml:space="preserve">HOLLAND                      </v>
          </cell>
          <cell r="C144">
            <v>135</v>
          </cell>
          <cell r="E144">
            <v>22</v>
          </cell>
          <cell r="F144">
            <v>162561</v>
          </cell>
          <cell r="G144">
            <v>4</v>
          </cell>
          <cell r="H144">
            <v>28000</v>
          </cell>
          <cell r="N144">
            <v>162561</v>
          </cell>
          <cell r="O144">
            <v>28000</v>
          </cell>
        </row>
        <row r="145">
          <cell r="A145">
            <v>136</v>
          </cell>
          <cell r="B145" t="str">
            <v xml:space="preserve">HOLLISTON                    </v>
          </cell>
          <cell r="C145">
            <v>136</v>
          </cell>
          <cell r="E145">
            <v>123</v>
          </cell>
          <cell r="F145">
            <v>685409</v>
          </cell>
          <cell r="G145">
            <v>7.5</v>
          </cell>
          <cell r="H145">
            <v>41500</v>
          </cell>
          <cell r="N145">
            <v>685409</v>
          </cell>
          <cell r="O145">
            <v>41500</v>
          </cell>
        </row>
        <row r="146">
          <cell r="A146">
            <v>137</v>
          </cell>
          <cell r="B146" t="str">
            <v xml:space="preserve">HOLYOKE                      </v>
          </cell>
          <cell r="C146">
            <v>137</v>
          </cell>
          <cell r="E146">
            <v>18</v>
          </cell>
          <cell r="F146">
            <v>96124</v>
          </cell>
          <cell r="G146">
            <v>273.5</v>
          </cell>
          <cell r="H146">
            <v>1551504</v>
          </cell>
          <cell r="N146">
            <v>96124</v>
          </cell>
          <cell r="O146">
            <v>1551504</v>
          </cell>
        </row>
        <row r="147">
          <cell r="A147">
            <v>138</v>
          </cell>
          <cell r="B147" t="str">
            <v xml:space="preserve">HOPEDALE                     </v>
          </cell>
          <cell r="C147">
            <v>138</v>
          </cell>
          <cell r="E147">
            <v>119</v>
          </cell>
          <cell r="F147">
            <v>645022</v>
          </cell>
          <cell r="G147">
            <v>45.5</v>
          </cell>
          <cell r="H147">
            <v>274006</v>
          </cell>
          <cell r="N147">
            <v>645022</v>
          </cell>
          <cell r="O147">
            <v>274006</v>
          </cell>
        </row>
        <row r="148">
          <cell r="A148">
            <v>139</v>
          </cell>
          <cell r="B148" t="str">
            <v xml:space="preserve">HOPKINTON                    </v>
          </cell>
          <cell r="C148">
            <v>139</v>
          </cell>
          <cell r="E148">
            <v>0</v>
          </cell>
          <cell r="F148">
            <v>0</v>
          </cell>
          <cell r="G148">
            <v>13.5</v>
          </cell>
          <cell r="H148">
            <v>76567</v>
          </cell>
          <cell r="N148">
            <v>0</v>
          </cell>
          <cell r="O148">
            <v>76567</v>
          </cell>
        </row>
        <row r="149">
          <cell r="A149">
            <v>140</v>
          </cell>
          <cell r="B149" t="str">
            <v xml:space="preserve">HUBBARDSTON                  </v>
          </cell>
          <cell r="C149">
            <v>140</v>
          </cell>
          <cell r="E149">
            <v>0</v>
          </cell>
          <cell r="F149">
            <v>0</v>
          </cell>
          <cell r="G149">
            <v>0</v>
          </cell>
          <cell r="H149">
            <v>0</v>
          </cell>
          <cell r="N149">
            <v>0</v>
          </cell>
          <cell r="O149">
            <v>0</v>
          </cell>
        </row>
        <row r="150">
          <cell r="A150">
            <v>141</v>
          </cell>
          <cell r="B150" t="str">
            <v xml:space="preserve">HUDSON                       </v>
          </cell>
          <cell r="C150">
            <v>141</v>
          </cell>
          <cell r="E150">
            <v>139.5</v>
          </cell>
          <cell r="F150">
            <v>819638</v>
          </cell>
          <cell r="G150">
            <v>26.5</v>
          </cell>
          <cell r="H150">
            <v>150971</v>
          </cell>
          <cell r="N150">
            <v>819638</v>
          </cell>
          <cell r="O150">
            <v>150971</v>
          </cell>
        </row>
        <row r="151">
          <cell r="A151">
            <v>142</v>
          </cell>
          <cell r="B151" t="str">
            <v xml:space="preserve">HULL                         </v>
          </cell>
          <cell r="C151">
            <v>142</v>
          </cell>
          <cell r="E151">
            <v>0</v>
          </cell>
          <cell r="F151">
            <v>0</v>
          </cell>
          <cell r="G151">
            <v>1</v>
          </cell>
          <cell r="H151">
            <v>5000</v>
          </cell>
          <cell r="N151">
            <v>0</v>
          </cell>
          <cell r="O151">
            <v>5000</v>
          </cell>
        </row>
        <row r="152">
          <cell r="A152">
            <v>143</v>
          </cell>
          <cell r="B152" t="str">
            <v xml:space="preserve">HUNTINGTON                   </v>
          </cell>
          <cell r="C152">
            <v>143</v>
          </cell>
          <cell r="E152">
            <v>0</v>
          </cell>
          <cell r="F152">
            <v>0</v>
          </cell>
          <cell r="G152">
            <v>0</v>
          </cell>
          <cell r="H152">
            <v>0</v>
          </cell>
          <cell r="N152">
            <v>0</v>
          </cell>
          <cell r="O152">
            <v>0</v>
          </cell>
        </row>
        <row r="153">
          <cell r="A153">
            <v>144</v>
          </cell>
          <cell r="B153" t="str">
            <v xml:space="preserve">IPSWICH                      </v>
          </cell>
          <cell r="C153">
            <v>144</v>
          </cell>
          <cell r="E153">
            <v>151</v>
          </cell>
          <cell r="F153">
            <v>819882</v>
          </cell>
          <cell r="G153">
            <v>9</v>
          </cell>
          <cell r="H153">
            <v>49000</v>
          </cell>
          <cell r="N153">
            <v>819882</v>
          </cell>
          <cell r="O153">
            <v>49000</v>
          </cell>
        </row>
        <row r="154">
          <cell r="A154">
            <v>145</v>
          </cell>
          <cell r="B154" t="str">
            <v xml:space="preserve">KINGSTON                     </v>
          </cell>
          <cell r="C154">
            <v>145</v>
          </cell>
          <cell r="E154">
            <v>0</v>
          </cell>
          <cell r="F154">
            <v>0</v>
          </cell>
          <cell r="G154">
            <v>0</v>
          </cell>
          <cell r="H154">
            <v>0</v>
          </cell>
          <cell r="N154">
            <v>0</v>
          </cell>
          <cell r="O154">
            <v>0</v>
          </cell>
        </row>
        <row r="155">
          <cell r="A155">
            <v>146</v>
          </cell>
          <cell r="B155" t="str">
            <v xml:space="preserve">LAKEVILLE                    </v>
          </cell>
          <cell r="C155">
            <v>146</v>
          </cell>
          <cell r="E155">
            <v>0</v>
          </cell>
          <cell r="F155">
            <v>0</v>
          </cell>
          <cell r="G155">
            <v>0</v>
          </cell>
          <cell r="H155">
            <v>0</v>
          </cell>
          <cell r="N155">
            <v>0</v>
          </cell>
          <cell r="O155">
            <v>0</v>
          </cell>
        </row>
        <row r="156">
          <cell r="A156">
            <v>147</v>
          </cell>
          <cell r="B156" t="str">
            <v xml:space="preserve">LANCASTER                    </v>
          </cell>
          <cell r="C156">
            <v>147</v>
          </cell>
          <cell r="E156">
            <v>0</v>
          </cell>
          <cell r="F156">
            <v>0</v>
          </cell>
          <cell r="G156">
            <v>0</v>
          </cell>
          <cell r="H156">
            <v>0</v>
          </cell>
          <cell r="N156">
            <v>0</v>
          </cell>
          <cell r="O156">
            <v>0</v>
          </cell>
        </row>
        <row r="157">
          <cell r="A157">
            <v>148</v>
          </cell>
          <cell r="B157" t="str">
            <v xml:space="preserve">LANESBOROUGH                 </v>
          </cell>
          <cell r="C157">
            <v>148</v>
          </cell>
          <cell r="E157">
            <v>15</v>
          </cell>
          <cell r="F157">
            <v>89699</v>
          </cell>
          <cell r="G157">
            <v>19</v>
          </cell>
          <cell r="H157">
            <v>105500</v>
          </cell>
          <cell r="N157">
            <v>89699</v>
          </cell>
          <cell r="O157">
            <v>105500</v>
          </cell>
        </row>
        <row r="158">
          <cell r="A158">
            <v>149</v>
          </cell>
          <cell r="B158" t="str">
            <v xml:space="preserve">LAWRENCE                     </v>
          </cell>
          <cell r="C158">
            <v>149</v>
          </cell>
          <cell r="E158">
            <v>0</v>
          </cell>
          <cell r="F158">
            <v>0</v>
          </cell>
          <cell r="G158">
            <v>61.5</v>
          </cell>
          <cell r="H158">
            <v>363023</v>
          </cell>
          <cell r="N158">
            <v>0</v>
          </cell>
          <cell r="O158">
            <v>363023</v>
          </cell>
        </row>
        <row r="159">
          <cell r="A159">
            <v>150</v>
          </cell>
          <cell r="B159" t="str">
            <v xml:space="preserve">LEE                          </v>
          </cell>
          <cell r="C159">
            <v>150</v>
          </cell>
          <cell r="E159">
            <v>93</v>
          </cell>
          <cell r="F159">
            <v>552893</v>
          </cell>
          <cell r="G159">
            <v>73</v>
          </cell>
          <cell r="H159">
            <v>395943</v>
          </cell>
          <cell r="N159">
            <v>552893</v>
          </cell>
          <cell r="O159">
            <v>395943</v>
          </cell>
        </row>
        <row r="160">
          <cell r="A160">
            <v>151</v>
          </cell>
          <cell r="B160" t="str">
            <v xml:space="preserve">LEICESTER                    </v>
          </cell>
          <cell r="C160">
            <v>151</v>
          </cell>
          <cell r="E160">
            <v>74</v>
          </cell>
          <cell r="F160">
            <v>444335</v>
          </cell>
          <cell r="G160">
            <v>24</v>
          </cell>
          <cell r="H160">
            <v>135975</v>
          </cell>
          <cell r="N160">
            <v>444335</v>
          </cell>
          <cell r="O160">
            <v>135975</v>
          </cell>
        </row>
        <row r="161">
          <cell r="A161">
            <v>152</v>
          </cell>
          <cell r="B161" t="str">
            <v xml:space="preserve">LENOX                        </v>
          </cell>
          <cell r="C161">
            <v>152</v>
          </cell>
          <cell r="E161">
            <v>218</v>
          </cell>
          <cell r="F161">
            <v>1144816</v>
          </cell>
          <cell r="G161">
            <v>43</v>
          </cell>
          <cell r="H161">
            <v>230510</v>
          </cell>
          <cell r="N161">
            <v>1144816</v>
          </cell>
          <cell r="O161">
            <v>230510</v>
          </cell>
        </row>
        <row r="162">
          <cell r="A162">
            <v>153</v>
          </cell>
          <cell r="B162" t="str">
            <v xml:space="preserve">LEOMINSTER                   </v>
          </cell>
          <cell r="C162">
            <v>153</v>
          </cell>
          <cell r="E162">
            <v>213</v>
          </cell>
          <cell r="F162">
            <v>1213083</v>
          </cell>
          <cell r="G162">
            <v>338</v>
          </cell>
          <cell r="H162">
            <v>1842637</v>
          </cell>
          <cell r="N162">
            <v>1213083</v>
          </cell>
          <cell r="O162">
            <v>1842637</v>
          </cell>
        </row>
        <row r="163">
          <cell r="A163">
            <v>154</v>
          </cell>
          <cell r="B163" t="str">
            <v xml:space="preserve">LEVERETT                     </v>
          </cell>
          <cell r="C163">
            <v>154</v>
          </cell>
          <cell r="E163">
            <v>23</v>
          </cell>
          <cell r="F163">
            <v>147253</v>
          </cell>
          <cell r="G163">
            <v>3</v>
          </cell>
          <cell r="H163">
            <v>15000</v>
          </cell>
          <cell r="N163">
            <v>147253</v>
          </cell>
          <cell r="O163">
            <v>15000</v>
          </cell>
        </row>
        <row r="164">
          <cell r="A164">
            <v>155</v>
          </cell>
          <cell r="B164" t="str">
            <v xml:space="preserve">LEXINGTON                    </v>
          </cell>
          <cell r="C164">
            <v>155</v>
          </cell>
          <cell r="E164">
            <v>0</v>
          </cell>
          <cell r="F164">
            <v>0</v>
          </cell>
          <cell r="G164">
            <v>6</v>
          </cell>
          <cell r="H164">
            <v>30000</v>
          </cell>
          <cell r="N164">
            <v>0</v>
          </cell>
          <cell r="O164">
            <v>30000</v>
          </cell>
        </row>
        <row r="165">
          <cell r="A165">
            <v>156</v>
          </cell>
          <cell r="B165" t="str">
            <v xml:space="preserve">LEYDEN                       </v>
          </cell>
          <cell r="C165">
            <v>156</v>
          </cell>
          <cell r="E165">
            <v>0</v>
          </cell>
          <cell r="F165">
            <v>0</v>
          </cell>
          <cell r="G165">
            <v>0</v>
          </cell>
          <cell r="H165">
            <v>0</v>
          </cell>
          <cell r="N165">
            <v>0</v>
          </cell>
          <cell r="O165">
            <v>0</v>
          </cell>
        </row>
        <row r="166">
          <cell r="A166">
            <v>157</v>
          </cell>
          <cell r="B166" t="str">
            <v xml:space="preserve">LINCOLN                      </v>
          </cell>
          <cell r="C166">
            <v>157</v>
          </cell>
          <cell r="E166">
            <v>0</v>
          </cell>
          <cell r="F166">
            <v>0</v>
          </cell>
          <cell r="G166">
            <v>0</v>
          </cell>
          <cell r="H166">
            <v>0</v>
          </cell>
          <cell r="N166">
            <v>0</v>
          </cell>
          <cell r="O166">
            <v>0</v>
          </cell>
        </row>
        <row r="167">
          <cell r="A167">
            <v>158</v>
          </cell>
          <cell r="B167" t="str">
            <v xml:space="preserve">LITTLETON                    </v>
          </cell>
          <cell r="C167">
            <v>158</v>
          </cell>
          <cell r="E167">
            <v>72</v>
          </cell>
          <cell r="F167">
            <v>390519</v>
          </cell>
          <cell r="G167">
            <v>38.5</v>
          </cell>
          <cell r="H167">
            <v>205454</v>
          </cell>
          <cell r="N167">
            <v>390519</v>
          </cell>
          <cell r="O167">
            <v>205454</v>
          </cell>
        </row>
        <row r="168">
          <cell r="A168">
            <v>159</v>
          </cell>
          <cell r="B168" t="str">
            <v xml:space="preserve">LONGMEADOW                   </v>
          </cell>
          <cell r="C168">
            <v>159</v>
          </cell>
          <cell r="E168">
            <v>39.5</v>
          </cell>
          <cell r="F168">
            <v>261798</v>
          </cell>
          <cell r="G168">
            <v>4</v>
          </cell>
          <cell r="H168">
            <v>20000</v>
          </cell>
          <cell r="N168">
            <v>261798</v>
          </cell>
          <cell r="O168">
            <v>20000</v>
          </cell>
        </row>
        <row r="169">
          <cell r="A169">
            <v>160</v>
          </cell>
          <cell r="B169" t="str">
            <v xml:space="preserve">LOWELL                       </v>
          </cell>
          <cell r="C169">
            <v>160</v>
          </cell>
          <cell r="E169">
            <v>0</v>
          </cell>
          <cell r="F169">
            <v>0</v>
          </cell>
          <cell r="G169">
            <v>78</v>
          </cell>
          <cell r="H169">
            <v>423440</v>
          </cell>
          <cell r="N169">
            <v>0</v>
          </cell>
          <cell r="O169">
            <v>423440</v>
          </cell>
        </row>
        <row r="170">
          <cell r="A170">
            <v>161</v>
          </cell>
          <cell r="B170" t="str">
            <v xml:space="preserve">LUDLOW                       </v>
          </cell>
          <cell r="C170">
            <v>161</v>
          </cell>
          <cell r="E170">
            <v>86</v>
          </cell>
          <cell r="F170">
            <v>534405</v>
          </cell>
          <cell r="G170">
            <v>21</v>
          </cell>
          <cell r="H170">
            <v>107688</v>
          </cell>
          <cell r="N170">
            <v>534405</v>
          </cell>
          <cell r="O170">
            <v>107688</v>
          </cell>
        </row>
        <row r="171">
          <cell r="A171">
            <v>162</v>
          </cell>
          <cell r="B171" t="str">
            <v xml:space="preserve">LUNENBURG                    </v>
          </cell>
          <cell r="C171">
            <v>162</v>
          </cell>
          <cell r="E171">
            <v>54</v>
          </cell>
          <cell r="F171">
            <v>298538</v>
          </cell>
          <cell r="G171">
            <v>71</v>
          </cell>
          <cell r="H171">
            <v>410302</v>
          </cell>
          <cell r="N171">
            <v>298538</v>
          </cell>
          <cell r="O171">
            <v>410302</v>
          </cell>
        </row>
        <row r="172">
          <cell r="A172">
            <v>163</v>
          </cell>
          <cell r="B172" t="str">
            <v xml:space="preserve">LYNN                         </v>
          </cell>
          <cell r="C172">
            <v>163</v>
          </cell>
          <cell r="E172">
            <v>0</v>
          </cell>
          <cell r="F172">
            <v>0</v>
          </cell>
          <cell r="G172">
            <v>37</v>
          </cell>
          <cell r="H172">
            <v>190830</v>
          </cell>
          <cell r="N172">
            <v>0</v>
          </cell>
          <cell r="O172">
            <v>190830</v>
          </cell>
        </row>
        <row r="173">
          <cell r="A173">
            <v>164</v>
          </cell>
          <cell r="B173" t="str">
            <v xml:space="preserve">LYNNFIELD                    </v>
          </cell>
          <cell r="C173">
            <v>164</v>
          </cell>
          <cell r="E173">
            <v>0</v>
          </cell>
          <cell r="F173">
            <v>0</v>
          </cell>
          <cell r="G173">
            <v>1</v>
          </cell>
          <cell r="H173">
            <v>5000</v>
          </cell>
          <cell r="N173">
            <v>0</v>
          </cell>
          <cell r="O173">
            <v>5000</v>
          </cell>
        </row>
        <row r="174">
          <cell r="A174">
            <v>165</v>
          </cell>
          <cell r="B174" t="str">
            <v xml:space="preserve">MALDEN                       </v>
          </cell>
          <cell r="C174">
            <v>165</v>
          </cell>
          <cell r="E174">
            <v>0</v>
          </cell>
          <cell r="F174">
            <v>0</v>
          </cell>
          <cell r="G174">
            <v>4</v>
          </cell>
          <cell r="H174">
            <v>38942</v>
          </cell>
          <cell r="N174">
            <v>0</v>
          </cell>
          <cell r="O174">
            <v>38942</v>
          </cell>
        </row>
        <row r="175">
          <cell r="A175">
            <v>166</v>
          </cell>
          <cell r="B175" t="str">
            <v xml:space="preserve">MANCHESTER                   </v>
          </cell>
          <cell r="C175">
            <v>166</v>
          </cell>
          <cell r="E175">
            <v>0</v>
          </cell>
          <cell r="F175">
            <v>0</v>
          </cell>
          <cell r="G175">
            <v>0</v>
          </cell>
          <cell r="H175">
            <v>0</v>
          </cell>
          <cell r="N175">
            <v>0</v>
          </cell>
          <cell r="O175">
            <v>0</v>
          </cell>
        </row>
        <row r="176">
          <cell r="A176">
            <v>167</v>
          </cell>
          <cell r="B176" t="str">
            <v xml:space="preserve">MANSFIELD                    </v>
          </cell>
          <cell r="C176">
            <v>167</v>
          </cell>
          <cell r="E176">
            <v>0</v>
          </cell>
          <cell r="F176">
            <v>0</v>
          </cell>
          <cell r="G176">
            <v>7</v>
          </cell>
          <cell r="H176">
            <v>34960</v>
          </cell>
          <cell r="N176">
            <v>0</v>
          </cell>
          <cell r="O176">
            <v>34960</v>
          </cell>
        </row>
        <row r="177">
          <cell r="A177">
            <v>168</v>
          </cell>
          <cell r="B177" t="str">
            <v xml:space="preserve">MARBLEHEAD                   </v>
          </cell>
          <cell r="C177">
            <v>168</v>
          </cell>
          <cell r="E177">
            <v>0</v>
          </cell>
          <cell r="F177">
            <v>0</v>
          </cell>
          <cell r="G177">
            <v>5</v>
          </cell>
          <cell r="H177">
            <v>25000</v>
          </cell>
          <cell r="N177">
            <v>0</v>
          </cell>
          <cell r="O177">
            <v>25000</v>
          </cell>
        </row>
        <row r="178">
          <cell r="A178">
            <v>169</v>
          </cell>
          <cell r="B178" t="str">
            <v xml:space="preserve">MARION                       </v>
          </cell>
          <cell r="C178">
            <v>169</v>
          </cell>
          <cell r="E178">
            <v>0</v>
          </cell>
          <cell r="F178">
            <v>0</v>
          </cell>
          <cell r="G178">
            <v>0</v>
          </cell>
          <cell r="H178">
            <v>0</v>
          </cell>
          <cell r="N178">
            <v>0</v>
          </cell>
          <cell r="O178">
            <v>0</v>
          </cell>
        </row>
        <row r="179">
          <cell r="A179">
            <v>170</v>
          </cell>
          <cell r="B179" t="str">
            <v xml:space="preserve">MARLBOROUGH                  </v>
          </cell>
          <cell r="C179">
            <v>170</v>
          </cell>
          <cell r="E179">
            <v>0</v>
          </cell>
          <cell r="F179">
            <v>0</v>
          </cell>
          <cell r="G179">
            <v>101</v>
          </cell>
          <cell r="H179">
            <v>619136</v>
          </cell>
          <cell r="N179">
            <v>0</v>
          </cell>
          <cell r="O179">
            <v>619136</v>
          </cell>
        </row>
        <row r="180">
          <cell r="A180">
            <v>171</v>
          </cell>
          <cell r="B180" t="str">
            <v xml:space="preserve">MARSHFIELD                   </v>
          </cell>
          <cell r="C180">
            <v>171</v>
          </cell>
          <cell r="E180">
            <v>3.5</v>
          </cell>
          <cell r="F180">
            <v>17500</v>
          </cell>
          <cell r="G180">
            <v>1</v>
          </cell>
          <cell r="H180">
            <v>6228</v>
          </cell>
          <cell r="N180">
            <v>17500</v>
          </cell>
          <cell r="O180">
            <v>6228</v>
          </cell>
        </row>
        <row r="181">
          <cell r="A181">
            <v>172</v>
          </cell>
          <cell r="B181" t="str">
            <v xml:space="preserve">MASHPEE                      </v>
          </cell>
          <cell r="C181">
            <v>172</v>
          </cell>
          <cell r="E181">
            <v>27</v>
          </cell>
          <cell r="F181">
            <v>161500</v>
          </cell>
          <cell r="G181">
            <v>52</v>
          </cell>
          <cell r="H181">
            <v>276000</v>
          </cell>
          <cell r="N181">
            <v>161500</v>
          </cell>
          <cell r="O181">
            <v>276000</v>
          </cell>
        </row>
        <row r="182">
          <cell r="A182">
            <v>173</v>
          </cell>
          <cell r="B182" t="str">
            <v xml:space="preserve">MATTAPOISETT                 </v>
          </cell>
          <cell r="C182">
            <v>173</v>
          </cell>
          <cell r="E182">
            <v>0</v>
          </cell>
          <cell r="F182">
            <v>0</v>
          </cell>
          <cell r="G182">
            <v>0</v>
          </cell>
          <cell r="H182">
            <v>0</v>
          </cell>
          <cell r="N182">
            <v>0</v>
          </cell>
          <cell r="O182">
            <v>0</v>
          </cell>
        </row>
        <row r="183">
          <cell r="A183">
            <v>174</v>
          </cell>
          <cell r="B183" t="str">
            <v xml:space="preserve">MAYNARD                      </v>
          </cell>
          <cell r="C183">
            <v>174</v>
          </cell>
          <cell r="E183">
            <v>15</v>
          </cell>
          <cell r="F183">
            <v>98255</v>
          </cell>
          <cell r="G183">
            <v>36</v>
          </cell>
          <cell r="H183">
            <v>216245</v>
          </cell>
          <cell r="N183">
            <v>98255</v>
          </cell>
          <cell r="O183">
            <v>216245</v>
          </cell>
        </row>
        <row r="184">
          <cell r="A184">
            <v>175</v>
          </cell>
          <cell r="B184" t="str">
            <v xml:space="preserve">MEDFIELD                     </v>
          </cell>
          <cell r="C184">
            <v>175</v>
          </cell>
          <cell r="E184">
            <v>0</v>
          </cell>
          <cell r="F184">
            <v>0</v>
          </cell>
          <cell r="G184">
            <v>2</v>
          </cell>
          <cell r="H184">
            <v>10000</v>
          </cell>
          <cell r="N184">
            <v>0</v>
          </cell>
          <cell r="O184">
            <v>10000</v>
          </cell>
        </row>
        <row r="185">
          <cell r="A185">
            <v>176</v>
          </cell>
          <cell r="B185" t="str">
            <v xml:space="preserve">MEDFORD                      </v>
          </cell>
          <cell r="C185">
            <v>176</v>
          </cell>
          <cell r="E185">
            <v>0</v>
          </cell>
          <cell r="F185">
            <v>0</v>
          </cell>
          <cell r="G185">
            <v>3</v>
          </cell>
          <cell r="H185">
            <v>15000</v>
          </cell>
          <cell r="N185">
            <v>0</v>
          </cell>
          <cell r="O185">
            <v>15000</v>
          </cell>
        </row>
        <row r="186">
          <cell r="A186">
            <v>177</v>
          </cell>
          <cell r="B186" t="str">
            <v xml:space="preserve">MEDWAY                       </v>
          </cell>
          <cell r="C186">
            <v>177</v>
          </cell>
          <cell r="E186">
            <v>54</v>
          </cell>
          <cell r="F186">
            <v>292437</v>
          </cell>
          <cell r="G186">
            <v>39.5</v>
          </cell>
          <cell r="H186">
            <v>225702</v>
          </cell>
          <cell r="N186">
            <v>292437</v>
          </cell>
          <cell r="O186">
            <v>225702</v>
          </cell>
        </row>
        <row r="187">
          <cell r="A187">
            <v>178</v>
          </cell>
          <cell r="B187" t="str">
            <v xml:space="preserve">MELROSE                      </v>
          </cell>
          <cell r="C187">
            <v>178</v>
          </cell>
          <cell r="E187">
            <v>0</v>
          </cell>
          <cell r="F187">
            <v>0</v>
          </cell>
          <cell r="G187">
            <v>1</v>
          </cell>
          <cell r="H187">
            <v>5000</v>
          </cell>
          <cell r="N187">
            <v>0</v>
          </cell>
          <cell r="O187">
            <v>5000</v>
          </cell>
        </row>
        <row r="188">
          <cell r="A188">
            <v>179</v>
          </cell>
          <cell r="B188" t="str">
            <v xml:space="preserve">MENDON                       </v>
          </cell>
          <cell r="C188">
            <v>179</v>
          </cell>
          <cell r="E188">
            <v>0</v>
          </cell>
          <cell r="F188">
            <v>0</v>
          </cell>
          <cell r="G188">
            <v>0</v>
          </cell>
          <cell r="H188">
            <v>0</v>
          </cell>
          <cell r="N188">
            <v>0</v>
          </cell>
          <cell r="O188">
            <v>0</v>
          </cell>
        </row>
        <row r="189">
          <cell r="A189">
            <v>180</v>
          </cell>
          <cell r="B189" t="str">
            <v xml:space="preserve">MERRIMAC                     </v>
          </cell>
          <cell r="C189">
            <v>180</v>
          </cell>
          <cell r="E189">
            <v>0</v>
          </cell>
          <cell r="F189">
            <v>0</v>
          </cell>
          <cell r="G189">
            <v>0</v>
          </cell>
          <cell r="H189">
            <v>0</v>
          </cell>
          <cell r="N189">
            <v>0</v>
          </cell>
          <cell r="O189">
            <v>0</v>
          </cell>
        </row>
        <row r="190">
          <cell r="A190">
            <v>181</v>
          </cell>
          <cell r="B190" t="str">
            <v xml:space="preserve">METHUEN                      </v>
          </cell>
          <cell r="C190">
            <v>181</v>
          </cell>
          <cell r="E190">
            <v>0</v>
          </cell>
          <cell r="F190">
            <v>0</v>
          </cell>
          <cell r="G190">
            <v>18</v>
          </cell>
          <cell r="H190">
            <v>94000</v>
          </cell>
          <cell r="N190">
            <v>0</v>
          </cell>
          <cell r="O190">
            <v>94000</v>
          </cell>
        </row>
        <row r="191">
          <cell r="A191">
            <v>182</v>
          </cell>
          <cell r="B191" t="str">
            <v xml:space="preserve">MIDDLEBOROUGH                </v>
          </cell>
          <cell r="C191">
            <v>182</v>
          </cell>
          <cell r="E191">
            <v>7</v>
          </cell>
          <cell r="F191">
            <v>35000</v>
          </cell>
          <cell r="G191">
            <v>32.5</v>
          </cell>
          <cell r="H191">
            <v>167890</v>
          </cell>
          <cell r="N191">
            <v>35000</v>
          </cell>
          <cell r="O191">
            <v>167890</v>
          </cell>
        </row>
        <row r="192">
          <cell r="A192">
            <v>183</v>
          </cell>
          <cell r="B192" t="str">
            <v xml:space="preserve">MIDDLEFIELD                  </v>
          </cell>
          <cell r="C192">
            <v>183</v>
          </cell>
          <cell r="E192">
            <v>0</v>
          </cell>
          <cell r="F192">
            <v>0</v>
          </cell>
          <cell r="G192">
            <v>0</v>
          </cell>
          <cell r="H192">
            <v>0</v>
          </cell>
          <cell r="N192">
            <v>0</v>
          </cell>
          <cell r="O192">
            <v>0</v>
          </cell>
        </row>
        <row r="193">
          <cell r="A193">
            <v>184</v>
          </cell>
          <cell r="B193" t="str">
            <v xml:space="preserve">MIDDLETON                    </v>
          </cell>
          <cell r="C193">
            <v>184</v>
          </cell>
          <cell r="E193">
            <v>0</v>
          </cell>
          <cell r="F193">
            <v>0</v>
          </cell>
          <cell r="G193">
            <v>0</v>
          </cell>
          <cell r="H193">
            <v>0</v>
          </cell>
          <cell r="N193">
            <v>0</v>
          </cell>
          <cell r="O193">
            <v>0</v>
          </cell>
        </row>
        <row r="194">
          <cell r="A194">
            <v>185</v>
          </cell>
          <cell r="B194" t="str">
            <v xml:space="preserve">MILFORD                      </v>
          </cell>
          <cell r="C194">
            <v>185</v>
          </cell>
          <cell r="E194">
            <v>85</v>
          </cell>
          <cell r="F194">
            <v>505532</v>
          </cell>
          <cell r="G194">
            <v>138</v>
          </cell>
          <cell r="H194">
            <v>759783</v>
          </cell>
          <cell r="N194">
            <v>505532</v>
          </cell>
          <cell r="O194">
            <v>759783</v>
          </cell>
        </row>
        <row r="195">
          <cell r="A195">
            <v>186</v>
          </cell>
          <cell r="B195" t="str">
            <v xml:space="preserve">MILLBURY                     </v>
          </cell>
          <cell r="C195">
            <v>186</v>
          </cell>
          <cell r="E195">
            <v>0</v>
          </cell>
          <cell r="F195">
            <v>0</v>
          </cell>
          <cell r="G195">
            <v>16</v>
          </cell>
          <cell r="H195">
            <v>87318</v>
          </cell>
          <cell r="N195">
            <v>0</v>
          </cell>
          <cell r="O195">
            <v>87318</v>
          </cell>
        </row>
        <row r="196">
          <cell r="A196">
            <v>187</v>
          </cell>
          <cell r="B196" t="str">
            <v xml:space="preserve">MILLIS                       </v>
          </cell>
          <cell r="C196">
            <v>187</v>
          </cell>
          <cell r="E196">
            <v>64</v>
          </cell>
          <cell r="F196">
            <v>344142</v>
          </cell>
          <cell r="G196">
            <v>34.5</v>
          </cell>
          <cell r="H196">
            <v>182862</v>
          </cell>
          <cell r="N196">
            <v>344142</v>
          </cell>
          <cell r="O196">
            <v>182862</v>
          </cell>
        </row>
        <row r="197">
          <cell r="A197">
            <v>188</v>
          </cell>
          <cell r="B197" t="str">
            <v xml:space="preserve">MILLVILLE                    </v>
          </cell>
          <cell r="C197">
            <v>188</v>
          </cell>
          <cell r="E197">
            <v>0</v>
          </cell>
          <cell r="F197">
            <v>0</v>
          </cell>
          <cell r="G197">
            <v>0</v>
          </cell>
          <cell r="H197">
            <v>0</v>
          </cell>
          <cell r="N197">
            <v>0</v>
          </cell>
          <cell r="O197">
            <v>0</v>
          </cell>
        </row>
        <row r="198">
          <cell r="A198">
            <v>189</v>
          </cell>
          <cell r="B198" t="str">
            <v xml:space="preserve">MILTON                       </v>
          </cell>
          <cell r="C198">
            <v>189</v>
          </cell>
          <cell r="E198">
            <v>0</v>
          </cell>
          <cell r="F198">
            <v>0</v>
          </cell>
          <cell r="G198">
            <v>0</v>
          </cell>
          <cell r="H198">
            <v>0</v>
          </cell>
          <cell r="N198">
            <v>0</v>
          </cell>
          <cell r="O198">
            <v>0</v>
          </cell>
        </row>
        <row r="199">
          <cell r="A199">
            <v>190</v>
          </cell>
          <cell r="B199" t="str">
            <v xml:space="preserve">MONROE                       </v>
          </cell>
          <cell r="C199">
            <v>190</v>
          </cell>
          <cell r="E199">
            <v>0</v>
          </cell>
          <cell r="F199">
            <v>0</v>
          </cell>
          <cell r="G199">
            <v>1</v>
          </cell>
          <cell r="H199">
            <v>5000</v>
          </cell>
          <cell r="N199">
            <v>0</v>
          </cell>
          <cell r="O199">
            <v>5000</v>
          </cell>
        </row>
        <row r="200">
          <cell r="A200">
            <v>191</v>
          </cell>
          <cell r="B200" t="str">
            <v xml:space="preserve">MONSON                       </v>
          </cell>
          <cell r="C200">
            <v>191</v>
          </cell>
          <cell r="E200">
            <v>21</v>
          </cell>
          <cell r="F200">
            <v>106195</v>
          </cell>
          <cell r="G200">
            <v>31</v>
          </cell>
          <cell r="H200">
            <v>162609</v>
          </cell>
          <cell r="N200">
            <v>106195</v>
          </cell>
          <cell r="O200">
            <v>162609</v>
          </cell>
        </row>
        <row r="201">
          <cell r="A201">
            <v>192</v>
          </cell>
          <cell r="B201" t="str">
            <v xml:space="preserve">MONTAGUE                     </v>
          </cell>
          <cell r="C201">
            <v>192</v>
          </cell>
          <cell r="E201">
            <v>0</v>
          </cell>
          <cell r="F201">
            <v>0</v>
          </cell>
          <cell r="G201">
            <v>0</v>
          </cell>
          <cell r="H201">
            <v>0</v>
          </cell>
          <cell r="N201">
            <v>0</v>
          </cell>
          <cell r="O201">
            <v>0</v>
          </cell>
        </row>
        <row r="202">
          <cell r="A202">
            <v>193</v>
          </cell>
          <cell r="B202" t="str">
            <v xml:space="preserve">MONTEREY                     </v>
          </cell>
          <cell r="C202">
            <v>193</v>
          </cell>
          <cell r="E202">
            <v>0</v>
          </cell>
          <cell r="F202">
            <v>0</v>
          </cell>
          <cell r="G202">
            <v>0</v>
          </cell>
          <cell r="H202">
            <v>0</v>
          </cell>
          <cell r="N202">
            <v>0</v>
          </cell>
          <cell r="O202">
            <v>0</v>
          </cell>
        </row>
        <row r="203">
          <cell r="A203">
            <v>194</v>
          </cell>
          <cell r="B203" t="str">
            <v xml:space="preserve">MONTGOMERY                   </v>
          </cell>
          <cell r="C203">
            <v>194</v>
          </cell>
          <cell r="E203">
            <v>0</v>
          </cell>
          <cell r="F203">
            <v>0</v>
          </cell>
          <cell r="G203">
            <v>0</v>
          </cell>
          <cell r="H203">
            <v>0</v>
          </cell>
          <cell r="N203">
            <v>0</v>
          </cell>
          <cell r="O203">
            <v>0</v>
          </cell>
        </row>
        <row r="204">
          <cell r="A204">
            <v>195</v>
          </cell>
          <cell r="B204" t="str">
            <v xml:space="preserve">MOUNT WASHINGTON             </v>
          </cell>
          <cell r="C204">
            <v>195</v>
          </cell>
          <cell r="E204">
            <v>0</v>
          </cell>
          <cell r="F204">
            <v>0</v>
          </cell>
          <cell r="G204">
            <v>1</v>
          </cell>
          <cell r="H204">
            <v>5000</v>
          </cell>
          <cell r="N204">
            <v>0</v>
          </cell>
          <cell r="O204">
            <v>5000</v>
          </cell>
        </row>
        <row r="205">
          <cell r="A205">
            <v>196</v>
          </cell>
          <cell r="B205" t="str">
            <v xml:space="preserve">NAHANT                       </v>
          </cell>
          <cell r="C205">
            <v>196</v>
          </cell>
          <cell r="E205">
            <v>0</v>
          </cell>
          <cell r="F205">
            <v>0</v>
          </cell>
          <cell r="G205">
            <v>0</v>
          </cell>
          <cell r="H205">
            <v>0</v>
          </cell>
          <cell r="N205">
            <v>0</v>
          </cell>
          <cell r="O205">
            <v>0</v>
          </cell>
        </row>
        <row r="206">
          <cell r="A206">
            <v>197</v>
          </cell>
          <cell r="B206" t="str">
            <v xml:space="preserve">NANTUCKET                    </v>
          </cell>
          <cell r="C206">
            <v>197</v>
          </cell>
          <cell r="E206">
            <v>0</v>
          </cell>
          <cell r="F206">
            <v>0</v>
          </cell>
          <cell r="G206">
            <v>0</v>
          </cell>
          <cell r="H206">
            <v>0</v>
          </cell>
          <cell r="N206">
            <v>0</v>
          </cell>
          <cell r="O206">
            <v>0</v>
          </cell>
        </row>
        <row r="207">
          <cell r="A207">
            <v>198</v>
          </cell>
          <cell r="B207" t="str">
            <v xml:space="preserve">NATICK                       </v>
          </cell>
          <cell r="C207">
            <v>198</v>
          </cell>
          <cell r="E207">
            <v>25</v>
          </cell>
          <cell r="F207">
            <v>132864</v>
          </cell>
          <cell r="G207">
            <v>5</v>
          </cell>
          <cell r="H207">
            <v>25000</v>
          </cell>
          <cell r="N207">
            <v>132864</v>
          </cell>
          <cell r="O207">
            <v>25000</v>
          </cell>
        </row>
        <row r="208">
          <cell r="A208">
            <v>199</v>
          </cell>
          <cell r="B208" t="str">
            <v xml:space="preserve">NEEDHAM                      </v>
          </cell>
          <cell r="C208">
            <v>199</v>
          </cell>
          <cell r="E208">
            <v>0</v>
          </cell>
          <cell r="F208">
            <v>0</v>
          </cell>
          <cell r="G208">
            <v>0</v>
          </cell>
          <cell r="H208">
            <v>0</v>
          </cell>
          <cell r="N208">
            <v>0</v>
          </cell>
          <cell r="O208">
            <v>0</v>
          </cell>
        </row>
        <row r="209">
          <cell r="A209">
            <v>200</v>
          </cell>
          <cell r="B209" t="str">
            <v xml:space="preserve">NEW ASHFORD                  </v>
          </cell>
          <cell r="C209">
            <v>200</v>
          </cell>
          <cell r="E209">
            <v>0</v>
          </cell>
          <cell r="F209">
            <v>0</v>
          </cell>
          <cell r="G209">
            <v>3</v>
          </cell>
          <cell r="H209">
            <v>17079</v>
          </cell>
          <cell r="N209">
            <v>0</v>
          </cell>
          <cell r="O209">
            <v>17079</v>
          </cell>
        </row>
        <row r="210">
          <cell r="A210">
            <v>201</v>
          </cell>
          <cell r="B210" t="str">
            <v xml:space="preserve">NEW BEDFORD                  </v>
          </cell>
          <cell r="C210">
            <v>201</v>
          </cell>
          <cell r="E210">
            <v>0</v>
          </cell>
          <cell r="F210">
            <v>0</v>
          </cell>
          <cell r="G210">
            <v>18</v>
          </cell>
          <cell r="H210">
            <v>97284</v>
          </cell>
          <cell r="N210">
            <v>0</v>
          </cell>
          <cell r="O210">
            <v>97284</v>
          </cell>
        </row>
        <row r="211">
          <cell r="A211">
            <v>202</v>
          </cell>
          <cell r="B211" t="str">
            <v xml:space="preserve">NEW BRAINTREE                </v>
          </cell>
          <cell r="C211">
            <v>202</v>
          </cell>
          <cell r="E211">
            <v>0</v>
          </cell>
          <cell r="F211">
            <v>0</v>
          </cell>
          <cell r="G211">
            <v>0</v>
          </cell>
          <cell r="H211">
            <v>0</v>
          </cell>
          <cell r="N211">
            <v>0</v>
          </cell>
          <cell r="O211">
            <v>0</v>
          </cell>
        </row>
        <row r="212">
          <cell r="A212">
            <v>203</v>
          </cell>
          <cell r="B212" t="str">
            <v xml:space="preserve">NEWBURY                      </v>
          </cell>
          <cell r="C212">
            <v>205</v>
          </cell>
          <cell r="E212">
            <v>0</v>
          </cell>
          <cell r="F212">
            <v>0</v>
          </cell>
          <cell r="G212">
            <v>0</v>
          </cell>
          <cell r="H212">
            <v>0</v>
          </cell>
          <cell r="N212">
            <v>0</v>
          </cell>
          <cell r="O212">
            <v>0</v>
          </cell>
        </row>
        <row r="213">
          <cell r="A213">
            <v>204</v>
          </cell>
          <cell r="B213" t="str">
            <v xml:space="preserve">NEWBURYPORT                  </v>
          </cell>
          <cell r="C213">
            <v>206</v>
          </cell>
          <cell r="E213">
            <v>122</v>
          </cell>
          <cell r="F213">
            <v>1023580</v>
          </cell>
          <cell r="G213">
            <v>59</v>
          </cell>
          <cell r="H213">
            <v>335051</v>
          </cell>
          <cell r="N213">
            <v>1023580</v>
          </cell>
          <cell r="O213">
            <v>335051</v>
          </cell>
        </row>
        <row r="214">
          <cell r="A214">
            <v>205</v>
          </cell>
          <cell r="B214" t="str">
            <v xml:space="preserve">NEW MARLBOROUGH              </v>
          </cell>
          <cell r="C214">
            <v>203</v>
          </cell>
          <cell r="E214">
            <v>0</v>
          </cell>
          <cell r="F214">
            <v>0</v>
          </cell>
          <cell r="G214">
            <v>0</v>
          </cell>
          <cell r="H214">
            <v>0</v>
          </cell>
          <cell r="N214">
            <v>0</v>
          </cell>
          <cell r="O214">
            <v>0</v>
          </cell>
        </row>
        <row r="215">
          <cell r="A215">
            <v>206</v>
          </cell>
          <cell r="B215" t="str">
            <v xml:space="preserve">NEW SALEM                    </v>
          </cell>
          <cell r="C215">
            <v>204</v>
          </cell>
          <cell r="E215">
            <v>0</v>
          </cell>
          <cell r="F215">
            <v>0</v>
          </cell>
          <cell r="G215">
            <v>0</v>
          </cell>
          <cell r="H215">
            <v>0</v>
          </cell>
          <cell r="N215">
            <v>0</v>
          </cell>
          <cell r="O215">
            <v>0</v>
          </cell>
        </row>
        <row r="216">
          <cell r="A216">
            <v>207</v>
          </cell>
          <cell r="B216" t="str">
            <v xml:space="preserve">NEWTON                       </v>
          </cell>
          <cell r="C216">
            <v>207</v>
          </cell>
          <cell r="E216">
            <v>0</v>
          </cell>
          <cell r="F216">
            <v>0</v>
          </cell>
          <cell r="G216">
            <v>1</v>
          </cell>
          <cell r="H216">
            <v>5000</v>
          </cell>
          <cell r="N216">
            <v>0</v>
          </cell>
          <cell r="O216">
            <v>5000</v>
          </cell>
        </row>
        <row r="217">
          <cell r="A217">
            <v>208</v>
          </cell>
          <cell r="B217" t="str">
            <v xml:space="preserve">NORFOLK                      </v>
          </cell>
          <cell r="C217">
            <v>208</v>
          </cell>
          <cell r="E217">
            <v>0</v>
          </cell>
          <cell r="F217">
            <v>0</v>
          </cell>
          <cell r="G217">
            <v>1</v>
          </cell>
          <cell r="H217">
            <v>5000</v>
          </cell>
          <cell r="N217">
            <v>0</v>
          </cell>
          <cell r="O217">
            <v>5000</v>
          </cell>
        </row>
        <row r="218">
          <cell r="A218">
            <v>209</v>
          </cell>
          <cell r="B218" t="str">
            <v xml:space="preserve">NORTH ADAMS                  </v>
          </cell>
          <cell r="C218">
            <v>209</v>
          </cell>
          <cell r="E218">
            <v>34</v>
          </cell>
          <cell r="F218">
            <v>230718</v>
          </cell>
          <cell r="G218">
            <v>111</v>
          </cell>
          <cell r="H218">
            <v>653722</v>
          </cell>
          <cell r="N218">
            <v>230718</v>
          </cell>
          <cell r="O218">
            <v>653722</v>
          </cell>
        </row>
        <row r="219">
          <cell r="A219">
            <v>210</v>
          </cell>
          <cell r="B219" t="str">
            <v xml:space="preserve">NORTHAMPTON                  </v>
          </cell>
          <cell r="C219">
            <v>214</v>
          </cell>
          <cell r="E219">
            <v>209</v>
          </cell>
          <cell r="F219">
            <v>1275178</v>
          </cell>
          <cell r="G219">
            <v>78</v>
          </cell>
          <cell r="H219">
            <v>467464</v>
          </cell>
          <cell r="N219">
            <v>1275178</v>
          </cell>
          <cell r="O219">
            <v>467464</v>
          </cell>
        </row>
        <row r="220">
          <cell r="A220">
            <v>211</v>
          </cell>
          <cell r="B220" t="str">
            <v xml:space="preserve">NORTH ANDOVER                </v>
          </cell>
          <cell r="C220">
            <v>210</v>
          </cell>
          <cell r="E220">
            <v>0</v>
          </cell>
          <cell r="F220">
            <v>0</v>
          </cell>
          <cell r="G220">
            <v>4</v>
          </cell>
          <cell r="H220">
            <v>20000</v>
          </cell>
          <cell r="N220">
            <v>0</v>
          </cell>
          <cell r="O220">
            <v>20000</v>
          </cell>
        </row>
        <row r="221">
          <cell r="A221">
            <v>212</v>
          </cell>
          <cell r="B221" t="str">
            <v xml:space="preserve">NORTH ATTLEBOROUGH           </v>
          </cell>
          <cell r="C221">
            <v>211</v>
          </cell>
          <cell r="E221">
            <v>0</v>
          </cell>
          <cell r="F221">
            <v>0</v>
          </cell>
          <cell r="G221">
            <v>3</v>
          </cell>
          <cell r="H221">
            <v>15000</v>
          </cell>
          <cell r="N221">
            <v>0</v>
          </cell>
          <cell r="O221">
            <v>15000</v>
          </cell>
        </row>
        <row r="222">
          <cell r="A222">
            <v>213</v>
          </cell>
          <cell r="B222" t="str">
            <v xml:space="preserve">NORTHBOROUGH                 </v>
          </cell>
          <cell r="C222">
            <v>215</v>
          </cell>
          <cell r="E222">
            <v>0</v>
          </cell>
          <cell r="F222">
            <v>0</v>
          </cell>
          <cell r="G222">
            <v>4</v>
          </cell>
          <cell r="H222">
            <v>20000</v>
          </cell>
          <cell r="N222">
            <v>0</v>
          </cell>
          <cell r="O222">
            <v>20000</v>
          </cell>
        </row>
        <row r="223">
          <cell r="A223">
            <v>214</v>
          </cell>
          <cell r="B223" t="str">
            <v xml:space="preserve">NORTHBRIDGE                  </v>
          </cell>
          <cell r="C223">
            <v>216</v>
          </cell>
          <cell r="E223">
            <v>88</v>
          </cell>
          <cell r="F223">
            <v>504574</v>
          </cell>
          <cell r="G223">
            <v>107.5</v>
          </cell>
          <cell r="H223">
            <v>631414</v>
          </cell>
          <cell r="N223">
            <v>504574</v>
          </cell>
          <cell r="O223">
            <v>631414</v>
          </cell>
        </row>
        <row r="224">
          <cell r="A224">
            <v>215</v>
          </cell>
          <cell r="B224" t="str">
            <v xml:space="preserve">NORTH BROOKFIELD             </v>
          </cell>
          <cell r="C224">
            <v>212</v>
          </cell>
          <cell r="E224">
            <v>40</v>
          </cell>
          <cell r="F224">
            <v>211593</v>
          </cell>
          <cell r="G224">
            <v>112</v>
          </cell>
          <cell r="H224">
            <v>596962</v>
          </cell>
          <cell r="N224">
            <v>211593</v>
          </cell>
          <cell r="O224">
            <v>596962</v>
          </cell>
        </row>
        <row r="225">
          <cell r="A225">
            <v>216</v>
          </cell>
          <cell r="B225" t="str">
            <v xml:space="preserve">NORTHFIELD                   </v>
          </cell>
          <cell r="C225">
            <v>217</v>
          </cell>
          <cell r="E225">
            <v>0</v>
          </cell>
          <cell r="F225">
            <v>0</v>
          </cell>
          <cell r="G225">
            <v>0</v>
          </cell>
          <cell r="H225">
            <v>0</v>
          </cell>
          <cell r="N225">
            <v>0</v>
          </cell>
          <cell r="O225">
            <v>0</v>
          </cell>
        </row>
        <row r="226">
          <cell r="A226">
            <v>217</v>
          </cell>
          <cell r="B226" t="str">
            <v xml:space="preserve">NORTH READING                </v>
          </cell>
          <cell r="C226">
            <v>213</v>
          </cell>
          <cell r="E226">
            <v>0</v>
          </cell>
          <cell r="F226">
            <v>0</v>
          </cell>
          <cell r="G226">
            <v>0</v>
          </cell>
          <cell r="H226">
            <v>0</v>
          </cell>
          <cell r="N226">
            <v>0</v>
          </cell>
          <cell r="O226">
            <v>0</v>
          </cell>
        </row>
        <row r="227">
          <cell r="A227">
            <v>218</v>
          </cell>
          <cell r="B227" t="str">
            <v xml:space="preserve">NORTON                       </v>
          </cell>
          <cell r="C227">
            <v>218</v>
          </cell>
          <cell r="E227">
            <v>0</v>
          </cell>
          <cell r="F227">
            <v>0</v>
          </cell>
          <cell r="G227">
            <v>6</v>
          </cell>
          <cell r="H227">
            <v>34511</v>
          </cell>
          <cell r="N227">
            <v>0</v>
          </cell>
          <cell r="O227">
            <v>34511</v>
          </cell>
        </row>
        <row r="228">
          <cell r="A228">
            <v>219</v>
          </cell>
          <cell r="B228" t="str">
            <v xml:space="preserve">NORWELL                      </v>
          </cell>
          <cell r="C228">
            <v>219</v>
          </cell>
          <cell r="E228">
            <v>0</v>
          </cell>
          <cell r="F228">
            <v>0</v>
          </cell>
          <cell r="G228">
            <v>0</v>
          </cell>
          <cell r="H228">
            <v>0</v>
          </cell>
          <cell r="N228">
            <v>0</v>
          </cell>
          <cell r="O228">
            <v>0</v>
          </cell>
        </row>
        <row r="229">
          <cell r="A229">
            <v>220</v>
          </cell>
          <cell r="B229" t="str">
            <v xml:space="preserve">NORWOOD                      </v>
          </cell>
          <cell r="C229">
            <v>220</v>
          </cell>
          <cell r="E229">
            <v>0</v>
          </cell>
          <cell r="F229">
            <v>0</v>
          </cell>
          <cell r="G229">
            <v>1</v>
          </cell>
          <cell r="H229">
            <v>5000</v>
          </cell>
          <cell r="N229">
            <v>0</v>
          </cell>
          <cell r="O229">
            <v>5000</v>
          </cell>
        </row>
        <row r="230">
          <cell r="A230">
            <v>221</v>
          </cell>
          <cell r="B230" t="str">
            <v xml:space="preserve">OAK BLUFFS                   </v>
          </cell>
          <cell r="C230">
            <v>221</v>
          </cell>
          <cell r="E230">
            <v>42</v>
          </cell>
          <cell r="F230">
            <v>253971</v>
          </cell>
          <cell r="G230">
            <v>19</v>
          </cell>
          <cell r="H230">
            <v>116722</v>
          </cell>
          <cell r="N230">
            <v>253971</v>
          </cell>
          <cell r="O230">
            <v>116722</v>
          </cell>
        </row>
        <row r="231">
          <cell r="A231">
            <v>222</v>
          </cell>
          <cell r="B231" t="str">
            <v xml:space="preserve">OAKHAM                       </v>
          </cell>
          <cell r="C231">
            <v>222</v>
          </cell>
          <cell r="E231">
            <v>0</v>
          </cell>
          <cell r="F231">
            <v>0</v>
          </cell>
          <cell r="G231">
            <v>0</v>
          </cell>
          <cell r="H231">
            <v>0</v>
          </cell>
          <cell r="N231">
            <v>0</v>
          </cell>
          <cell r="O231">
            <v>0</v>
          </cell>
        </row>
        <row r="232">
          <cell r="A232">
            <v>223</v>
          </cell>
          <cell r="B232" t="str">
            <v xml:space="preserve">ORANGE                       </v>
          </cell>
          <cell r="C232">
            <v>223</v>
          </cell>
          <cell r="E232">
            <v>74</v>
          </cell>
          <cell r="F232">
            <v>413218</v>
          </cell>
          <cell r="G232">
            <v>33</v>
          </cell>
          <cell r="H232">
            <v>239093</v>
          </cell>
          <cell r="N232">
            <v>413218</v>
          </cell>
          <cell r="O232">
            <v>239093</v>
          </cell>
        </row>
        <row r="233">
          <cell r="A233">
            <v>224</v>
          </cell>
          <cell r="B233" t="str">
            <v xml:space="preserve">ORLEANS                      </v>
          </cell>
          <cell r="C233">
            <v>224</v>
          </cell>
          <cell r="E233">
            <v>0</v>
          </cell>
          <cell r="F233">
            <v>0</v>
          </cell>
          <cell r="G233">
            <v>1</v>
          </cell>
          <cell r="H233">
            <v>5000</v>
          </cell>
          <cell r="N233">
            <v>0</v>
          </cell>
          <cell r="O233">
            <v>5000</v>
          </cell>
        </row>
        <row r="234">
          <cell r="A234">
            <v>225</v>
          </cell>
          <cell r="B234" t="str">
            <v xml:space="preserve">OTIS                         </v>
          </cell>
          <cell r="C234">
            <v>225</v>
          </cell>
          <cell r="E234">
            <v>0</v>
          </cell>
          <cell r="F234">
            <v>0</v>
          </cell>
          <cell r="G234">
            <v>0</v>
          </cell>
          <cell r="H234">
            <v>0</v>
          </cell>
          <cell r="N234">
            <v>0</v>
          </cell>
          <cell r="O234">
            <v>0</v>
          </cell>
        </row>
        <row r="235">
          <cell r="A235">
            <v>226</v>
          </cell>
          <cell r="B235" t="str">
            <v xml:space="preserve">OXFORD                       </v>
          </cell>
          <cell r="C235">
            <v>226</v>
          </cell>
          <cell r="E235">
            <v>11</v>
          </cell>
          <cell r="F235">
            <v>63224</v>
          </cell>
          <cell r="G235">
            <v>55</v>
          </cell>
          <cell r="H235">
            <v>297479</v>
          </cell>
          <cell r="N235">
            <v>63224</v>
          </cell>
          <cell r="O235">
            <v>297479</v>
          </cell>
        </row>
        <row r="236">
          <cell r="A236">
            <v>227</v>
          </cell>
          <cell r="B236" t="str">
            <v xml:space="preserve">PALMER                       </v>
          </cell>
          <cell r="C236">
            <v>227</v>
          </cell>
          <cell r="E236">
            <v>0</v>
          </cell>
          <cell r="F236">
            <v>0</v>
          </cell>
          <cell r="G236">
            <v>43</v>
          </cell>
          <cell r="H236">
            <v>243101</v>
          </cell>
          <cell r="N236">
            <v>0</v>
          </cell>
          <cell r="O236">
            <v>243101</v>
          </cell>
        </row>
        <row r="237">
          <cell r="A237">
            <v>228</v>
          </cell>
          <cell r="B237" t="str">
            <v xml:space="preserve">PAXTON                       </v>
          </cell>
          <cell r="C237">
            <v>228</v>
          </cell>
          <cell r="E237">
            <v>0</v>
          </cell>
          <cell r="F237">
            <v>0</v>
          </cell>
          <cell r="G237">
            <v>0</v>
          </cell>
          <cell r="H237">
            <v>0</v>
          </cell>
          <cell r="N237">
            <v>0</v>
          </cell>
          <cell r="O237">
            <v>0</v>
          </cell>
        </row>
        <row r="238">
          <cell r="A238">
            <v>229</v>
          </cell>
          <cell r="B238" t="str">
            <v xml:space="preserve">PEABODY                      </v>
          </cell>
          <cell r="C238">
            <v>229</v>
          </cell>
          <cell r="E238">
            <v>5</v>
          </cell>
          <cell r="F238">
            <v>25000</v>
          </cell>
          <cell r="G238">
            <v>59</v>
          </cell>
          <cell r="H238">
            <v>316471</v>
          </cell>
          <cell r="N238">
            <v>25000</v>
          </cell>
          <cell r="O238">
            <v>316471</v>
          </cell>
        </row>
        <row r="239">
          <cell r="A239">
            <v>230</v>
          </cell>
          <cell r="B239" t="str">
            <v xml:space="preserve">PELHAM                       </v>
          </cell>
          <cell r="C239">
            <v>230</v>
          </cell>
          <cell r="E239">
            <v>61</v>
          </cell>
          <cell r="F239">
            <v>359017</v>
          </cell>
          <cell r="G239">
            <v>1</v>
          </cell>
          <cell r="H239">
            <v>5000</v>
          </cell>
          <cell r="N239">
            <v>359017</v>
          </cell>
          <cell r="O239">
            <v>5000</v>
          </cell>
        </row>
        <row r="240">
          <cell r="A240">
            <v>231</v>
          </cell>
          <cell r="B240" t="str">
            <v xml:space="preserve">PEMBROKE                     </v>
          </cell>
          <cell r="C240">
            <v>231</v>
          </cell>
          <cell r="E240">
            <v>0</v>
          </cell>
          <cell r="F240">
            <v>0</v>
          </cell>
          <cell r="G240">
            <v>3</v>
          </cell>
          <cell r="H240">
            <v>15000</v>
          </cell>
          <cell r="N240">
            <v>0</v>
          </cell>
          <cell r="O240">
            <v>15000</v>
          </cell>
        </row>
        <row r="241">
          <cell r="A241">
            <v>232</v>
          </cell>
          <cell r="B241" t="str">
            <v xml:space="preserve">PEPPERELL                    </v>
          </cell>
          <cell r="C241">
            <v>232</v>
          </cell>
          <cell r="E241">
            <v>0</v>
          </cell>
          <cell r="F241">
            <v>0</v>
          </cell>
          <cell r="G241">
            <v>0</v>
          </cell>
          <cell r="H241">
            <v>0</v>
          </cell>
          <cell r="N241">
            <v>0</v>
          </cell>
          <cell r="O241">
            <v>0</v>
          </cell>
        </row>
        <row r="242">
          <cell r="A242">
            <v>233</v>
          </cell>
          <cell r="B242" t="str">
            <v xml:space="preserve">PERU                         </v>
          </cell>
          <cell r="C242">
            <v>233</v>
          </cell>
          <cell r="E242">
            <v>0</v>
          </cell>
          <cell r="F242">
            <v>0</v>
          </cell>
          <cell r="G242">
            <v>0</v>
          </cell>
          <cell r="H242">
            <v>0</v>
          </cell>
          <cell r="N242">
            <v>0</v>
          </cell>
          <cell r="O242">
            <v>0</v>
          </cell>
        </row>
        <row r="243">
          <cell r="A243">
            <v>234</v>
          </cell>
          <cell r="B243" t="str">
            <v xml:space="preserve">PETERSHAM                    </v>
          </cell>
          <cell r="C243">
            <v>234</v>
          </cell>
          <cell r="E243">
            <v>54</v>
          </cell>
          <cell r="F243">
            <v>319150</v>
          </cell>
          <cell r="G243">
            <v>5</v>
          </cell>
          <cell r="H243">
            <v>25000</v>
          </cell>
          <cell r="N243">
            <v>319150</v>
          </cell>
          <cell r="O243">
            <v>25000</v>
          </cell>
        </row>
        <row r="244">
          <cell r="A244">
            <v>235</v>
          </cell>
          <cell r="B244" t="str">
            <v xml:space="preserve">PHILLIPSTON                  </v>
          </cell>
          <cell r="C244">
            <v>235</v>
          </cell>
          <cell r="E244">
            <v>0</v>
          </cell>
          <cell r="F244">
            <v>0</v>
          </cell>
          <cell r="G244">
            <v>0</v>
          </cell>
          <cell r="H244">
            <v>0</v>
          </cell>
          <cell r="N244">
            <v>0</v>
          </cell>
          <cell r="O244">
            <v>0</v>
          </cell>
        </row>
        <row r="245">
          <cell r="A245">
            <v>236</v>
          </cell>
          <cell r="B245" t="str">
            <v xml:space="preserve">PITTSFIELD                   </v>
          </cell>
          <cell r="C245">
            <v>236</v>
          </cell>
          <cell r="E245">
            <v>71</v>
          </cell>
          <cell r="F245">
            <v>393172</v>
          </cell>
          <cell r="G245">
            <v>377</v>
          </cell>
          <cell r="H245">
            <v>2019959</v>
          </cell>
          <cell r="N245">
            <v>393172</v>
          </cell>
          <cell r="O245">
            <v>2019959</v>
          </cell>
        </row>
        <row r="246">
          <cell r="A246">
            <v>237</v>
          </cell>
          <cell r="B246" t="str">
            <v xml:space="preserve">PLAINFIELD                   </v>
          </cell>
          <cell r="C246">
            <v>237</v>
          </cell>
          <cell r="E246">
            <v>0</v>
          </cell>
          <cell r="F246">
            <v>0</v>
          </cell>
          <cell r="G246">
            <v>0</v>
          </cell>
          <cell r="H246">
            <v>0</v>
          </cell>
          <cell r="N246">
            <v>0</v>
          </cell>
          <cell r="O246">
            <v>0</v>
          </cell>
        </row>
        <row r="247">
          <cell r="A247">
            <v>238</v>
          </cell>
          <cell r="B247" t="str">
            <v xml:space="preserve">PLAINVILLE                   </v>
          </cell>
          <cell r="C247">
            <v>238</v>
          </cell>
          <cell r="E247">
            <v>0</v>
          </cell>
          <cell r="F247">
            <v>0</v>
          </cell>
          <cell r="G247">
            <v>0</v>
          </cell>
          <cell r="H247">
            <v>0</v>
          </cell>
          <cell r="N247">
            <v>0</v>
          </cell>
          <cell r="O247">
            <v>0</v>
          </cell>
        </row>
        <row r="248">
          <cell r="A248">
            <v>239</v>
          </cell>
          <cell r="B248" t="str">
            <v xml:space="preserve">PLYMOUTH                     </v>
          </cell>
          <cell r="C248">
            <v>239</v>
          </cell>
          <cell r="E248">
            <v>0</v>
          </cell>
          <cell r="F248">
            <v>0</v>
          </cell>
          <cell r="G248">
            <v>38</v>
          </cell>
          <cell r="H248">
            <v>194513</v>
          </cell>
          <cell r="N248">
            <v>0</v>
          </cell>
          <cell r="O248">
            <v>194513</v>
          </cell>
        </row>
        <row r="249">
          <cell r="A249">
            <v>240</v>
          </cell>
          <cell r="B249" t="str">
            <v xml:space="preserve">PLYMPTON                     </v>
          </cell>
          <cell r="C249">
            <v>240</v>
          </cell>
          <cell r="E249">
            <v>0</v>
          </cell>
          <cell r="F249">
            <v>0</v>
          </cell>
          <cell r="G249">
            <v>0</v>
          </cell>
          <cell r="H249">
            <v>0</v>
          </cell>
          <cell r="N249">
            <v>0</v>
          </cell>
          <cell r="O249">
            <v>0</v>
          </cell>
        </row>
        <row r="250">
          <cell r="A250">
            <v>241</v>
          </cell>
          <cell r="B250" t="str">
            <v xml:space="preserve">PRINCETON                    </v>
          </cell>
          <cell r="C250">
            <v>241</v>
          </cell>
          <cell r="E250">
            <v>0</v>
          </cell>
          <cell r="F250">
            <v>0</v>
          </cell>
          <cell r="G250">
            <v>0</v>
          </cell>
          <cell r="H250">
            <v>0</v>
          </cell>
          <cell r="N250">
            <v>0</v>
          </cell>
          <cell r="O250">
            <v>0</v>
          </cell>
        </row>
        <row r="251">
          <cell r="A251">
            <v>242</v>
          </cell>
          <cell r="B251" t="str">
            <v xml:space="preserve">PROVINCETOWN                 </v>
          </cell>
          <cell r="C251">
            <v>242</v>
          </cell>
          <cell r="E251">
            <v>18</v>
          </cell>
          <cell r="F251">
            <v>127599</v>
          </cell>
          <cell r="G251">
            <v>35</v>
          </cell>
          <cell r="H251">
            <v>204314</v>
          </cell>
          <cell r="N251">
            <v>127599</v>
          </cell>
          <cell r="O251">
            <v>204314</v>
          </cell>
        </row>
        <row r="252">
          <cell r="A252">
            <v>243</v>
          </cell>
          <cell r="B252" t="str">
            <v xml:space="preserve">QUINCY                       </v>
          </cell>
          <cell r="C252">
            <v>243</v>
          </cell>
          <cell r="E252">
            <v>0</v>
          </cell>
          <cell r="F252">
            <v>0</v>
          </cell>
          <cell r="G252">
            <v>0</v>
          </cell>
          <cell r="H252">
            <v>0</v>
          </cell>
          <cell r="N252">
            <v>0</v>
          </cell>
          <cell r="O252">
            <v>0</v>
          </cell>
        </row>
        <row r="253">
          <cell r="A253">
            <v>244</v>
          </cell>
          <cell r="B253" t="str">
            <v xml:space="preserve">RANDOLPH                     </v>
          </cell>
          <cell r="C253">
            <v>244</v>
          </cell>
          <cell r="E253">
            <v>1</v>
          </cell>
          <cell r="F253">
            <v>5000</v>
          </cell>
          <cell r="G253">
            <v>93.5</v>
          </cell>
          <cell r="H253">
            <v>522151</v>
          </cell>
          <cell r="N253">
            <v>5000</v>
          </cell>
          <cell r="O253">
            <v>522151</v>
          </cell>
        </row>
        <row r="254">
          <cell r="A254">
            <v>245</v>
          </cell>
          <cell r="B254" t="str">
            <v xml:space="preserve">RAYNHAM                      </v>
          </cell>
          <cell r="C254">
            <v>245</v>
          </cell>
          <cell r="E254">
            <v>0</v>
          </cell>
          <cell r="F254">
            <v>0</v>
          </cell>
          <cell r="G254">
            <v>0</v>
          </cell>
          <cell r="H254">
            <v>0</v>
          </cell>
          <cell r="N254">
            <v>0</v>
          </cell>
          <cell r="O254">
            <v>0</v>
          </cell>
        </row>
        <row r="255">
          <cell r="A255">
            <v>246</v>
          </cell>
          <cell r="B255" t="str">
            <v xml:space="preserve">READING                      </v>
          </cell>
          <cell r="C255">
            <v>246</v>
          </cell>
          <cell r="E255">
            <v>0</v>
          </cell>
          <cell r="F255">
            <v>0</v>
          </cell>
          <cell r="G255">
            <v>2</v>
          </cell>
          <cell r="H255">
            <v>10000</v>
          </cell>
          <cell r="N255">
            <v>0</v>
          </cell>
          <cell r="O255">
            <v>10000</v>
          </cell>
        </row>
        <row r="256">
          <cell r="A256">
            <v>247</v>
          </cell>
          <cell r="B256" t="str">
            <v xml:space="preserve">REHOBOTH                     </v>
          </cell>
          <cell r="C256">
            <v>247</v>
          </cell>
          <cell r="E256">
            <v>0</v>
          </cell>
          <cell r="F256">
            <v>0</v>
          </cell>
          <cell r="G256">
            <v>0</v>
          </cell>
          <cell r="H256">
            <v>0</v>
          </cell>
          <cell r="N256">
            <v>0</v>
          </cell>
          <cell r="O256">
            <v>0</v>
          </cell>
        </row>
        <row r="257">
          <cell r="A257">
            <v>248</v>
          </cell>
          <cell r="B257" t="str">
            <v xml:space="preserve">REVERE                       </v>
          </cell>
          <cell r="C257">
            <v>248</v>
          </cell>
          <cell r="E257">
            <v>0</v>
          </cell>
          <cell r="F257">
            <v>0</v>
          </cell>
          <cell r="G257">
            <v>12</v>
          </cell>
          <cell r="H257">
            <v>93324</v>
          </cell>
          <cell r="N257">
            <v>0</v>
          </cell>
          <cell r="O257">
            <v>93324</v>
          </cell>
        </row>
        <row r="258">
          <cell r="A258">
            <v>249</v>
          </cell>
          <cell r="B258" t="str">
            <v xml:space="preserve">RICHMOND                     </v>
          </cell>
          <cell r="C258">
            <v>249</v>
          </cell>
          <cell r="E258">
            <v>72</v>
          </cell>
          <cell r="F258">
            <v>375958</v>
          </cell>
          <cell r="G258">
            <v>24</v>
          </cell>
          <cell r="H258">
            <v>122688</v>
          </cell>
          <cell r="N258">
            <v>375958</v>
          </cell>
          <cell r="O258">
            <v>122688</v>
          </cell>
        </row>
        <row r="259">
          <cell r="A259">
            <v>250</v>
          </cell>
          <cell r="B259" t="str">
            <v xml:space="preserve">ROCHESTER                    </v>
          </cell>
          <cell r="C259">
            <v>250</v>
          </cell>
          <cell r="E259">
            <v>0</v>
          </cell>
          <cell r="F259">
            <v>0</v>
          </cell>
          <cell r="G259">
            <v>0</v>
          </cell>
          <cell r="H259">
            <v>0</v>
          </cell>
          <cell r="N259">
            <v>0</v>
          </cell>
          <cell r="O259">
            <v>0</v>
          </cell>
        </row>
        <row r="260">
          <cell r="A260">
            <v>251</v>
          </cell>
          <cell r="B260" t="str">
            <v xml:space="preserve">ROCKLAND                     </v>
          </cell>
          <cell r="C260">
            <v>251</v>
          </cell>
          <cell r="E260">
            <v>0</v>
          </cell>
          <cell r="F260">
            <v>0</v>
          </cell>
          <cell r="G260">
            <v>0</v>
          </cell>
          <cell r="H260">
            <v>0</v>
          </cell>
          <cell r="N260">
            <v>0</v>
          </cell>
          <cell r="O260">
            <v>0</v>
          </cell>
        </row>
        <row r="261">
          <cell r="A261">
            <v>252</v>
          </cell>
          <cell r="B261" t="str">
            <v xml:space="preserve">ROCKPORT                     </v>
          </cell>
          <cell r="C261">
            <v>252</v>
          </cell>
          <cell r="E261">
            <v>147</v>
          </cell>
          <cell r="F261">
            <v>792576</v>
          </cell>
          <cell r="G261">
            <v>17</v>
          </cell>
          <cell r="H261">
            <v>88823</v>
          </cell>
          <cell r="N261">
            <v>792576</v>
          </cell>
          <cell r="O261">
            <v>88823</v>
          </cell>
        </row>
        <row r="262">
          <cell r="A262">
            <v>253</v>
          </cell>
          <cell r="B262" t="str">
            <v xml:space="preserve">ROWE                         </v>
          </cell>
          <cell r="C262">
            <v>253</v>
          </cell>
          <cell r="E262">
            <v>26</v>
          </cell>
          <cell r="F262">
            <v>140531</v>
          </cell>
          <cell r="G262">
            <v>0</v>
          </cell>
          <cell r="H262">
            <v>0</v>
          </cell>
          <cell r="N262">
            <v>140531</v>
          </cell>
          <cell r="O262">
            <v>0</v>
          </cell>
        </row>
        <row r="263">
          <cell r="A263">
            <v>254</v>
          </cell>
          <cell r="B263" t="str">
            <v xml:space="preserve">ROWLEY                       </v>
          </cell>
          <cell r="C263">
            <v>254</v>
          </cell>
          <cell r="E263">
            <v>0</v>
          </cell>
          <cell r="F263">
            <v>0</v>
          </cell>
          <cell r="G263">
            <v>0</v>
          </cell>
          <cell r="H263">
            <v>0</v>
          </cell>
          <cell r="N263">
            <v>0</v>
          </cell>
          <cell r="O263">
            <v>0</v>
          </cell>
        </row>
        <row r="264">
          <cell r="A264">
            <v>255</v>
          </cell>
          <cell r="B264" t="str">
            <v xml:space="preserve">ROYALSTON                    </v>
          </cell>
          <cell r="C264">
            <v>255</v>
          </cell>
          <cell r="E264">
            <v>0</v>
          </cell>
          <cell r="F264">
            <v>0</v>
          </cell>
          <cell r="G264">
            <v>0</v>
          </cell>
          <cell r="H264">
            <v>0</v>
          </cell>
          <cell r="N264">
            <v>0</v>
          </cell>
          <cell r="O264">
            <v>0</v>
          </cell>
        </row>
        <row r="265">
          <cell r="A265">
            <v>256</v>
          </cell>
          <cell r="B265" t="str">
            <v xml:space="preserve">RUSSELL                      </v>
          </cell>
          <cell r="C265">
            <v>256</v>
          </cell>
          <cell r="E265">
            <v>0</v>
          </cell>
          <cell r="F265">
            <v>0</v>
          </cell>
          <cell r="G265">
            <v>0</v>
          </cell>
          <cell r="H265">
            <v>0</v>
          </cell>
          <cell r="N265">
            <v>0</v>
          </cell>
          <cell r="O265">
            <v>0</v>
          </cell>
        </row>
        <row r="266">
          <cell r="A266">
            <v>257</v>
          </cell>
          <cell r="B266" t="str">
            <v xml:space="preserve">RUTLAND                      </v>
          </cell>
          <cell r="C266">
            <v>257</v>
          </cell>
          <cell r="E266">
            <v>0</v>
          </cell>
          <cell r="F266">
            <v>0</v>
          </cell>
          <cell r="G266">
            <v>0</v>
          </cell>
          <cell r="H266">
            <v>0</v>
          </cell>
          <cell r="N266">
            <v>0</v>
          </cell>
          <cell r="O266">
            <v>0</v>
          </cell>
        </row>
        <row r="267">
          <cell r="A267">
            <v>258</v>
          </cell>
          <cell r="B267" t="str">
            <v xml:space="preserve">SALEM                        </v>
          </cell>
          <cell r="C267">
            <v>258</v>
          </cell>
          <cell r="E267">
            <v>0</v>
          </cell>
          <cell r="F267">
            <v>0</v>
          </cell>
          <cell r="G267">
            <v>35</v>
          </cell>
          <cell r="H267">
            <v>176441</v>
          </cell>
          <cell r="N267">
            <v>0</v>
          </cell>
          <cell r="O267">
            <v>176441</v>
          </cell>
        </row>
        <row r="268">
          <cell r="A268">
            <v>259</v>
          </cell>
          <cell r="B268" t="str">
            <v xml:space="preserve">SALISBURY                    </v>
          </cell>
          <cell r="C268">
            <v>259</v>
          </cell>
          <cell r="E268">
            <v>0</v>
          </cell>
          <cell r="F268">
            <v>0</v>
          </cell>
          <cell r="G268">
            <v>0</v>
          </cell>
          <cell r="H268">
            <v>0</v>
          </cell>
          <cell r="N268">
            <v>0</v>
          </cell>
          <cell r="O268">
            <v>0</v>
          </cell>
        </row>
        <row r="269">
          <cell r="A269">
            <v>260</v>
          </cell>
          <cell r="B269" t="str">
            <v xml:space="preserve">SANDISFIELD                  </v>
          </cell>
          <cell r="C269">
            <v>260</v>
          </cell>
          <cell r="E269">
            <v>0</v>
          </cell>
          <cell r="F269">
            <v>0</v>
          </cell>
          <cell r="G269">
            <v>0</v>
          </cell>
          <cell r="H269">
            <v>0</v>
          </cell>
          <cell r="N269">
            <v>0</v>
          </cell>
          <cell r="O269">
            <v>0</v>
          </cell>
        </row>
        <row r="270">
          <cell r="A270">
            <v>261</v>
          </cell>
          <cell r="B270" t="str">
            <v xml:space="preserve">SANDWICH                     </v>
          </cell>
          <cell r="C270">
            <v>261</v>
          </cell>
          <cell r="E270">
            <v>50.5</v>
          </cell>
          <cell r="F270">
            <v>274133</v>
          </cell>
          <cell r="G270">
            <v>48</v>
          </cell>
          <cell r="H270">
            <v>290071</v>
          </cell>
          <cell r="N270">
            <v>274133</v>
          </cell>
          <cell r="O270">
            <v>290071</v>
          </cell>
        </row>
        <row r="271">
          <cell r="A271">
            <v>262</v>
          </cell>
          <cell r="B271" t="str">
            <v xml:space="preserve">SAUGUS                       </v>
          </cell>
          <cell r="C271">
            <v>262</v>
          </cell>
          <cell r="E271">
            <v>0</v>
          </cell>
          <cell r="F271">
            <v>0</v>
          </cell>
          <cell r="G271">
            <v>11</v>
          </cell>
          <cell r="H271">
            <v>55000</v>
          </cell>
          <cell r="N271">
            <v>0</v>
          </cell>
          <cell r="O271">
            <v>55000</v>
          </cell>
        </row>
        <row r="272">
          <cell r="A272">
            <v>263</v>
          </cell>
          <cell r="B272" t="str">
            <v xml:space="preserve">SAVOY                        </v>
          </cell>
          <cell r="C272">
            <v>263</v>
          </cell>
          <cell r="E272">
            <v>6</v>
          </cell>
          <cell r="F272">
            <v>40500</v>
          </cell>
          <cell r="G272">
            <v>19</v>
          </cell>
          <cell r="H272">
            <v>117124</v>
          </cell>
          <cell r="N272">
            <v>40500</v>
          </cell>
          <cell r="O272">
            <v>117124</v>
          </cell>
        </row>
        <row r="273">
          <cell r="A273">
            <v>264</v>
          </cell>
          <cell r="B273" t="str">
            <v xml:space="preserve">SCITUATE                     </v>
          </cell>
          <cell r="C273">
            <v>264</v>
          </cell>
          <cell r="E273">
            <v>0</v>
          </cell>
          <cell r="F273">
            <v>0</v>
          </cell>
          <cell r="G273">
            <v>0</v>
          </cell>
          <cell r="H273">
            <v>0</v>
          </cell>
          <cell r="N273">
            <v>0</v>
          </cell>
          <cell r="O273">
            <v>0</v>
          </cell>
        </row>
        <row r="274">
          <cell r="A274">
            <v>265</v>
          </cell>
          <cell r="B274" t="str">
            <v xml:space="preserve">SEEKONK                      </v>
          </cell>
          <cell r="C274">
            <v>265</v>
          </cell>
          <cell r="E274">
            <v>0</v>
          </cell>
          <cell r="F274">
            <v>0</v>
          </cell>
          <cell r="G274">
            <v>1</v>
          </cell>
          <cell r="H274">
            <v>5000</v>
          </cell>
          <cell r="N274">
            <v>0</v>
          </cell>
          <cell r="O274">
            <v>5000</v>
          </cell>
        </row>
        <row r="275">
          <cell r="A275">
            <v>266</v>
          </cell>
          <cell r="B275" t="str">
            <v xml:space="preserve">SHARON                       </v>
          </cell>
          <cell r="C275">
            <v>266</v>
          </cell>
          <cell r="E275">
            <v>0</v>
          </cell>
          <cell r="F275">
            <v>0</v>
          </cell>
          <cell r="G275">
            <v>2</v>
          </cell>
          <cell r="H275">
            <v>10000</v>
          </cell>
          <cell r="N275">
            <v>0</v>
          </cell>
          <cell r="O275">
            <v>10000</v>
          </cell>
        </row>
        <row r="276">
          <cell r="A276">
            <v>267</v>
          </cell>
          <cell r="B276" t="str">
            <v xml:space="preserve">SHEFFIELD                    </v>
          </cell>
          <cell r="C276">
            <v>267</v>
          </cell>
          <cell r="E276">
            <v>0</v>
          </cell>
          <cell r="F276">
            <v>0</v>
          </cell>
          <cell r="G276">
            <v>0</v>
          </cell>
          <cell r="H276">
            <v>0</v>
          </cell>
          <cell r="N276">
            <v>0</v>
          </cell>
          <cell r="O276">
            <v>0</v>
          </cell>
        </row>
        <row r="277">
          <cell r="A277">
            <v>268</v>
          </cell>
          <cell r="B277" t="str">
            <v xml:space="preserve">SHELBURNE                    </v>
          </cell>
          <cell r="C277">
            <v>268</v>
          </cell>
          <cell r="E277">
            <v>0</v>
          </cell>
          <cell r="F277">
            <v>0</v>
          </cell>
          <cell r="G277">
            <v>0</v>
          </cell>
          <cell r="H277">
            <v>0</v>
          </cell>
          <cell r="N277">
            <v>0</v>
          </cell>
          <cell r="O277">
            <v>0</v>
          </cell>
        </row>
        <row r="278">
          <cell r="A278">
            <v>269</v>
          </cell>
          <cell r="B278" t="str">
            <v xml:space="preserve">SHERBORN                     </v>
          </cell>
          <cell r="C278">
            <v>269</v>
          </cell>
          <cell r="E278">
            <v>0</v>
          </cell>
          <cell r="F278">
            <v>0</v>
          </cell>
          <cell r="G278">
            <v>0</v>
          </cell>
          <cell r="H278">
            <v>0</v>
          </cell>
          <cell r="N278">
            <v>0</v>
          </cell>
          <cell r="O278">
            <v>0</v>
          </cell>
        </row>
        <row r="279">
          <cell r="A279">
            <v>270</v>
          </cell>
          <cell r="B279" t="str">
            <v xml:space="preserve">SHIRLEY                      </v>
          </cell>
          <cell r="C279">
            <v>270</v>
          </cell>
          <cell r="E279">
            <v>0</v>
          </cell>
          <cell r="F279">
            <v>0</v>
          </cell>
          <cell r="G279">
            <v>0</v>
          </cell>
          <cell r="H279">
            <v>0</v>
          </cell>
          <cell r="N279">
            <v>0</v>
          </cell>
          <cell r="O279">
            <v>0</v>
          </cell>
        </row>
        <row r="280">
          <cell r="A280">
            <v>271</v>
          </cell>
          <cell r="B280" t="str">
            <v xml:space="preserve">SHREWSBURY                   </v>
          </cell>
          <cell r="C280">
            <v>271</v>
          </cell>
          <cell r="E280">
            <v>15</v>
          </cell>
          <cell r="F280">
            <v>83000</v>
          </cell>
          <cell r="G280">
            <v>23</v>
          </cell>
          <cell r="H280">
            <v>125685</v>
          </cell>
          <cell r="N280">
            <v>83000</v>
          </cell>
          <cell r="O280">
            <v>125685</v>
          </cell>
        </row>
        <row r="281">
          <cell r="A281">
            <v>272</v>
          </cell>
          <cell r="B281" t="str">
            <v xml:space="preserve">SHUTESBURY                   </v>
          </cell>
          <cell r="C281">
            <v>272</v>
          </cell>
          <cell r="E281">
            <v>0</v>
          </cell>
          <cell r="F281">
            <v>0</v>
          </cell>
          <cell r="G281">
            <v>7</v>
          </cell>
          <cell r="H281">
            <v>35000</v>
          </cell>
          <cell r="N281">
            <v>0</v>
          </cell>
          <cell r="O281">
            <v>35000</v>
          </cell>
        </row>
        <row r="282">
          <cell r="A282">
            <v>273</v>
          </cell>
          <cell r="B282" t="str">
            <v xml:space="preserve">SOMERSET                     </v>
          </cell>
          <cell r="C282">
            <v>273</v>
          </cell>
          <cell r="E282">
            <v>0</v>
          </cell>
          <cell r="F282">
            <v>0</v>
          </cell>
          <cell r="G282">
            <v>6</v>
          </cell>
          <cell r="H282">
            <v>29988</v>
          </cell>
          <cell r="N282">
            <v>0</v>
          </cell>
          <cell r="O282">
            <v>29988</v>
          </cell>
        </row>
        <row r="283">
          <cell r="A283">
            <v>274</v>
          </cell>
          <cell r="B283" t="str">
            <v xml:space="preserve">SOMERVILLE                   </v>
          </cell>
          <cell r="C283">
            <v>274</v>
          </cell>
          <cell r="E283">
            <v>0</v>
          </cell>
          <cell r="F283">
            <v>0</v>
          </cell>
          <cell r="G283">
            <v>0</v>
          </cell>
          <cell r="H283">
            <v>0</v>
          </cell>
          <cell r="N283">
            <v>0</v>
          </cell>
          <cell r="O283">
            <v>0</v>
          </cell>
        </row>
        <row r="284">
          <cell r="A284">
            <v>275</v>
          </cell>
          <cell r="B284" t="str">
            <v xml:space="preserve">SOUTHAMPTON                  </v>
          </cell>
          <cell r="C284">
            <v>276</v>
          </cell>
          <cell r="E284">
            <v>72</v>
          </cell>
          <cell r="F284">
            <v>373847</v>
          </cell>
          <cell r="G284">
            <v>5</v>
          </cell>
          <cell r="H284">
            <v>30376</v>
          </cell>
          <cell r="N284">
            <v>373847</v>
          </cell>
          <cell r="O284">
            <v>30376</v>
          </cell>
        </row>
        <row r="285">
          <cell r="A285">
            <v>276</v>
          </cell>
          <cell r="B285" t="str">
            <v xml:space="preserve">SOUTHBOROUGH                 </v>
          </cell>
          <cell r="C285">
            <v>277</v>
          </cell>
          <cell r="E285">
            <v>0</v>
          </cell>
          <cell r="F285">
            <v>0</v>
          </cell>
          <cell r="G285">
            <v>2</v>
          </cell>
          <cell r="H285">
            <v>10000</v>
          </cell>
          <cell r="N285">
            <v>0</v>
          </cell>
          <cell r="O285">
            <v>10000</v>
          </cell>
        </row>
        <row r="286">
          <cell r="A286">
            <v>277</v>
          </cell>
          <cell r="B286" t="str">
            <v xml:space="preserve">SOUTHBRIDGE                  </v>
          </cell>
          <cell r="C286">
            <v>278</v>
          </cell>
          <cell r="E286">
            <v>3</v>
          </cell>
          <cell r="F286">
            <v>15000</v>
          </cell>
          <cell r="G286">
            <v>185</v>
          </cell>
          <cell r="H286">
            <v>1049903</v>
          </cell>
          <cell r="N286">
            <v>15000</v>
          </cell>
          <cell r="O286">
            <v>1049903</v>
          </cell>
        </row>
        <row r="287">
          <cell r="A287">
            <v>278</v>
          </cell>
          <cell r="B287" t="str">
            <v xml:space="preserve">SOUTH HADLEY                 </v>
          </cell>
          <cell r="C287">
            <v>275</v>
          </cell>
          <cell r="E287">
            <v>146</v>
          </cell>
          <cell r="F287">
            <v>938140</v>
          </cell>
          <cell r="G287">
            <v>106.5</v>
          </cell>
          <cell r="H287">
            <v>588459</v>
          </cell>
          <cell r="N287">
            <v>938140</v>
          </cell>
          <cell r="O287">
            <v>588459</v>
          </cell>
        </row>
        <row r="288">
          <cell r="A288">
            <v>279</v>
          </cell>
          <cell r="B288" t="str">
            <v xml:space="preserve">SOUTHWICK                    </v>
          </cell>
          <cell r="C288">
            <v>279</v>
          </cell>
          <cell r="E288">
            <v>0</v>
          </cell>
          <cell r="F288">
            <v>0</v>
          </cell>
          <cell r="G288">
            <v>0</v>
          </cell>
          <cell r="H288">
            <v>0</v>
          </cell>
          <cell r="N288">
            <v>0</v>
          </cell>
          <cell r="O288">
            <v>0</v>
          </cell>
        </row>
        <row r="289">
          <cell r="A289">
            <v>280</v>
          </cell>
          <cell r="B289" t="str">
            <v xml:space="preserve">SPENCER                      </v>
          </cell>
          <cell r="C289">
            <v>280</v>
          </cell>
          <cell r="E289">
            <v>0</v>
          </cell>
          <cell r="F289">
            <v>0</v>
          </cell>
          <cell r="G289">
            <v>0</v>
          </cell>
          <cell r="H289">
            <v>0</v>
          </cell>
          <cell r="N289">
            <v>0</v>
          </cell>
          <cell r="O289">
            <v>0</v>
          </cell>
        </row>
        <row r="290">
          <cell r="A290">
            <v>281</v>
          </cell>
          <cell r="B290" t="str">
            <v xml:space="preserve">SPRINGFIELD                  </v>
          </cell>
          <cell r="C290">
            <v>281</v>
          </cell>
          <cell r="E290">
            <v>5</v>
          </cell>
          <cell r="F290">
            <v>25000</v>
          </cell>
          <cell r="G290">
            <v>670.5</v>
          </cell>
          <cell r="H290">
            <v>3819269</v>
          </cell>
          <cell r="N290">
            <v>25000</v>
          </cell>
          <cell r="O290">
            <v>3819269</v>
          </cell>
        </row>
        <row r="291">
          <cell r="A291">
            <v>282</v>
          </cell>
          <cell r="B291" t="str">
            <v xml:space="preserve">STERLING                     </v>
          </cell>
          <cell r="C291">
            <v>282</v>
          </cell>
          <cell r="E291">
            <v>0</v>
          </cell>
          <cell r="F291">
            <v>0</v>
          </cell>
          <cell r="G291">
            <v>0</v>
          </cell>
          <cell r="H291">
            <v>0</v>
          </cell>
          <cell r="N291">
            <v>0</v>
          </cell>
          <cell r="O291">
            <v>0</v>
          </cell>
        </row>
        <row r="292">
          <cell r="A292">
            <v>283</v>
          </cell>
          <cell r="B292" t="str">
            <v xml:space="preserve">STOCKBRIDGE                  </v>
          </cell>
          <cell r="C292">
            <v>283</v>
          </cell>
          <cell r="E292">
            <v>0</v>
          </cell>
          <cell r="F292">
            <v>0</v>
          </cell>
          <cell r="G292">
            <v>0</v>
          </cell>
          <cell r="H292">
            <v>0</v>
          </cell>
          <cell r="N292">
            <v>0</v>
          </cell>
          <cell r="O292">
            <v>0</v>
          </cell>
        </row>
        <row r="293">
          <cell r="A293">
            <v>284</v>
          </cell>
          <cell r="B293" t="str">
            <v xml:space="preserve">STONEHAM                     </v>
          </cell>
          <cell r="C293">
            <v>284</v>
          </cell>
          <cell r="E293">
            <v>0</v>
          </cell>
          <cell r="F293">
            <v>0</v>
          </cell>
          <cell r="G293">
            <v>1</v>
          </cell>
          <cell r="H293">
            <v>9440</v>
          </cell>
          <cell r="N293">
            <v>0</v>
          </cell>
          <cell r="O293">
            <v>9440</v>
          </cell>
        </row>
        <row r="294">
          <cell r="A294">
            <v>285</v>
          </cell>
          <cell r="B294" t="str">
            <v xml:space="preserve">STOUGHTON                    </v>
          </cell>
          <cell r="C294">
            <v>285</v>
          </cell>
          <cell r="E294">
            <v>0</v>
          </cell>
          <cell r="F294">
            <v>0</v>
          </cell>
          <cell r="G294">
            <v>6</v>
          </cell>
          <cell r="H294">
            <v>32676</v>
          </cell>
          <cell r="N294">
            <v>0</v>
          </cell>
          <cell r="O294">
            <v>32676</v>
          </cell>
        </row>
        <row r="295">
          <cell r="A295">
            <v>286</v>
          </cell>
          <cell r="B295" t="str">
            <v xml:space="preserve">STOW                         </v>
          </cell>
          <cell r="C295">
            <v>286</v>
          </cell>
          <cell r="E295">
            <v>0</v>
          </cell>
          <cell r="F295">
            <v>0</v>
          </cell>
          <cell r="G295">
            <v>0</v>
          </cell>
          <cell r="H295">
            <v>0</v>
          </cell>
          <cell r="N295">
            <v>0</v>
          </cell>
          <cell r="O295">
            <v>0</v>
          </cell>
        </row>
        <row r="296">
          <cell r="A296">
            <v>287</v>
          </cell>
          <cell r="B296" t="str">
            <v xml:space="preserve">STURBRIDGE                   </v>
          </cell>
          <cell r="C296">
            <v>287</v>
          </cell>
          <cell r="E296">
            <v>0</v>
          </cell>
          <cell r="F296">
            <v>0</v>
          </cell>
          <cell r="G296">
            <v>8</v>
          </cell>
          <cell r="H296">
            <v>44480</v>
          </cell>
          <cell r="N296">
            <v>0</v>
          </cell>
          <cell r="O296">
            <v>44480</v>
          </cell>
        </row>
        <row r="297">
          <cell r="A297">
            <v>288</v>
          </cell>
          <cell r="B297" t="str">
            <v xml:space="preserve">SUDBURY                      </v>
          </cell>
          <cell r="C297">
            <v>288</v>
          </cell>
          <cell r="E297">
            <v>0</v>
          </cell>
          <cell r="F297">
            <v>0</v>
          </cell>
          <cell r="G297">
            <v>0</v>
          </cell>
          <cell r="H297">
            <v>0</v>
          </cell>
          <cell r="N297">
            <v>0</v>
          </cell>
          <cell r="O297">
            <v>0</v>
          </cell>
        </row>
        <row r="298">
          <cell r="A298">
            <v>289</v>
          </cell>
          <cell r="B298" t="str">
            <v xml:space="preserve">SUNDERLAND                   </v>
          </cell>
          <cell r="C298">
            <v>289</v>
          </cell>
          <cell r="E298">
            <v>22</v>
          </cell>
          <cell r="F298">
            <v>136025</v>
          </cell>
          <cell r="G298">
            <v>20</v>
          </cell>
          <cell r="H298">
            <v>122467</v>
          </cell>
          <cell r="N298">
            <v>136025</v>
          </cell>
          <cell r="O298">
            <v>122467</v>
          </cell>
        </row>
        <row r="299">
          <cell r="A299">
            <v>290</v>
          </cell>
          <cell r="B299" t="str">
            <v xml:space="preserve">SUTTON                       </v>
          </cell>
          <cell r="C299">
            <v>290</v>
          </cell>
          <cell r="E299">
            <v>68</v>
          </cell>
          <cell r="F299">
            <v>360225</v>
          </cell>
          <cell r="G299">
            <v>11</v>
          </cell>
          <cell r="H299">
            <v>59000</v>
          </cell>
          <cell r="N299">
            <v>360225</v>
          </cell>
          <cell r="O299">
            <v>59000</v>
          </cell>
        </row>
        <row r="300">
          <cell r="A300">
            <v>291</v>
          </cell>
          <cell r="B300" t="str">
            <v xml:space="preserve">SWAMPSCOTT                   </v>
          </cell>
          <cell r="C300">
            <v>291</v>
          </cell>
          <cell r="E300">
            <v>0</v>
          </cell>
          <cell r="F300">
            <v>0</v>
          </cell>
          <cell r="G300">
            <v>1</v>
          </cell>
          <cell r="H300">
            <v>5000</v>
          </cell>
          <cell r="N300">
            <v>0</v>
          </cell>
          <cell r="O300">
            <v>5000</v>
          </cell>
        </row>
        <row r="301">
          <cell r="A301">
            <v>292</v>
          </cell>
          <cell r="B301" t="str">
            <v xml:space="preserve">SWANSEA                      </v>
          </cell>
          <cell r="C301">
            <v>292</v>
          </cell>
          <cell r="E301">
            <v>0</v>
          </cell>
          <cell r="F301">
            <v>0</v>
          </cell>
          <cell r="G301">
            <v>4</v>
          </cell>
          <cell r="H301">
            <v>27471</v>
          </cell>
          <cell r="N301">
            <v>0</v>
          </cell>
          <cell r="O301">
            <v>27471</v>
          </cell>
        </row>
        <row r="302">
          <cell r="A302">
            <v>293</v>
          </cell>
          <cell r="B302" t="str">
            <v xml:space="preserve">TAUNTON                      </v>
          </cell>
          <cell r="C302">
            <v>293</v>
          </cell>
          <cell r="E302">
            <v>53</v>
          </cell>
          <cell r="F302">
            <v>300166</v>
          </cell>
          <cell r="G302">
            <v>54.5</v>
          </cell>
          <cell r="H302">
            <v>324526</v>
          </cell>
          <cell r="N302">
            <v>300166</v>
          </cell>
          <cell r="O302">
            <v>324526</v>
          </cell>
        </row>
        <row r="303">
          <cell r="A303">
            <v>294</v>
          </cell>
          <cell r="B303" t="str">
            <v xml:space="preserve">TEMPLETON                    </v>
          </cell>
          <cell r="C303">
            <v>294</v>
          </cell>
          <cell r="E303">
            <v>0</v>
          </cell>
          <cell r="F303">
            <v>0</v>
          </cell>
          <cell r="G303">
            <v>0</v>
          </cell>
          <cell r="H303">
            <v>0</v>
          </cell>
          <cell r="N303">
            <v>0</v>
          </cell>
          <cell r="O303">
            <v>0</v>
          </cell>
        </row>
        <row r="304">
          <cell r="A304">
            <v>295</v>
          </cell>
          <cell r="B304" t="str">
            <v xml:space="preserve">TEWKSBURY                    </v>
          </cell>
          <cell r="C304">
            <v>295</v>
          </cell>
          <cell r="E304">
            <v>0</v>
          </cell>
          <cell r="F304">
            <v>0</v>
          </cell>
          <cell r="G304">
            <v>3.5</v>
          </cell>
          <cell r="H304">
            <v>17500</v>
          </cell>
          <cell r="N304">
            <v>0</v>
          </cell>
          <cell r="O304">
            <v>17500</v>
          </cell>
        </row>
        <row r="305">
          <cell r="A305">
            <v>296</v>
          </cell>
          <cell r="B305" t="str">
            <v xml:space="preserve">TISBURY                      </v>
          </cell>
          <cell r="C305">
            <v>296</v>
          </cell>
          <cell r="E305">
            <v>33</v>
          </cell>
          <cell r="F305">
            <v>192632</v>
          </cell>
          <cell r="G305">
            <v>48</v>
          </cell>
          <cell r="H305">
            <v>333616</v>
          </cell>
          <cell r="N305">
            <v>192632</v>
          </cell>
          <cell r="O305">
            <v>333616</v>
          </cell>
        </row>
        <row r="306">
          <cell r="A306">
            <v>297</v>
          </cell>
          <cell r="B306" t="str">
            <v xml:space="preserve">TOLLAND                      </v>
          </cell>
          <cell r="C306">
            <v>297</v>
          </cell>
          <cell r="E306">
            <v>0</v>
          </cell>
          <cell r="F306">
            <v>0</v>
          </cell>
          <cell r="G306">
            <v>0</v>
          </cell>
          <cell r="H306">
            <v>0</v>
          </cell>
          <cell r="N306">
            <v>0</v>
          </cell>
          <cell r="O306">
            <v>0</v>
          </cell>
        </row>
        <row r="307">
          <cell r="A307">
            <v>298</v>
          </cell>
          <cell r="B307" t="str">
            <v xml:space="preserve">TOPSFIELD                    </v>
          </cell>
          <cell r="C307">
            <v>298</v>
          </cell>
          <cell r="E307">
            <v>0</v>
          </cell>
          <cell r="F307">
            <v>0</v>
          </cell>
          <cell r="G307">
            <v>2</v>
          </cell>
          <cell r="H307">
            <v>10000</v>
          </cell>
          <cell r="N307">
            <v>0</v>
          </cell>
          <cell r="O307">
            <v>10000</v>
          </cell>
        </row>
        <row r="308">
          <cell r="A308">
            <v>299</v>
          </cell>
          <cell r="B308" t="str">
            <v xml:space="preserve">TOWNSEND                     </v>
          </cell>
          <cell r="C308">
            <v>299</v>
          </cell>
          <cell r="E308">
            <v>0</v>
          </cell>
          <cell r="F308">
            <v>0</v>
          </cell>
          <cell r="G308">
            <v>0</v>
          </cell>
          <cell r="H308">
            <v>0</v>
          </cell>
          <cell r="N308">
            <v>0</v>
          </cell>
          <cell r="O308">
            <v>0</v>
          </cell>
        </row>
        <row r="309">
          <cell r="A309">
            <v>300</v>
          </cell>
          <cell r="B309" t="str">
            <v xml:space="preserve">TRURO                        </v>
          </cell>
          <cell r="C309">
            <v>300</v>
          </cell>
          <cell r="E309">
            <v>29</v>
          </cell>
          <cell r="F309">
            <v>170125</v>
          </cell>
          <cell r="G309">
            <v>7</v>
          </cell>
          <cell r="H309">
            <v>35000</v>
          </cell>
          <cell r="N309">
            <v>170125</v>
          </cell>
          <cell r="O309">
            <v>35000</v>
          </cell>
        </row>
        <row r="310">
          <cell r="A310">
            <v>301</v>
          </cell>
          <cell r="B310" t="str">
            <v xml:space="preserve">TYNGSBOROUGH                 </v>
          </cell>
          <cell r="C310">
            <v>301</v>
          </cell>
          <cell r="E310">
            <v>33</v>
          </cell>
          <cell r="F310">
            <v>208907</v>
          </cell>
          <cell r="G310">
            <v>15</v>
          </cell>
          <cell r="H310">
            <v>92773</v>
          </cell>
          <cell r="N310">
            <v>208907</v>
          </cell>
          <cell r="O310">
            <v>92773</v>
          </cell>
        </row>
        <row r="311">
          <cell r="A311">
            <v>302</v>
          </cell>
          <cell r="B311" t="str">
            <v xml:space="preserve">TYRINGHAM                    </v>
          </cell>
          <cell r="C311">
            <v>302</v>
          </cell>
          <cell r="E311">
            <v>0</v>
          </cell>
          <cell r="F311">
            <v>0</v>
          </cell>
          <cell r="G311">
            <v>11</v>
          </cell>
          <cell r="H311">
            <v>57466</v>
          </cell>
          <cell r="N311">
            <v>0</v>
          </cell>
          <cell r="O311">
            <v>57466</v>
          </cell>
        </row>
        <row r="312">
          <cell r="A312">
            <v>303</v>
          </cell>
          <cell r="B312" t="str">
            <v xml:space="preserve">UPTON                        </v>
          </cell>
          <cell r="C312">
            <v>303</v>
          </cell>
          <cell r="E312">
            <v>0</v>
          </cell>
          <cell r="F312">
            <v>0</v>
          </cell>
          <cell r="G312">
            <v>0</v>
          </cell>
          <cell r="H312">
            <v>0</v>
          </cell>
          <cell r="N312">
            <v>0</v>
          </cell>
          <cell r="O312">
            <v>0</v>
          </cell>
        </row>
        <row r="313">
          <cell r="A313">
            <v>304</v>
          </cell>
          <cell r="B313" t="str">
            <v xml:space="preserve">UXBRIDGE                     </v>
          </cell>
          <cell r="C313">
            <v>304</v>
          </cell>
          <cell r="E313">
            <v>61</v>
          </cell>
          <cell r="F313">
            <v>392474</v>
          </cell>
          <cell r="G313">
            <v>182.5</v>
          </cell>
          <cell r="H313">
            <v>1019503</v>
          </cell>
          <cell r="N313">
            <v>392474</v>
          </cell>
          <cell r="O313">
            <v>1019503</v>
          </cell>
        </row>
        <row r="314">
          <cell r="A314">
            <v>305</v>
          </cell>
          <cell r="B314" t="str">
            <v xml:space="preserve">WAKEFIELD                    </v>
          </cell>
          <cell r="C314">
            <v>305</v>
          </cell>
          <cell r="E314">
            <v>0</v>
          </cell>
          <cell r="F314">
            <v>0</v>
          </cell>
          <cell r="G314">
            <v>2</v>
          </cell>
          <cell r="H314">
            <v>10000</v>
          </cell>
          <cell r="N314">
            <v>0</v>
          </cell>
          <cell r="O314">
            <v>10000</v>
          </cell>
        </row>
        <row r="315">
          <cell r="A315">
            <v>306</v>
          </cell>
          <cell r="B315" t="str">
            <v xml:space="preserve">WALES                        </v>
          </cell>
          <cell r="C315">
            <v>306</v>
          </cell>
          <cell r="E315">
            <v>6</v>
          </cell>
          <cell r="F315">
            <v>30273</v>
          </cell>
          <cell r="G315">
            <v>10</v>
          </cell>
          <cell r="H315">
            <v>92550</v>
          </cell>
          <cell r="N315">
            <v>30273</v>
          </cell>
          <cell r="O315">
            <v>92550</v>
          </cell>
        </row>
        <row r="316">
          <cell r="A316">
            <v>307</v>
          </cell>
          <cell r="B316" t="str">
            <v xml:space="preserve">WALPOLE                      </v>
          </cell>
          <cell r="C316">
            <v>307</v>
          </cell>
          <cell r="E316">
            <v>0</v>
          </cell>
          <cell r="F316">
            <v>0</v>
          </cell>
          <cell r="G316">
            <v>8</v>
          </cell>
          <cell r="H316">
            <v>48783</v>
          </cell>
          <cell r="N316">
            <v>0</v>
          </cell>
          <cell r="O316">
            <v>48783</v>
          </cell>
        </row>
        <row r="317">
          <cell r="A317">
            <v>308</v>
          </cell>
          <cell r="B317" t="str">
            <v xml:space="preserve">WALTHAM                      </v>
          </cell>
          <cell r="C317">
            <v>308</v>
          </cell>
          <cell r="E317">
            <v>0</v>
          </cell>
          <cell r="F317">
            <v>0</v>
          </cell>
          <cell r="G317">
            <v>1</v>
          </cell>
          <cell r="H317">
            <v>5000</v>
          </cell>
          <cell r="N317">
            <v>0</v>
          </cell>
          <cell r="O317">
            <v>5000</v>
          </cell>
        </row>
        <row r="318">
          <cell r="A318">
            <v>309</v>
          </cell>
          <cell r="B318" t="str">
            <v xml:space="preserve">WARE                         </v>
          </cell>
          <cell r="C318">
            <v>309</v>
          </cell>
          <cell r="E318">
            <v>32</v>
          </cell>
          <cell r="F318">
            <v>186132</v>
          </cell>
          <cell r="G318">
            <v>153</v>
          </cell>
          <cell r="H318">
            <v>900457</v>
          </cell>
          <cell r="N318">
            <v>186132</v>
          </cell>
          <cell r="O318">
            <v>900457</v>
          </cell>
        </row>
        <row r="319">
          <cell r="A319">
            <v>310</v>
          </cell>
          <cell r="B319" t="str">
            <v xml:space="preserve">WAREHAM                      </v>
          </cell>
          <cell r="C319">
            <v>310</v>
          </cell>
          <cell r="E319">
            <v>35.5</v>
          </cell>
          <cell r="F319">
            <v>206382</v>
          </cell>
          <cell r="G319">
            <v>43</v>
          </cell>
          <cell r="H319">
            <v>233491</v>
          </cell>
          <cell r="N319">
            <v>206382</v>
          </cell>
          <cell r="O319">
            <v>233491</v>
          </cell>
        </row>
        <row r="320">
          <cell r="A320">
            <v>311</v>
          </cell>
          <cell r="B320" t="str">
            <v xml:space="preserve">WARREN                       </v>
          </cell>
          <cell r="C320">
            <v>311</v>
          </cell>
          <cell r="E320">
            <v>0</v>
          </cell>
          <cell r="F320">
            <v>0</v>
          </cell>
          <cell r="G320">
            <v>0</v>
          </cell>
          <cell r="H320">
            <v>0</v>
          </cell>
          <cell r="N320">
            <v>0</v>
          </cell>
          <cell r="O320">
            <v>0</v>
          </cell>
        </row>
        <row r="321">
          <cell r="A321">
            <v>312</v>
          </cell>
          <cell r="B321" t="str">
            <v xml:space="preserve">WARWICK                      </v>
          </cell>
          <cell r="C321">
            <v>312</v>
          </cell>
          <cell r="E321">
            <v>0</v>
          </cell>
          <cell r="F321">
            <v>0</v>
          </cell>
          <cell r="G321">
            <v>0</v>
          </cell>
          <cell r="H321">
            <v>0</v>
          </cell>
          <cell r="N321">
            <v>0</v>
          </cell>
          <cell r="O321">
            <v>0</v>
          </cell>
        </row>
        <row r="322">
          <cell r="A322">
            <v>313</v>
          </cell>
          <cell r="B322" t="str">
            <v xml:space="preserve">WASHINGTON                   </v>
          </cell>
          <cell r="C322">
            <v>313</v>
          </cell>
          <cell r="E322">
            <v>0</v>
          </cell>
          <cell r="F322">
            <v>0</v>
          </cell>
          <cell r="G322">
            <v>0</v>
          </cell>
          <cell r="H322">
            <v>0</v>
          </cell>
          <cell r="N322">
            <v>0</v>
          </cell>
          <cell r="O322">
            <v>0</v>
          </cell>
        </row>
        <row r="323">
          <cell r="A323">
            <v>314</v>
          </cell>
          <cell r="B323" t="str">
            <v xml:space="preserve">WATERTOWN                    </v>
          </cell>
          <cell r="C323">
            <v>314</v>
          </cell>
          <cell r="E323">
            <v>0</v>
          </cell>
          <cell r="F323">
            <v>0</v>
          </cell>
          <cell r="G323">
            <v>1</v>
          </cell>
          <cell r="H323">
            <v>5000</v>
          </cell>
          <cell r="N323">
            <v>0</v>
          </cell>
          <cell r="O323">
            <v>5000</v>
          </cell>
        </row>
        <row r="324">
          <cell r="A324">
            <v>315</v>
          </cell>
          <cell r="B324" t="str">
            <v xml:space="preserve">WAYLAND                      </v>
          </cell>
          <cell r="C324">
            <v>315</v>
          </cell>
          <cell r="E324">
            <v>0</v>
          </cell>
          <cell r="F324">
            <v>0</v>
          </cell>
          <cell r="G324">
            <v>0</v>
          </cell>
          <cell r="H324">
            <v>0</v>
          </cell>
          <cell r="N324">
            <v>0</v>
          </cell>
          <cell r="O324">
            <v>0</v>
          </cell>
        </row>
        <row r="325">
          <cell r="A325">
            <v>316</v>
          </cell>
          <cell r="B325" t="str">
            <v xml:space="preserve">WEBSTER                      </v>
          </cell>
          <cell r="C325">
            <v>316</v>
          </cell>
          <cell r="E325">
            <v>22</v>
          </cell>
          <cell r="F325">
            <v>136630</v>
          </cell>
          <cell r="G325">
            <v>96</v>
          </cell>
          <cell r="H325">
            <v>513693</v>
          </cell>
          <cell r="N325">
            <v>136630</v>
          </cell>
          <cell r="O325">
            <v>513693</v>
          </cell>
        </row>
        <row r="326">
          <cell r="A326">
            <v>317</v>
          </cell>
          <cell r="B326" t="str">
            <v xml:space="preserve">WELLESLEY                    </v>
          </cell>
          <cell r="C326">
            <v>317</v>
          </cell>
          <cell r="E326">
            <v>0</v>
          </cell>
          <cell r="F326">
            <v>0</v>
          </cell>
          <cell r="G326">
            <v>0</v>
          </cell>
          <cell r="H326">
            <v>0</v>
          </cell>
          <cell r="N326">
            <v>0</v>
          </cell>
          <cell r="O326">
            <v>0</v>
          </cell>
        </row>
        <row r="327">
          <cell r="A327">
            <v>318</v>
          </cell>
          <cell r="B327" t="str">
            <v xml:space="preserve">WELLFLEET                    </v>
          </cell>
          <cell r="C327">
            <v>318</v>
          </cell>
          <cell r="E327">
            <v>0</v>
          </cell>
          <cell r="F327">
            <v>0</v>
          </cell>
          <cell r="G327">
            <v>13</v>
          </cell>
          <cell r="H327">
            <v>70091</v>
          </cell>
          <cell r="N327">
            <v>0</v>
          </cell>
          <cell r="O327">
            <v>70091</v>
          </cell>
        </row>
        <row r="328">
          <cell r="A328">
            <v>319</v>
          </cell>
          <cell r="B328" t="str">
            <v xml:space="preserve">WENDELL                      </v>
          </cell>
          <cell r="C328">
            <v>319</v>
          </cell>
          <cell r="E328">
            <v>0</v>
          </cell>
          <cell r="F328">
            <v>0</v>
          </cell>
          <cell r="G328">
            <v>0</v>
          </cell>
          <cell r="H328">
            <v>0</v>
          </cell>
          <cell r="N328">
            <v>0</v>
          </cell>
          <cell r="O328">
            <v>0</v>
          </cell>
        </row>
        <row r="329">
          <cell r="A329">
            <v>320</v>
          </cell>
          <cell r="B329" t="str">
            <v xml:space="preserve">WENHAM                       </v>
          </cell>
          <cell r="C329">
            <v>320</v>
          </cell>
          <cell r="E329">
            <v>0</v>
          </cell>
          <cell r="F329">
            <v>0</v>
          </cell>
          <cell r="G329">
            <v>0</v>
          </cell>
          <cell r="H329">
            <v>0</v>
          </cell>
          <cell r="N329">
            <v>0</v>
          </cell>
          <cell r="O329">
            <v>0</v>
          </cell>
        </row>
        <row r="330">
          <cell r="A330">
            <v>321</v>
          </cell>
          <cell r="B330" t="str">
            <v xml:space="preserve">WESTBOROUGH                  </v>
          </cell>
          <cell r="C330">
            <v>328</v>
          </cell>
          <cell r="E330">
            <v>26</v>
          </cell>
          <cell r="F330">
            <v>131475</v>
          </cell>
          <cell r="G330">
            <v>8</v>
          </cell>
          <cell r="H330">
            <v>40000</v>
          </cell>
          <cell r="N330">
            <v>131475</v>
          </cell>
          <cell r="O330">
            <v>40000</v>
          </cell>
        </row>
        <row r="331">
          <cell r="A331">
            <v>322</v>
          </cell>
          <cell r="B331" t="str">
            <v xml:space="preserve">WEST BOYLSTON                </v>
          </cell>
          <cell r="C331">
            <v>321</v>
          </cell>
          <cell r="E331">
            <v>121</v>
          </cell>
          <cell r="F331">
            <v>676385</v>
          </cell>
          <cell r="G331">
            <v>27</v>
          </cell>
          <cell r="H331">
            <v>156808</v>
          </cell>
          <cell r="N331">
            <v>676385</v>
          </cell>
          <cell r="O331">
            <v>156808</v>
          </cell>
        </row>
        <row r="332">
          <cell r="A332">
            <v>323</v>
          </cell>
          <cell r="B332" t="str">
            <v xml:space="preserve">WEST BRIDGEWATER             </v>
          </cell>
          <cell r="C332">
            <v>322</v>
          </cell>
          <cell r="E332">
            <v>189.5</v>
          </cell>
          <cell r="F332">
            <v>1013893</v>
          </cell>
          <cell r="G332">
            <v>5</v>
          </cell>
          <cell r="H332">
            <v>33000</v>
          </cell>
          <cell r="N332">
            <v>1013893</v>
          </cell>
          <cell r="O332">
            <v>33000</v>
          </cell>
        </row>
        <row r="333">
          <cell r="A333">
            <v>324</v>
          </cell>
          <cell r="B333" t="str">
            <v xml:space="preserve">WEST BROOKFIELD              </v>
          </cell>
          <cell r="C333">
            <v>323</v>
          </cell>
          <cell r="E333">
            <v>0</v>
          </cell>
          <cell r="F333">
            <v>0</v>
          </cell>
          <cell r="G333">
            <v>7</v>
          </cell>
          <cell r="H333">
            <v>35000</v>
          </cell>
          <cell r="N333">
            <v>0</v>
          </cell>
          <cell r="O333">
            <v>35000</v>
          </cell>
        </row>
        <row r="334">
          <cell r="A334">
            <v>325</v>
          </cell>
          <cell r="B334" t="str">
            <v xml:space="preserve">WESTFIELD                    </v>
          </cell>
          <cell r="C334">
            <v>329</v>
          </cell>
          <cell r="E334">
            <v>86</v>
          </cell>
          <cell r="F334">
            <v>481119</v>
          </cell>
          <cell r="G334">
            <v>78</v>
          </cell>
          <cell r="H334">
            <v>413523</v>
          </cell>
          <cell r="N334">
            <v>481119</v>
          </cell>
          <cell r="O334">
            <v>413523</v>
          </cell>
        </row>
        <row r="335">
          <cell r="A335">
            <v>326</v>
          </cell>
          <cell r="B335" t="str">
            <v xml:space="preserve">WESTFORD                     </v>
          </cell>
          <cell r="C335">
            <v>330</v>
          </cell>
          <cell r="E335">
            <v>53</v>
          </cell>
          <cell r="F335">
            <v>284662</v>
          </cell>
          <cell r="G335">
            <v>4</v>
          </cell>
          <cell r="H335">
            <v>20762</v>
          </cell>
          <cell r="N335">
            <v>284662</v>
          </cell>
          <cell r="O335">
            <v>20762</v>
          </cell>
        </row>
        <row r="336">
          <cell r="A336">
            <v>327</v>
          </cell>
          <cell r="B336" t="str">
            <v xml:space="preserve">WESTHAMPTON                  </v>
          </cell>
          <cell r="C336">
            <v>331</v>
          </cell>
          <cell r="E336">
            <v>5</v>
          </cell>
          <cell r="F336">
            <v>29000</v>
          </cell>
          <cell r="G336">
            <v>3</v>
          </cell>
          <cell r="H336">
            <v>15000</v>
          </cell>
          <cell r="N336">
            <v>29000</v>
          </cell>
          <cell r="O336">
            <v>15000</v>
          </cell>
        </row>
        <row r="337">
          <cell r="A337">
            <v>328</v>
          </cell>
          <cell r="B337" t="str">
            <v xml:space="preserve">WESTMINSTER                  </v>
          </cell>
          <cell r="C337">
            <v>332</v>
          </cell>
          <cell r="E337">
            <v>0</v>
          </cell>
          <cell r="F337">
            <v>0</v>
          </cell>
          <cell r="G337">
            <v>0</v>
          </cell>
          <cell r="H337">
            <v>0</v>
          </cell>
          <cell r="N337">
            <v>0</v>
          </cell>
          <cell r="O337">
            <v>0</v>
          </cell>
        </row>
        <row r="338">
          <cell r="A338">
            <v>329</v>
          </cell>
          <cell r="B338" t="str">
            <v xml:space="preserve">WEST NEWBURY                 </v>
          </cell>
          <cell r="C338">
            <v>324</v>
          </cell>
          <cell r="E338">
            <v>0</v>
          </cell>
          <cell r="F338">
            <v>0</v>
          </cell>
          <cell r="G338">
            <v>0</v>
          </cell>
          <cell r="H338">
            <v>0</v>
          </cell>
          <cell r="N338">
            <v>0</v>
          </cell>
          <cell r="O338">
            <v>0</v>
          </cell>
        </row>
        <row r="339">
          <cell r="A339">
            <v>330</v>
          </cell>
          <cell r="B339" t="str">
            <v xml:space="preserve">WESTON                       </v>
          </cell>
          <cell r="C339">
            <v>333</v>
          </cell>
          <cell r="E339">
            <v>0</v>
          </cell>
          <cell r="F339">
            <v>0</v>
          </cell>
          <cell r="G339">
            <v>0</v>
          </cell>
          <cell r="H339">
            <v>0</v>
          </cell>
          <cell r="N339">
            <v>0</v>
          </cell>
          <cell r="O339">
            <v>0</v>
          </cell>
        </row>
        <row r="340">
          <cell r="A340">
            <v>331</v>
          </cell>
          <cell r="B340" t="str">
            <v xml:space="preserve">WESTPORT                     </v>
          </cell>
          <cell r="C340">
            <v>334</v>
          </cell>
          <cell r="E340">
            <v>0</v>
          </cell>
          <cell r="F340">
            <v>0</v>
          </cell>
          <cell r="G340">
            <v>3</v>
          </cell>
          <cell r="H340">
            <v>15000</v>
          </cell>
          <cell r="N340">
            <v>0</v>
          </cell>
          <cell r="O340">
            <v>15000</v>
          </cell>
        </row>
        <row r="341">
          <cell r="A341">
            <v>332</v>
          </cell>
          <cell r="B341" t="str">
            <v xml:space="preserve">WEST SPRINGFIELD             </v>
          </cell>
          <cell r="C341">
            <v>325</v>
          </cell>
          <cell r="E341">
            <v>126</v>
          </cell>
          <cell r="F341">
            <v>784735</v>
          </cell>
          <cell r="G341">
            <v>26.5</v>
          </cell>
          <cell r="H341">
            <v>142092</v>
          </cell>
          <cell r="N341">
            <v>784735</v>
          </cell>
          <cell r="O341">
            <v>142092</v>
          </cell>
        </row>
        <row r="342">
          <cell r="A342">
            <v>333</v>
          </cell>
          <cell r="B342" t="str">
            <v xml:space="preserve">WEST STOCKBRIDGE             </v>
          </cell>
          <cell r="C342">
            <v>326</v>
          </cell>
          <cell r="E342">
            <v>0</v>
          </cell>
          <cell r="F342">
            <v>0</v>
          </cell>
          <cell r="G342">
            <v>0</v>
          </cell>
          <cell r="H342">
            <v>0</v>
          </cell>
          <cell r="N342">
            <v>0</v>
          </cell>
          <cell r="O342">
            <v>0</v>
          </cell>
        </row>
        <row r="343">
          <cell r="A343">
            <v>334</v>
          </cell>
          <cell r="B343" t="str">
            <v xml:space="preserve">WEST TISBURY                 </v>
          </cell>
          <cell r="C343">
            <v>327</v>
          </cell>
          <cell r="E343">
            <v>0</v>
          </cell>
          <cell r="F343">
            <v>0</v>
          </cell>
          <cell r="G343">
            <v>0</v>
          </cell>
          <cell r="H343">
            <v>0</v>
          </cell>
          <cell r="N343">
            <v>0</v>
          </cell>
          <cell r="O343">
            <v>0</v>
          </cell>
        </row>
        <row r="344">
          <cell r="A344">
            <v>335</v>
          </cell>
          <cell r="B344" t="str">
            <v xml:space="preserve">WESTWOOD                     </v>
          </cell>
          <cell r="C344">
            <v>335</v>
          </cell>
          <cell r="E344">
            <v>0</v>
          </cell>
          <cell r="F344">
            <v>0</v>
          </cell>
          <cell r="G344">
            <v>0</v>
          </cell>
          <cell r="H344">
            <v>0</v>
          </cell>
          <cell r="N344">
            <v>0</v>
          </cell>
          <cell r="O344">
            <v>0</v>
          </cell>
        </row>
        <row r="345">
          <cell r="A345">
            <v>336</v>
          </cell>
          <cell r="B345" t="str">
            <v xml:space="preserve">WEYMOUTH                     </v>
          </cell>
          <cell r="C345">
            <v>336</v>
          </cell>
          <cell r="E345">
            <v>0</v>
          </cell>
          <cell r="F345">
            <v>0</v>
          </cell>
          <cell r="G345">
            <v>5</v>
          </cell>
          <cell r="H345">
            <v>25000</v>
          </cell>
          <cell r="N345">
            <v>0</v>
          </cell>
          <cell r="O345">
            <v>25000</v>
          </cell>
        </row>
        <row r="346">
          <cell r="A346">
            <v>337</v>
          </cell>
          <cell r="B346" t="str">
            <v xml:space="preserve">WHATELY                      </v>
          </cell>
          <cell r="C346">
            <v>337</v>
          </cell>
          <cell r="E346">
            <v>45</v>
          </cell>
          <cell r="F346">
            <v>233518</v>
          </cell>
          <cell r="G346">
            <v>15</v>
          </cell>
          <cell r="H346">
            <v>79000</v>
          </cell>
          <cell r="N346">
            <v>233518</v>
          </cell>
          <cell r="O346">
            <v>79000</v>
          </cell>
        </row>
        <row r="347">
          <cell r="A347">
            <v>338</v>
          </cell>
          <cell r="B347" t="str">
            <v xml:space="preserve">WHITMAN                      </v>
          </cell>
          <cell r="C347">
            <v>338</v>
          </cell>
          <cell r="E347">
            <v>0</v>
          </cell>
          <cell r="F347">
            <v>0</v>
          </cell>
          <cell r="G347">
            <v>0</v>
          </cell>
          <cell r="H347">
            <v>0</v>
          </cell>
          <cell r="N347">
            <v>0</v>
          </cell>
          <cell r="O347">
            <v>0</v>
          </cell>
        </row>
        <row r="348">
          <cell r="A348">
            <v>339</v>
          </cell>
          <cell r="B348" t="str">
            <v xml:space="preserve">WILBRAHAM                    </v>
          </cell>
          <cell r="C348">
            <v>339</v>
          </cell>
          <cell r="E348">
            <v>0</v>
          </cell>
          <cell r="F348">
            <v>0</v>
          </cell>
          <cell r="G348">
            <v>0</v>
          </cell>
          <cell r="H348">
            <v>0</v>
          </cell>
          <cell r="N348">
            <v>0</v>
          </cell>
          <cell r="O348">
            <v>0</v>
          </cell>
        </row>
        <row r="349">
          <cell r="A349">
            <v>340</v>
          </cell>
          <cell r="B349" t="str">
            <v xml:space="preserve">WILLIAMSBURG                 </v>
          </cell>
          <cell r="C349">
            <v>340</v>
          </cell>
          <cell r="E349">
            <v>11</v>
          </cell>
          <cell r="F349">
            <v>66619</v>
          </cell>
          <cell r="G349">
            <v>18</v>
          </cell>
          <cell r="H349">
            <v>90000</v>
          </cell>
          <cell r="N349">
            <v>66619</v>
          </cell>
          <cell r="O349">
            <v>90000</v>
          </cell>
        </row>
        <row r="350">
          <cell r="A350">
            <v>341</v>
          </cell>
          <cell r="B350" t="str">
            <v xml:space="preserve">WILLIAMSTOWN                 </v>
          </cell>
          <cell r="C350">
            <v>341</v>
          </cell>
          <cell r="E350">
            <v>34</v>
          </cell>
          <cell r="F350">
            <v>180153</v>
          </cell>
          <cell r="G350">
            <v>3</v>
          </cell>
          <cell r="H350">
            <v>21500</v>
          </cell>
          <cell r="N350">
            <v>180153</v>
          </cell>
          <cell r="O350">
            <v>21500</v>
          </cell>
        </row>
        <row r="351">
          <cell r="A351">
            <v>342</v>
          </cell>
          <cell r="B351" t="str">
            <v xml:space="preserve">WILMINGTON                   </v>
          </cell>
          <cell r="C351">
            <v>342</v>
          </cell>
          <cell r="E351">
            <v>0</v>
          </cell>
          <cell r="F351">
            <v>0</v>
          </cell>
          <cell r="G351">
            <v>1</v>
          </cell>
          <cell r="H351">
            <v>5000</v>
          </cell>
          <cell r="N351">
            <v>0</v>
          </cell>
          <cell r="O351">
            <v>5000</v>
          </cell>
        </row>
        <row r="352">
          <cell r="A352">
            <v>343</v>
          </cell>
          <cell r="B352" t="str">
            <v xml:space="preserve">WINCHENDON                   </v>
          </cell>
          <cell r="C352">
            <v>343</v>
          </cell>
          <cell r="E352">
            <v>28</v>
          </cell>
          <cell r="F352">
            <v>174023</v>
          </cell>
          <cell r="G352">
            <v>134</v>
          </cell>
          <cell r="H352">
            <v>729126</v>
          </cell>
          <cell r="N352">
            <v>174023</v>
          </cell>
          <cell r="O352">
            <v>729126</v>
          </cell>
        </row>
        <row r="353">
          <cell r="A353">
            <v>344</v>
          </cell>
          <cell r="B353" t="str">
            <v xml:space="preserve">WINCHESTER                   </v>
          </cell>
          <cell r="C353">
            <v>344</v>
          </cell>
          <cell r="E353">
            <v>0</v>
          </cell>
          <cell r="F353">
            <v>0</v>
          </cell>
          <cell r="G353">
            <v>3</v>
          </cell>
          <cell r="H353">
            <v>15000</v>
          </cell>
          <cell r="N353">
            <v>0</v>
          </cell>
          <cell r="O353">
            <v>15000</v>
          </cell>
        </row>
        <row r="354">
          <cell r="A354">
            <v>345</v>
          </cell>
          <cell r="B354" t="str">
            <v xml:space="preserve">WINDSOR                      </v>
          </cell>
          <cell r="C354">
            <v>345</v>
          </cell>
          <cell r="E354">
            <v>0</v>
          </cell>
          <cell r="F354">
            <v>0</v>
          </cell>
          <cell r="G354">
            <v>0</v>
          </cell>
          <cell r="H354">
            <v>0</v>
          </cell>
          <cell r="N354">
            <v>0</v>
          </cell>
          <cell r="O354">
            <v>0</v>
          </cell>
        </row>
        <row r="355">
          <cell r="A355">
            <v>346</v>
          </cell>
          <cell r="B355" t="str">
            <v xml:space="preserve">WINTHROP                     </v>
          </cell>
          <cell r="C355">
            <v>346</v>
          </cell>
          <cell r="E355">
            <v>30</v>
          </cell>
          <cell r="F355">
            <v>263842</v>
          </cell>
          <cell r="G355">
            <v>3</v>
          </cell>
          <cell r="H355">
            <v>15000</v>
          </cell>
          <cell r="N355">
            <v>263842</v>
          </cell>
          <cell r="O355">
            <v>15000</v>
          </cell>
        </row>
        <row r="356">
          <cell r="A356">
            <v>347</v>
          </cell>
          <cell r="B356" t="str">
            <v>WOBURN</v>
          </cell>
          <cell r="C356">
            <v>347</v>
          </cell>
          <cell r="E356">
            <v>0</v>
          </cell>
          <cell r="F356">
            <v>0</v>
          </cell>
          <cell r="G356">
            <v>10</v>
          </cell>
          <cell r="H356">
            <v>59062</v>
          </cell>
          <cell r="N356">
            <v>0</v>
          </cell>
          <cell r="O356">
            <v>59062</v>
          </cell>
        </row>
        <row r="357">
          <cell r="A357">
            <v>348</v>
          </cell>
          <cell r="B357" t="str">
            <v xml:space="preserve">WORCESTER                    </v>
          </cell>
          <cell r="C357">
            <v>348</v>
          </cell>
          <cell r="E357">
            <v>89</v>
          </cell>
          <cell r="F357">
            <v>496500</v>
          </cell>
          <cell r="G357">
            <v>407</v>
          </cell>
          <cell r="H357">
            <v>2224952</v>
          </cell>
          <cell r="N357">
            <v>496500</v>
          </cell>
          <cell r="O357">
            <v>2224952</v>
          </cell>
        </row>
        <row r="358">
          <cell r="A358">
            <v>349</v>
          </cell>
          <cell r="B358" t="str">
            <v xml:space="preserve">WORTHINGTON                  </v>
          </cell>
          <cell r="C358">
            <v>349</v>
          </cell>
          <cell r="E358">
            <v>0</v>
          </cell>
          <cell r="F358">
            <v>0</v>
          </cell>
          <cell r="G358">
            <v>0</v>
          </cell>
          <cell r="H358">
            <v>0</v>
          </cell>
          <cell r="N358">
            <v>0</v>
          </cell>
          <cell r="O358">
            <v>0</v>
          </cell>
        </row>
        <row r="359">
          <cell r="A359">
            <v>350</v>
          </cell>
          <cell r="B359" t="str">
            <v xml:space="preserve">WRENTHAM                     </v>
          </cell>
          <cell r="C359">
            <v>350</v>
          </cell>
          <cell r="E359">
            <v>0</v>
          </cell>
          <cell r="F359">
            <v>0</v>
          </cell>
          <cell r="G359">
            <v>2.5</v>
          </cell>
          <cell r="H359">
            <v>12500</v>
          </cell>
          <cell r="N359">
            <v>0</v>
          </cell>
          <cell r="O359">
            <v>12500</v>
          </cell>
        </row>
        <row r="360">
          <cell r="A360">
            <v>351</v>
          </cell>
          <cell r="B360" t="str">
            <v xml:space="preserve">YARMOUTH                     </v>
          </cell>
          <cell r="C360">
            <v>351</v>
          </cell>
          <cell r="E360">
            <v>0</v>
          </cell>
          <cell r="F360">
            <v>0</v>
          </cell>
          <cell r="G360">
            <v>0</v>
          </cell>
          <cell r="H360">
            <v>0</v>
          </cell>
          <cell r="N360">
            <v>0</v>
          </cell>
          <cell r="O360">
            <v>0</v>
          </cell>
        </row>
        <row r="361">
          <cell r="A361">
            <v>352</v>
          </cell>
          <cell r="B361" t="str">
            <v>DEVENS</v>
          </cell>
          <cell r="C361">
            <v>352</v>
          </cell>
          <cell r="E361">
            <v>0</v>
          </cell>
          <cell r="F361">
            <v>0</v>
          </cell>
          <cell r="G361">
            <v>3</v>
          </cell>
          <cell r="H361">
            <v>19000</v>
          </cell>
          <cell r="N361">
            <v>0</v>
          </cell>
          <cell r="O361">
            <v>19000</v>
          </cell>
        </row>
        <row r="362">
          <cell r="A362">
            <v>406</v>
          </cell>
          <cell r="B362" t="str">
            <v xml:space="preserve">NORTHAMPTON SMITH            </v>
          </cell>
          <cell r="C362">
            <v>406</v>
          </cell>
          <cell r="E362">
            <v>0</v>
          </cell>
          <cell r="F362">
            <v>0</v>
          </cell>
          <cell r="G362">
            <v>0</v>
          </cell>
          <cell r="H362">
            <v>0</v>
          </cell>
          <cell r="N362">
            <v>0</v>
          </cell>
          <cell r="O362">
            <v>0</v>
          </cell>
        </row>
        <row r="363">
          <cell r="A363">
            <v>600</v>
          </cell>
          <cell r="B363" t="str">
            <v xml:space="preserve">ACTON BOXBOROUGH             </v>
          </cell>
          <cell r="C363">
            <v>701</v>
          </cell>
          <cell r="E363">
            <v>33</v>
          </cell>
          <cell r="F363">
            <v>187246</v>
          </cell>
          <cell r="G363">
            <v>3</v>
          </cell>
          <cell r="H363">
            <v>19000</v>
          </cell>
          <cell r="N363">
            <v>187246</v>
          </cell>
          <cell r="O363">
            <v>19000</v>
          </cell>
        </row>
        <row r="364">
          <cell r="A364">
            <v>603</v>
          </cell>
          <cell r="B364" t="str">
            <v xml:space="preserve">ADAMS CHESHIRE               </v>
          </cell>
          <cell r="C364">
            <v>702</v>
          </cell>
          <cell r="E364">
            <v>54</v>
          </cell>
          <cell r="F364">
            <v>323809</v>
          </cell>
          <cell r="G364">
            <v>60</v>
          </cell>
          <cell r="H364">
            <v>338047</v>
          </cell>
          <cell r="N364">
            <v>323809</v>
          </cell>
          <cell r="O364">
            <v>338047</v>
          </cell>
        </row>
        <row r="365">
          <cell r="A365">
            <v>605</v>
          </cell>
          <cell r="B365" t="str">
            <v xml:space="preserve">AMHERST PELHAM               </v>
          </cell>
          <cell r="C365">
            <v>703</v>
          </cell>
          <cell r="E365">
            <v>78</v>
          </cell>
          <cell r="F365">
            <v>487102</v>
          </cell>
          <cell r="G365">
            <v>21</v>
          </cell>
          <cell r="H365">
            <v>125320</v>
          </cell>
          <cell r="N365">
            <v>487102</v>
          </cell>
          <cell r="O365">
            <v>125320</v>
          </cell>
        </row>
        <row r="366">
          <cell r="A366">
            <v>610</v>
          </cell>
          <cell r="B366" t="str">
            <v xml:space="preserve">ASHBURNHAM WESTMINSTER       </v>
          </cell>
          <cell r="C366">
            <v>704</v>
          </cell>
          <cell r="E366">
            <v>52</v>
          </cell>
          <cell r="F366">
            <v>319650</v>
          </cell>
          <cell r="G366">
            <v>58</v>
          </cell>
          <cell r="H366">
            <v>336650</v>
          </cell>
          <cell r="N366">
            <v>319650</v>
          </cell>
          <cell r="O366">
            <v>336650</v>
          </cell>
        </row>
        <row r="367">
          <cell r="A367">
            <v>615</v>
          </cell>
          <cell r="B367" t="str">
            <v xml:space="preserve">ATHOL ROYALSTON              </v>
          </cell>
          <cell r="C367">
            <v>705</v>
          </cell>
          <cell r="E367">
            <v>44</v>
          </cell>
          <cell r="F367">
            <v>339947</v>
          </cell>
          <cell r="G367">
            <v>336</v>
          </cell>
          <cell r="H367">
            <v>1927056</v>
          </cell>
          <cell r="N367">
            <v>339947</v>
          </cell>
          <cell r="O367">
            <v>1927056</v>
          </cell>
        </row>
        <row r="368">
          <cell r="A368">
            <v>616</v>
          </cell>
          <cell r="B368" t="str">
            <v>AYER SHIRLEY</v>
          </cell>
          <cell r="C368">
            <v>616</v>
          </cell>
          <cell r="E368">
            <v>139</v>
          </cell>
          <cell r="F368">
            <v>825779</v>
          </cell>
          <cell r="G368">
            <v>143.5</v>
          </cell>
          <cell r="H368">
            <v>865329</v>
          </cell>
          <cell r="N368">
            <v>825779</v>
          </cell>
          <cell r="O368">
            <v>865329</v>
          </cell>
        </row>
        <row r="369">
          <cell r="A369">
            <v>618</v>
          </cell>
          <cell r="B369" t="str">
            <v xml:space="preserve">BERKSHIRE HILLS              </v>
          </cell>
          <cell r="C369">
            <v>706</v>
          </cell>
          <cell r="E369">
            <v>277</v>
          </cell>
          <cell r="F369">
            <v>1495187</v>
          </cell>
          <cell r="G369">
            <v>105</v>
          </cell>
          <cell r="H369">
            <v>674999</v>
          </cell>
          <cell r="N369">
            <v>1495187</v>
          </cell>
          <cell r="O369">
            <v>674999</v>
          </cell>
        </row>
        <row r="370">
          <cell r="A370">
            <v>620</v>
          </cell>
          <cell r="B370" t="str">
            <v xml:space="preserve">BERLIN BOYLSTON              </v>
          </cell>
          <cell r="C370">
            <v>707</v>
          </cell>
          <cell r="E370">
            <v>80</v>
          </cell>
          <cell r="F370">
            <v>468728</v>
          </cell>
          <cell r="G370">
            <v>33</v>
          </cell>
          <cell r="H370">
            <v>165000</v>
          </cell>
          <cell r="N370">
            <v>468728</v>
          </cell>
          <cell r="O370">
            <v>165000</v>
          </cell>
        </row>
        <row r="371">
          <cell r="A371">
            <v>622</v>
          </cell>
          <cell r="B371" t="str">
            <v xml:space="preserve">BLACKSTONE MILLVILLE         </v>
          </cell>
          <cell r="C371">
            <v>765</v>
          </cell>
          <cell r="E371">
            <v>27</v>
          </cell>
          <cell r="F371">
            <v>174038</v>
          </cell>
          <cell r="G371">
            <v>49.5</v>
          </cell>
          <cell r="H371">
            <v>281158</v>
          </cell>
          <cell r="N371">
            <v>174038</v>
          </cell>
          <cell r="O371">
            <v>281158</v>
          </cell>
        </row>
        <row r="372">
          <cell r="A372">
            <v>625</v>
          </cell>
          <cell r="B372" t="str">
            <v xml:space="preserve">BRIDGEWATER RAYNHAM          </v>
          </cell>
          <cell r="C372">
            <v>710</v>
          </cell>
          <cell r="E372">
            <v>57</v>
          </cell>
          <cell r="F372">
            <v>351986</v>
          </cell>
          <cell r="G372">
            <v>117.5</v>
          </cell>
          <cell r="H372">
            <v>643918</v>
          </cell>
          <cell r="N372">
            <v>351986</v>
          </cell>
          <cell r="O372">
            <v>643918</v>
          </cell>
        </row>
        <row r="373">
          <cell r="A373">
            <v>632</v>
          </cell>
          <cell r="B373" t="str">
            <v>CHESTERFIELD GOSHEN</v>
          </cell>
          <cell r="C373">
            <v>632</v>
          </cell>
          <cell r="E373">
            <v>14</v>
          </cell>
          <cell r="F373">
            <v>74000</v>
          </cell>
          <cell r="G373">
            <v>8</v>
          </cell>
          <cell r="H373">
            <v>42059</v>
          </cell>
          <cell r="N373">
            <v>74000</v>
          </cell>
          <cell r="O373">
            <v>42059</v>
          </cell>
        </row>
        <row r="374">
          <cell r="A374">
            <v>635</v>
          </cell>
          <cell r="B374" t="str">
            <v xml:space="preserve">CENTRAL BERKSHIRE            </v>
          </cell>
          <cell r="C374">
            <v>712</v>
          </cell>
          <cell r="E374">
            <v>113</v>
          </cell>
          <cell r="F374">
            <v>614639</v>
          </cell>
          <cell r="G374">
            <v>137</v>
          </cell>
          <cell r="H374">
            <v>796706</v>
          </cell>
          <cell r="N374">
            <v>614639</v>
          </cell>
          <cell r="O374">
            <v>796706</v>
          </cell>
        </row>
        <row r="375">
          <cell r="A375">
            <v>640</v>
          </cell>
          <cell r="B375" t="str">
            <v xml:space="preserve">CONCORD CARLISLE             </v>
          </cell>
          <cell r="C375">
            <v>713</v>
          </cell>
          <cell r="E375">
            <v>0</v>
          </cell>
          <cell r="F375">
            <v>0</v>
          </cell>
          <cell r="G375">
            <v>1</v>
          </cell>
          <cell r="H375">
            <v>5000</v>
          </cell>
          <cell r="N375">
            <v>0</v>
          </cell>
          <cell r="O375">
            <v>5000</v>
          </cell>
        </row>
        <row r="376">
          <cell r="A376">
            <v>645</v>
          </cell>
          <cell r="B376" t="str">
            <v xml:space="preserve">DENNIS YARMOUTH              </v>
          </cell>
          <cell r="C376">
            <v>714</v>
          </cell>
          <cell r="E376">
            <v>78</v>
          </cell>
          <cell r="F376">
            <v>499003</v>
          </cell>
          <cell r="G376">
            <v>324</v>
          </cell>
          <cell r="H376">
            <v>2042802</v>
          </cell>
          <cell r="N376">
            <v>499003</v>
          </cell>
          <cell r="O376">
            <v>2042802</v>
          </cell>
        </row>
        <row r="377">
          <cell r="A377">
            <v>650</v>
          </cell>
          <cell r="B377" t="str">
            <v xml:space="preserve">DIGHTON REHOBOTH             </v>
          </cell>
          <cell r="C377">
            <v>715</v>
          </cell>
          <cell r="E377">
            <v>0</v>
          </cell>
          <cell r="F377">
            <v>0</v>
          </cell>
          <cell r="G377">
            <v>6</v>
          </cell>
          <cell r="H377">
            <v>33509</v>
          </cell>
          <cell r="N377">
            <v>0</v>
          </cell>
          <cell r="O377">
            <v>33509</v>
          </cell>
        </row>
        <row r="378">
          <cell r="A378">
            <v>655</v>
          </cell>
          <cell r="B378" t="str">
            <v xml:space="preserve">DOVER SHERBORN               </v>
          </cell>
          <cell r="C378">
            <v>716</v>
          </cell>
          <cell r="E378">
            <v>0</v>
          </cell>
          <cell r="F378">
            <v>0</v>
          </cell>
          <cell r="G378">
            <v>5</v>
          </cell>
          <cell r="H378">
            <v>25000</v>
          </cell>
          <cell r="N378">
            <v>0</v>
          </cell>
          <cell r="O378">
            <v>25000</v>
          </cell>
        </row>
        <row r="379">
          <cell r="A379">
            <v>658</v>
          </cell>
          <cell r="B379" t="str">
            <v xml:space="preserve">DUDLEY CHARLTON              </v>
          </cell>
          <cell r="C379">
            <v>780</v>
          </cell>
          <cell r="E379">
            <v>107</v>
          </cell>
          <cell r="F379">
            <v>585806</v>
          </cell>
          <cell r="G379">
            <v>37</v>
          </cell>
          <cell r="H379">
            <v>208972</v>
          </cell>
          <cell r="N379">
            <v>585806</v>
          </cell>
          <cell r="O379">
            <v>208972</v>
          </cell>
        </row>
        <row r="380">
          <cell r="A380">
            <v>660</v>
          </cell>
          <cell r="B380" t="str">
            <v xml:space="preserve">NAUSET                       </v>
          </cell>
          <cell r="C380">
            <v>776</v>
          </cell>
          <cell r="E380">
            <v>253</v>
          </cell>
          <cell r="F380">
            <v>1399432</v>
          </cell>
          <cell r="G380">
            <v>28</v>
          </cell>
          <cell r="H380">
            <v>210499</v>
          </cell>
          <cell r="N380">
            <v>1399432</v>
          </cell>
          <cell r="O380">
            <v>210499</v>
          </cell>
        </row>
        <row r="381">
          <cell r="A381">
            <v>662</v>
          </cell>
          <cell r="B381" t="str">
            <v>FARMINGTON RIVER</v>
          </cell>
          <cell r="C381">
            <v>788</v>
          </cell>
          <cell r="E381">
            <v>15.5</v>
          </cell>
          <cell r="F381">
            <v>117577</v>
          </cell>
          <cell r="G381">
            <v>49</v>
          </cell>
          <cell r="H381">
            <v>300382</v>
          </cell>
          <cell r="N381">
            <v>117577</v>
          </cell>
          <cell r="O381">
            <v>300382</v>
          </cell>
        </row>
        <row r="382">
          <cell r="A382">
            <v>665</v>
          </cell>
          <cell r="B382" t="str">
            <v xml:space="preserve">FREETOWN LAKEVILLE           </v>
          </cell>
          <cell r="C382">
            <v>718</v>
          </cell>
          <cell r="E382">
            <v>1</v>
          </cell>
          <cell r="F382">
            <v>5000</v>
          </cell>
          <cell r="G382">
            <v>7</v>
          </cell>
          <cell r="H382">
            <v>38980</v>
          </cell>
          <cell r="N382">
            <v>5000</v>
          </cell>
          <cell r="O382">
            <v>38980</v>
          </cell>
        </row>
        <row r="383">
          <cell r="A383">
            <v>670</v>
          </cell>
          <cell r="B383" t="str">
            <v xml:space="preserve">FRONTIER                     </v>
          </cell>
          <cell r="C383">
            <v>720</v>
          </cell>
          <cell r="E383">
            <v>112</v>
          </cell>
          <cell r="F383">
            <v>715888</v>
          </cell>
          <cell r="G383">
            <v>34</v>
          </cell>
          <cell r="H383">
            <v>191297</v>
          </cell>
          <cell r="N383">
            <v>715888</v>
          </cell>
          <cell r="O383">
            <v>191297</v>
          </cell>
        </row>
        <row r="384">
          <cell r="A384">
            <v>672</v>
          </cell>
          <cell r="B384" t="str">
            <v xml:space="preserve">GATEWAY                      </v>
          </cell>
          <cell r="C384">
            <v>721</v>
          </cell>
          <cell r="E384">
            <v>27</v>
          </cell>
          <cell r="F384">
            <v>148823</v>
          </cell>
          <cell r="G384">
            <v>90</v>
          </cell>
          <cell r="H384">
            <v>510505</v>
          </cell>
          <cell r="N384">
            <v>148823</v>
          </cell>
          <cell r="O384">
            <v>510505</v>
          </cell>
        </row>
        <row r="385">
          <cell r="A385">
            <v>673</v>
          </cell>
          <cell r="B385" t="str">
            <v xml:space="preserve">GROTON DUNSTABLE             </v>
          </cell>
          <cell r="C385">
            <v>772</v>
          </cell>
          <cell r="E385">
            <v>37</v>
          </cell>
          <cell r="F385">
            <v>198028</v>
          </cell>
          <cell r="G385">
            <v>17</v>
          </cell>
          <cell r="H385">
            <v>98000</v>
          </cell>
          <cell r="N385">
            <v>198028</v>
          </cell>
          <cell r="O385">
            <v>98000</v>
          </cell>
        </row>
        <row r="386">
          <cell r="A386">
            <v>674</v>
          </cell>
          <cell r="B386" t="str">
            <v xml:space="preserve">GILL MONTAGUE                </v>
          </cell>
          <cell r="C386">
            <v>764</v>
          </cell>
          <cell r="E386">
            <v>89</v>
          </cell>
          <cell r="F386">
            <v>659853</v>
          </cell>
          <cell r="G386">
            <v>170</v>
          </cell>
          <cell r="H386">
            <v>955474</v>
          </cell>
          <cell r="N386">
            <v>659853</v>
          </cell>
          <cell r="O386">
            <v>955474</v>
          </cell>
        </row>
        <row r="387">
          <cell r="A387">
            <v>675</v>
          </cell>
          <cell r="B387" t="str">
            <v xml:space="preserve">HAMILTON WENHAM              </v>
          </cell>
          <cell r="C387">
            <v>724</v>
          </cell>
          <cell r="E387">
            <v>97</v>
          </cell>
          <cell r="F387">
            <v>514388</v>
          </cell>
          <cell r="G387">
            <v>5</v>
          </cell>
          <cell r="H387">
            <v>25000</v>
          </cell>
          <cell r="N387">
            <v>514388</v>
          </cell>
          <cell r="O387">
            <v>25000</v>
          </cell>
        </row>
        <row r="388">
          <cell r="A388">
            <v>680</v>
          </cell>
          <cell r="B388" t="str">
            <v xml:space="preserve">HAMPDEN WILBRAHAM            </v>
          </cell>
          <cell r="C388">
            <v>725</v>
          </cell>
          <cell r="E388">
            <v>124</v>
          </cell>
          <cell r="F388">
            <v>669314</v>
          </cell>
          <cell r="G388">
            <v>10</v>
          </cell>
          <cell r="H388">
            <v>78427</v>
          </cell>
          <cell r="N388">
            <v>669314</v>
          </cell>
          <cell r="O388">
            <v>78427</v>
          </cell>
        </row>
        <row r="389">
          <cell r="A389">
            <v>683</v>
          </cell>
          <cell r="B389" t="str">
            <v xml:space="preserve">HAMPSHIRE                    </v>
          </cell>
          <cell r="C389">
            <v>726</v>
          </cell>
          <cell r="E389">
            <v>111</v>
          </cell>
          <cell r="F389">
            <v>634625</v>
          </cell>
          <cell r="G389">
            <v>49</v>
          </cell>
          <cell r="H389">
            <v>270161</v>
          </cell>
          <cell r="N389">
            <v>634625</v>
          </cell>
          <cell r="O389">
            <v>270161</v>
          </cell>
        </row>
        <row r="390">
          <cell r="A390">
            <v>685</v>
          </cell>
          <cell r="B390" t="str">
            <v xml:space="preserve">HAWLEMONT                    </v>
          </cell>
          <cell r="C390">
            <v>727</v>
          </cell>
          <cell r="E390">
            <v>8</v>
          </cell>
          <cell r="F390">
            <v>42271</v>
          </cell>
          <cell r="G390">
            <v>14</v>
          </cell>
          <cell r="H390">
            <v>91890</v>
          </cell>
          <cell r="N390">
            <v>42271</v>
          </cell>
          <cell r="O390">
            <v>91890</v>
          </cell>
        </row>
        <row r="391">
          <cell r="A391">
            <v>690</v>
          </cell>
          <cell r="B391" t="str">
            <v xml:space="preserve">KING PHILIP                  </v>
          </cell>
          <cell r="C391">
            <v>728</v>
          </cell>
          <cell r="E391">
            <v>0</v>
          </cell>
          <cell r="F391">
            <v>0</v>
          </cell>
          <cell r="G391">
            <v>10</v>
          </cell>
          <cell r="H391">
            <v>50179</v>
          </cell>
          <cell r="N391">
            <v>0</v>
          </cell>
          <cell r="O391">
            <v>50179</v>
          </cell>
        </row>
        <row r="392">
          <cell r="A392">
            <v>695</v>
          </cell>
          <cell r="B392" t="str">
            <v xml:space="preserve">LINCOLN SUDBURY              </v>
          </cell>
          <cell r="C392">
            <v>729</v>
          </cell>
          <cell r="E392">
            <v>0</v>
          </cell>
          <cell r="F392">
            <v>0</v>
          </cell>
          <cell r="G392">
            <v>0</v>
          </cell>
          <cell r="H392">
            <v>0</v>
          </cell>
          <cell r="N392">
            <v>0</v>
          </cell>
          <cell r="O392">
            <v>0</v>
          </cell>
        </row>
        <row r="393">
          <cell r="A393">
            <v>698</v>
          </cell>
          <cell r="B393" t="str">
            <v>MANCHESTER ESSEX</v>
          </cell>
          <cell r="C393">
            <v>698</v>
          </cell>
          <cell r="E393">
            <v>111</v>
          </cell>
          <cell r="F393">
            <v>616421</v>
          </cell>
          <cell r="G393">
            <v>8</v>
          </cell>
          <cell r="H393">
            <v>47874</v>
          </cell>
          <cell r="N393">
            <v>616421</v>
          </cell>
          <cell r="O393">
            <v>47874</v>
          </cell>
        </row>
        <row r="394">
          <cell r="A394">
            <v>700</v>
          </cell>
          <cell r="B394" t="str">
            <v xml:space="preserve">MARTHAS VINEYARD             </v>
          </cell>
          <cell r="C394">
            <v>731</v>
          </cell>
          <cell r="E394">
            <v>0</v>
          </cell>
          <cell r="F394">
            <v>0</v>
          </cell>
          <cell r="G394">
            <v>0</v>
          </cell>
          <cell r="H394">
            <v>0</v>
          </cell>
          <cell r="N394">
            <v>0</v>
          </cell>
          <cell r="O394">
            <v>0</v>
          </cell>
        </row>
        <row r="395">
          <cell r="A395">
            <v>705</v>
          </cell>
          <cell r="B395" t="str">
            <v xml:space="preserve">MASCONOMET                   </v>
          </cell>
          <cell r="C395">
            <v>732</v>
          </cell>
          <cell r="E395">
            <v>0</v>
          </cell>
          <cell r="F395">
            <v>0</v>
          </cell>
          <cell r="G395">
            <v>2</v>
          </cell>
          <cell r="H395">
            <v>10000</v>
          </cell>
          <cell r="N395">
            <v>0</v>
          </cell>
          <cell r="O395">
            <v>10000</v>
          </cell>
        </row>
        <row r="396">
          <cell r="A396">
            <v>710</v>
          </cell>
          <cell r="B396" t="str">
            <v xml:space="preserve">MENDON UPTON                 </v>
          </cell>
          <cell r="C396">
            <v>733</v>
          </cell>
          <cell r="E396">
            <v>115.5</v>
          </cell>
          <cell r="F396">
            <v>623763</v>
          </cell>
          <cell r="G396">
            <v>57</v>
          </cell>
          <cell r="H396">
            <v>302817</v>
          </cell>
          <cell r="N396">
            <v>623763</v>
          </cell>
          <cell r="O396">
            <v>302817</v>
          </cell>
        </row>
        <row r="397">
          <cell r="A397">
            <v>715</v>
          </cell>
          <cell r="B397" t="str">
            <v xml:space="preserve">MOUNT GREYLOCK               </v>
          </cell>
          <cell r="C397">
            <v>736</v>
          </cell>
          <cell r="E397">
            <v>59</v>
          </cell>
          <cell r="F397">
            <v>348830</v>
          </cell>
          <cell r="G397">
            <v>13</v>
          </cell>
          <cell r="H397">
            <v>76627</v>
          </cell>
          <cell r="N397">
            <v>348830</v>
          </cell>
          <cell r="O397">
            <v>76627</v>
          </cell>
        </row>
        <row r="398">
          <cell r="A398">
            <v>717</v>
          </cell>
          <cell r="B398" t="str">
            <v xml:space="preserve">MOHAWK TRAIL                 </v>
          </cell>
          <cell r="C398">
            <v>734</v>
          </cell>
          <cell r="E398">
            <v>80</v>
          </cell>
          <cell r="F398">
            <v>512002</v>
          </cell>
          <cell r="G398">
            <v>69</v>
          </cell>
          <cell r="H398">
            <v>367625</v>
          </cell>
          <cell r="N398">
            <v>512002</v>
          </cell>
          <cell r="O398">
            <v>367625</v>
          </cell>
        </row>
        <row r="399">
          <cell r="A399">
            <v>720</v>
          </cell>
          <cell r="B399" t="str">
            <v xml:space="preserve">NARRAGANSETT                 </v>
          </cell>
          <cell r="C399">
            <v>737</v>
          </cell>
          <cell r="E399">
            <v>145</v>
          </cell>
          <cell r="F399">
            <v>828804</v>
          </cell>
          <cell r="G399">
            <v>106</v>
          </cell>
          <cell r="H399">
            <v>603600</v>
          </cell>
          <cell r="N399">
            <v>828804</v>
          </cell>
          <cell r="O399">
            <v>603600</v>
          </cell>
        </row>
        <row r="400">
          <cell r="A400">
            <v>725</v>
          </cell>
          <cell r="B400" t="str">
            <v xml:space="preserve">NASHOBA                      </v>
          </cell>
          <cell r="C400">
            <v>738</v>
          </cell>
          <cell r="E400">
            <v>212</v>
          </cell>
          <cell r="F400">
            <v>1140531</v>
          </cell>
          <cell r="G400">
            <v>55.5</v>
          </cell>
          <cell r="H400">
            <v>338354</v>
          </cell>
          <cell r="N400">
            <v>1140531</v>
          </cell>
          <cell r="O400">
            <v>338354</v>
          </cell>
        </row>
        <row r="401">
          <cell r="A401">
            <v>728</v>
          </cell>
          <cell r="B401" t="str">
            <v xml:space="preserve">NEW SALEM WENDELL            </v>
          </cell>
          <cell r="C401">
            <v>787</v>
          </cell>
          <cell r="E401">
            <v>16</v>
          </cell>
          <cell r="F401">
            <v>84749</v>
          </cell>
          <cell r="G401">
            <v>9</v>
          </cell>
          <cell r="H401">
            <v>65889</v>
          </cell>
          <cell r="N401">
            <v>84749</v>
          </cell>
          <cell r="O401">
            <v>65889</v>
          </cell>
        </row>
        <row r="402">
          <cell r="A402">
            <v>730</v>
          </cell>
          <cell r="B402" t="str">
            <v xml:space="preserve">NORTHBORO SOUTHBORO          </v>
          </cell>
          <cell r="C402">
            <v>741</v>
          </cell>
          <cell r="E402">
            <v>0</v>
          </cell>
          <cell r="F402">
            <v>0</v>
          </cell>
          <cell r="G402">
            <v>1</v>
          </cell>
          <cell r="H402">
            <v>5000</v>
          </cell>
          <cell r="N402">
            <v>0</v>
          </cell>
          <cell r="O402">
            <v>5000</v>
          </cell>
        </row>
        <row r="403">
          <cell r="A403">
            <v>735</v>
          </cell>
          <cell r="B403" t="str">
            <v xml:space="preserve">NORTH MIDDLESEX              </v>
          </cell>
          <cell r="C403">
            <v>740</v>
          </cell>
          <cell r="E403">
            <v>84</v>
          </cell>
          <cell r="F403">
            <v>528275</v>
          </cell>
          <cell r="G403">
            <v>62</v>
          </cell>
          <cell r="H403">
            <v>329552</v>
          </cell>
          <cell r="N403">
            <v>528275</v>
          </cell>
          <cell r="O403">
            <v>329552</v>
          </cell>
        </row>
        <row r="404">
          <cell r="A404">
            <v>740</v>
          </cell>
          <cell r="B404" t="str">
            <v xml:space="preserve">OLD ROCHESTER                </v>
          </cell>
          <cell r="C404">
            <v>745</v>
          </cell>
          <cell r="E404">
            <v>50</v>
          </cell>
          <cell r="F404">
            <v>265382</v>
          </cell>
          <cell r="G404">
            <v>4</v>
          </cell>
          <cell r="H404">
            <v>25700</v>
          </cell>
          <cell r="N404">
            <v>265382</v>
          </cell>
          <cell r="O404">
            <v>25700</v>
          </cell>
        </row>
        <row r="405">
          <cell r="A405">
            <v>745</v>
          </cell>
          <cell r="B405" t="str">
            <v xml:space="preserve">PENTUCKET                    </v>
          </cell>
          <cell r="C405">
            <v>746</v>
          </cell>
          <cell r="E405">
            <v>149.5</v>
          </cell>
          <cell r="F405">
            <v>843946</v>
          </cell>
          <cell r="G405">
            <v>43.5</v>
          </cell>
          <cell r="H405">
            <v>265686</v>
          </cell>
          <cell r="N405">
            <v>843946</v>
          </cell>
          <cell r="O405">
            <v>265686</v>
          </cell>
        </row>
        <row r="406">
          <cell r="A406">
            <v>750</v>
          </cell>
          <cell r="B406" t="str">
            <v xml:space="preserve">PIONEER                      </v>
          </cell>
          <cell r="C406">
            <v>747</v>
          </cell>
          <cell r="E406">
            <v>179</v>
          </cell>
          <cell r="F406">
            <v>1012270</v>
          </cell>
          <cell r="G406">
            <v>26</v>
          </cell>
          <cell r="H406">
            <v>163475</v>
          </cell>
          <cell r="N406">
            <v>1012270</v>
          </cell>
          <cell r="O406">
            <v>163475</v>
          </cell>
        </row>
        <row r="407">
          <cell r="A407">
            <v>753</v>
          </cell>
          <cell r="B407" t="str">
            <v xml:space="preserve">QUABBIN                      </v>
          </cell>
          <cell r="C407">
            <v>749</v>
          </cell>
          <cell r="E407">
            <v>350</v>
          </cell>
          <cell r="F407">
            <v>1964177</v>
          </cell>
          <cell r="G407">
            <v>81.5</v>
          </cell>
          <cell r="H407">
            <v>439990</v>
          </cell>
          <cell r="N407">
            <v>1964177</v>
          </cell>
          <cell r="O407">
            <v>439990</v>
          </cell>
        </row>
        <row r="408">
          <cell r="A408">
            <v>755</v>
          </cell>
          <cell r="B408" t="str">
            <v xml:space="preserve">RALPH C MAHAR                </v>
          </cell>
          <cell r="C408">
            <v>730</v>
          </cell>
          <cell r="E408">
            <v>166</v>
          </cell>
          <cell r="F408">
            <v>842701</v>
          </cell>
          <cell r="G408">
            <v>73</v>
          </cell>
          <cell r="H408">
            <v>513553</v>
          </cell>
          <cell r="N408">
            <v>842701</v>
          </cell>
          <cell r="O408">
            <v>513553</v>
          </cell>
        </row>
        <row r="409">
          <cell r="A409">
            <v>760</v>
          </cell>
          <cell r="B409" t="str">
            <v xml:space="preserve">SILVER LAKE                  </v>
          </cell>
          <cell r="C409">
            <v>752</v>
          </cell>
          <cell r="E409">
            <v>0</v>
          </cell>
          <cell r="F409">
            <v>0</v>
          </cell>
          <cell r="G409">
            <v>5</v>
          </cell>
          <cell r="H409">
            <v>25000</v>
          </cell>
          <cell r="N409">
            <v>0</v>
          </cell>
          <cell r="O409">
            <v>25000</v>
          </cell>
        </row>
        <row r="410">
          <cell r="A410">
            <v>763</v>
          </cell>
          <cell r="B410" t="str">
            <v>SOMERSET BERKLEY</v>
          </cell>
          <cell r="C410">
            <v>790</v>
          </cell>
          <cell r="E410">
            <v>0</v>
          </cell>
          <cell r="F410">
            <v>0</v>
          </cell>
          <cell r="G410">
            <v>10</v>
          </cell>
          <cell r="H410">
            <v>61860</v>
          </cell>
          <cell r="N410">
            <v>0</v>
          </cell>
          <cell r="O410">
            <v>61860</v>
          </cell>
        </row>
        <row r="411">
          <cell r="A411">
            <v>765</v>
          </cell>
          <cell r="B411" t="str">
            <v xml:space="preserve">SOUTHERN BERKSHIRE           </v>
          </cell>
          <cell r="C411">
            <v>755</v>
          </cell>
          <cell r="E411">
            <v>124</v>
          </cell>
          <cell r="F411">
            <v>836945</v>
          </cell>
          <cell r="G411">
            <v>136</v>
          </cell>
          <cell r="H411">
            <v>738714</v>
          </cell>
          <cell r="N411">
            <v>836945</v>
          </cell>
          <cell r="O411">
            <v>738714</v>
          </cell>
        </row>
        <row r="412">
          <cell r="A412">
            <v>766</v>
          </cell>
          <cell r="B412" t="str">
            <v>SOUTHWICK TOLLAND</v>
          </cell>
          <cell r="C412">
            <v>766</v>
          </cell>
          <cell r="E412">
            <v>88</v>
          </cell>
          <cell r="F412">
            <v>496306</v>
          </cell>
          <cell r="G412">
            <v>38.5</v>
          </cell>
          <cell r="H412">
            <v>226519</v>
          </cell>
          <cell r="N412">
            <v>496306</v>
          </cell>
          <cell r="O412">
            <v>226519</v>
          </cell>
        </row>
        <row r="413">
          <cell r="A413">
            <v>767</v>
          </cell>
          <cell r="B413" t="str">
            <v xml:space="preserve">SPENCER EAST BROOKFIELD      </v>
          </cell>
          <cell r="C413">
            <v>756</v>
          </cell>
          <cell r="E413">
            <v>89</v>
          </cell>
          <cell r="F413">
            <v>485573</v>
          </cell>
          <cell r="G413">
            <v>118.5</v>
          </cell>
          <cell r="H413">
            <v>635217</v>
          </cell>
          <cell r="N413">
            <v>485573</v>
          </cell>
          <cell r="O413">
            <v>635217</v>
          </cell>
        </row>
        <row r="414">
          <cell r="A414">
            <v>770</v>
          </cell>
          <cell r="B414" t="str">
            <v xml:space="preserve">TANTASQUA                    </v>
          </cell>
          <cell r="C414">
            <v>757</v>
          </cell>
          <cell r="E414">
            <v>133</v>
          </cell>
          <cell r="F414">
            <v>689868</v>
          </cell>
          <cell r="G414">
            <v>13</v>
          </cell>
          <cell r="H414">
            <v>69000</v>
          </cell>
          <cell r="N414">
            <v>689868</v>
          </cell>
          <cell r="O414">
            <v>69000</v>
          </cell>
        </row>
        <row r="415">
          <cell r="A415">
            <v>773</v>
          </cell>
          <cell r="B415" t="str">
            <v xml:space="preserve">TRITON                       </v>
          </cell>
          <cell r="C415">
            <v>763</v>
          </cell>
          <cell r="E415">
            <v>155.5</v>
          </cell>
          <cell r="F415">
            <v>865291</v>
          </cell>
          <cell r="G415">
            <v>200</v>
          </cell>
          <cell r="H415">
            <v>1435316</v>
          </cell>
          <cell r="N415">
            <v>865291</v>
          </cell>
          <cell r="O415">
            <v>1435316</v>
          </cell>
        </row>
        <row r="416">
          <cell r="A416">
            <v>774</v>
          </cell>
          <cell r="B416" t="str">
            <v>UPISLAND</v>
          </cell>
          <cell r="C416">
            <v>789</v>
          </cell>
          <cell r="E416">
            <v>45</v>
          </cell>
          <cell r="F416">
            <v>351337</v>
          </cell>
          <cell r="G416">
            <v>23</v>
          </cell>
          <cell r="H416">
            <v>147408</v>
          </cell>
          <cell r="N416">
            <v>351337</v>
          </cell>
          <cell r="O416">
            <v>147408</v>
          </cell>
        </row>
        <row r="417">
          <cell r="A417">
            <v>775</v>
          </cell>
          <cell r="B417" t="str">
            <v xml:space="preserve">WACHUSETT                    </v>
          </cell>
          <cell r="C417">
            <v>759</v>
          </cell>
          <cell r="E417">
            <v>201</v>
          </cell>
          <cell r="F417">
            <v>1062304</v>
          </cell>
          <cell r="G417">
            <v>89</v>
          </cell>
          <cell r="H417">
            <v>486780</v>
          </cell>
          <cell r="N417">
            <v>1062304</v>
          </cell>
          <cell r="O417">
            <v>486780</v>
          </cell>
        </row>
        <row r="418">
          <cell r="A418">
            <v>778</v>
          </cell>
          <cell r="B418" t="str">
            <v>QUABOAG</v>
          </cell>
          <cell r="C418">
            <v>750</v>
          </cell>
          <cell r="E418">
            <v>119</v>
          </cell>
          <cell r="F418">
            <v>687813</v>
          </cell>
          <cell r="G418">
            <v>105</v>
          </cell>
          <cell r="H418">
            <v>573535</v>
          </cell>
          <cell r="N418">
            <v>687813</v>
          </cell>
          <cell r="O418">
            <v>573535</v>
          </cell>
        </row>
        <row r="419">
          <cell r="A419">
            <v>780</v>
          </cell>
          <cell r="B419" t="str">
            <v xml:space="preserve">WHITMAN HANSON               </v>
          </cell>
          <cell r="C419">
            <v>761</v>
          </cell>
          <cell r="E419">
            <v>0</v>
          </cell>
          <cell r="F419">
            <v>0</v>
          </cell>
          <cell r="G419">
            <v>1</v>
          </cell>
          <cell r="H419">
            <v>5000</v>
          </cell>
          <cell r="N419">
            <v>0</v>
          </cell>
          <cell r="O419">
            <v>5000</v>
          </cell>
        </row>
        <row r="420">
          <cell r="A420">
            <v>801</v>
          </cell>
          <cell r="B420" t="str">
            <v xml:space="preserve">ASSABET VALLEY               </v>
          </cell>
          <cell r="C420">
            <v>770</v>
          </cell>
          <cell r="E420">
            <v>0</v>
          </cell>
          <cell r="F420">
            <v>0</v>
          </cell>
          <cell r="G420">
            <v>0</v>
          </cell>
          <cell r="H420">
            <v>0</v>
          </cell>
          <cell r="N420">
            <v>0</v>
          </cell>
          <cell r="O420">
            <v>0</v>
          </cell>
        </row>
        <row r="421">
          <cell r="A421">
            <v>805</v>
          </cell>
          <cell r="B421" t="str">
            <v xml:space="preserve">BLACKSTONE VALLEY            </v>
          </cell>
          <cell r="C421">
            <v>708</v>
          </cell>
          <cell r="E421">
            <v>0</v>
          </cell>
          <cell r="F421">
            <v>0</v>
          </cell>
          <cell r="G421">
            <v>0</v>
          </cell>
          <cell r="H421">
            <v>0</v>
          </cell>
          <cell r="N421">
            <v>0</v>
          </cell>
          <cell r="O421">
            <v>0</v>
          </cell>
        </row>
        <row r="422">
          <cell r="A422">
            <v>806</v>
          </cell>
          <cell r="B422" t="str">
            <v xml:space="preserve">BLUE HILLS                   </v>
          </cell>
          <cell r="C422">
            <v>709</v>
          </cell>
          <cell r="E422">
            <v>0</v>
          </cell>
          <cell r="F422">
            <v>0</v>
          </cell>
          <cell r="G422">
            <v>1</v>
          </cell>
          <cell r="H422">
            <v>9000</v>
          </cell>
          <cell r="N422">
            <v>0</v>
          </cell>
          <cell r="O422">
            <v>9000</v>
          </cell>
        </row>
        <row r="423">
          <cell r="A423">
            <v>810</v>
          </cell>
          <cell r="B423" t="str">
            <v xml:space="preserve">BRISTOL PLYMOUTH             </v>
          </cell>
          <cell r="C423">
            <v>771</v>
          </cell>
          <cell r="E423">
            <v>0</v>
          </cell>
          <cell r="F423">
            <v>0</v>
          </cell>
          <cell r="G423">
            <v>3</v>
          </cell>
          <cell r="H423">
            <v>18335</v>
          </cell>
          <cell r="N423">
            <v>0</v>
          </cell>
          <cell r="O423">
            <v>18335</v>
          </cell>
        </row>
        <row r="424">
          <cell r="A424">
            <v>815</v>
          </cell>
          <cell r="B424" t="str">
            <v xml:space="preserve">CAPE COD                     </v>
          </cell>
          <cell r="C424">
            <v>779</v>
          </cell>
          <cell r="E424">
            <v>0</v>
          </cell>
          <cell r="F424">
            <v>0</v>
          </cell>
          <cell r="G424">
            <v>0</v>
          </cell>
          <cell r="H424">
            <v>0</v>
          </cell>
          <cell r="N424">
            <v>0</v>
          </cell>
          <cell r="O424">
            <v>0</v>
          </cell>
        </row>
        <row r="425">
          <cell r="A425">
            <v>818</v>
          </cell>
          <cell r="B425" t="str">
            <v xml:space="preserve">FRANKLIN COUNTY              </v>
          </cell>
          <cell r="C425">
            <v>782</v>
          </cell>
          <cell r="E425">
            <v>0</v>
          </cell>
          <cell r="F425">
            <v>0</v>
          </cell>
          <cell r="G425">
            <v>2</v>
          </cell>
          <cell r="H425">
            <v>10000</v>
          </cell>
          <cell r="N425">
            <v>0</v>
          </cell>
          <cell r="O425">
            <v>10000</v>
          </cell>
        </row>
        <row r="426">
          <cell r="A426">
            <v>821</v>
          </cell>
          <cell r="B426" t="str">
            <v xml:space="preserve">GREATER FALL RIVER           </v>
          </cell>
          <cell r="C426">
            <v>722</v>
          </cell>
          <cell r="E426">
            <v>0</v>
          </cell>
          <cell r="F426">
            <v>0</v>
          </cell>
          <cell r="G426">
            <v>1</v>
          </cell>
          <cell r="H426">
            <v>4980</v>
          </cell>
          <cell r="N426">
            <v>0</v>
          </cell>
          <cell r="O426">
            <v>4980</v>
          </cell>
        </row>
        <row r="427">
          <cell r="A427">
            <v>823</v>
          </cell>
          <cell r="B427" t="str">
            <v xml:space="preserve">GREATER LAWRENCE             </v>
          </cell>
          <cell r="C427">
            <v>723</v>
          </cell>
          <cell r="E427">
            <v>13</v>
          </cell>
          <cell r="F427">
            <v>71278</v>
          </cell>
          <cell r="G427">
            <v>164</v>
          </cell>
          <cell r="H427">
            <v>870876</v>
          </cell>
          <cell r="N427">
            <v>71278</v>
          </cell>
          <cell r="O427">
            <v>870876</v>
          </cell>
        </row>
        <row r="428">
          <cell r="A428">
            <v>825</v>
          </cell>
          <cell r="B428" t="str">
            <v xml:space="preserve">GREATER NEW BEDFORD          </v>
          </cell>
          <cell r="C428">
            <v>786</v>
          </cell>
          <cell r="E428">
            <v>0</v>
          </cell>
          <cell r="F428">
            <v>0</v>
          </cell>
          <cell r="G428">
            <v>0</v>
          </cell>
          <cell r="H428">
            <v>0</v>
          </cell>
          <cell r="N428">
            <v>0</v>
          </cell>
          <cell r="O428">
            <v>0</v>
          </cell>
        </row>
        <row r="429">
          <cell r="A429">
            <v>828</v>
          </cell>
          <cell r="B429" t="str">
            <v xml:space="preserve">GREATER LOWELL               </v>
          </cell>
          <cell r="C429">
            <v>767</v>
          </cell>
          <cell r="E429">
            <v>4</v>
          </cell>
          <cell r="F429">
            <v>24000</v>
          </cell>
          <cell r="G429">
            <v>48</v>
          </cell>
          <cell r="H429">
            <v>270045</v>
          </cell>
          <cell r="N429">
            <v>24000</v>
          </cell>
          <cell r="O429">
            <v>270045</v>
          </cell>
        </row>
        <row r="430">
          <cell r="A430">
            <v>829</v>
          </cell>
          <cell r="B430" t="str">
            <v xml:space="preserve">SOUTH MIDDLESEX              </v>
          </cell>
          <cell r="C430">
            <v>778</v>
          </cell>
          <cell r="E430">
            <v>0</v>
          </cell>
          <cell r="F430">
            <v>0</v>
          </cell>
          <cell r="G430">
            <v>0</v>
          </cell>
          <cell r="H430">
            <v>0</v>
          </cell>
          <cell r="N430">
            <v>0</v>
          </cell>
          <cell r="O430">
            <v>0</v>
          </cell>
        </row>
        <row r="431">
          <cell r="A431">
            <v>830</v>
          </cell>
          <cell r="B431" t="str">
            <v xml:space="preserve">MINUTEMAN                    </v>
          </cell>
          <cell r="C431">
            <v>781</v>
          </cell>
          <cell r="E431">
            <v>0</v>
          </cell>
          <cell r="F431">
            <v>0</v>
          </cell>
          <cell r="G431">
            <v>3</v>
          </cell>
          <cell r="H431">
            <v>19000</v>
          </cell>
          <cell r="N431">
            <v>0</v>
          </cell>
          <cell r="O431">
            <v>19000</v>
          </cell>
        </row>
        <row r="432">
          <cell r="A432">
            <v>832</v>
          </cell>
          <cell r="B432" t="str">
            <v xml:space="preserve">MONTACHUSETT                 </v>
          </cell>
          <cell r="C432">
            <v>735</v>
          </cell>
          <cell r="E432">
            <v>23</v>
          </cell>
          <cell r="F432">
            <v>123000</v>
          </cell>
          <cell r="G432">
            <v>31</v>
          </cell>
          <cell r="H432">
            <v>207156</v>
          </cell>
          <cell r="N432">
            <v>123000</v>
          </cell>
          <cell r="O432">
            <v>207156</v>
          </cell>
        </row>
        <row r="433">
          <cell r="A433">
            <v>851</v>
          </cell>
          <cell r="B433" t="str">
            <v xml:space="preserve">NORTHERN BERKSHIRE           </v>
          </cell>
          <cell r="C433">
            <v>743</v>
          </cell>
          <cell r="E433">
            <v>0</v>
          </cell>
          <cell r="F433">
            <v>0</v>
          </cell>
          <cell r="G433">
            <v>0</v>
          </cell>
          <cell r="H433">
            <v>0</v>
          </cell>
          <cell r="N433">
            <v>0</v>
          </cell>
          <cell r="O433">
            <v>0</v>
          </cell>
        </row>
        <row r="434">
          <cell r="A434">
            <v>852</v>
          </cell>
          <cell r="B434" t="str">
            <v xml:space="preserve">NASHOBA VALLEY               </v>
          </cell>
          <cell r="C434">
            <v>739</v>
          </cell>
          <cell r="E434">
            <v>78</v>
          </cell>
          <cell r="F434">
            <v>457588</v>
          </cell>
          <cell r="G434">
            <v>4</v>
          </cell>
          <cell r="H434">
            <v>24000</v>
          </cell>
          <cell r="N434">
            <v>457588</v>
          </cell>
          <cell r="O434">
            <v>24000</v>
          </cell>
        </row>
        <row r="435">
          <cell r="A435">
            <v>853</v>
          </cell>
          <cell r="B435" t="str">
            <v xml:space="preserve">NORTHEAST METROPOLITAN       </v>
          </cell>
          <cell r="C435">
            <v>742</v>
          </cell>
          <cell r="E435">
            <v>35</v>
          </cell>
          <cell r="F435">
            <v>246921</v>
          </cell>
          <cell r="G435">
            <v>2</v>
          </cell>
          <cell r="H435">
            <v>10000</v>
          </cell>
          <cell r="N435">
            <v>246921</v>
          </cell>
          <cell r="O435">
            <v>10000</v>
          </cell>
        </row>
        <row r="436">
          <cell r="A436">
            <v>854</v>
          </cell>
          <cell r="B436" t="str">
            <v xml:space="preserve">NORTH SHORE                  </v>
          </cell>
          <cell r="C436">
            <v>783</v>
          </cell>
          <cell r="E436">
            <v>6</v>
          </cell>
          <cell r="F436">
            <v>35830</v>
          </cell>
          <cell r="G436">
            <v>6</v>
          </cell>
          <cell r="H436">
            <v>34896</v>
          </cell>
          <cell r="N436">
            <v>35830</v>
          </cell>
          <cell r="O436">
            <v>34896</v>
          </cell>
        </row>
        <row r="437">
          <cell r="A437">
            <v>855</v>
          </cell>
          <cell r="B437" t="str">
            <v xml:space="preserve">OLD COLONY                   </v>
          </cell>
          <cell r="C437">
            <v>784</v>
          </cell>
          <cell r="E437">
            <v>0</v>
          </cell>
          <cell r="F437">
            <v>0</v>
          </cell>
          <cell r="G437">
            <v>0</v>
          </cell>
          <cell r="H437">
            <v>0</v>
          </cell>
          <cell r="N437">
            <v>0</v>
          </cell>
          <cell r="O437">
            <v>0</v>
          </cell>
        </row>
        <row r="438">
          <cell r="A438">
            <v>860</v>
          </cell>
          <cell r="B438" t="str">
            <v xml:space="preserve">PATHFINDER                   </v>
          </cell>
          <cell r="C438">
            <v>773</v>
          </cell>
          <cell r="E438">
            <v>20</v>
          </cell>
          <cell r="F438">
            <v>119152</v>
          </cell>
          <cell r="G438">
            <v>3</v>
          </cell>
          <cell r="H438">
            <v>15000</v>
          </cell>
          <cell r="N438">
            <v>119152</v>
          </cell>
          <cell r="O438">
            <v>15000</v>
          </cell>
        </row>
        <row r="439">
          <cell r="A439">
            <v>871</v>
          </cell>
          <cell r="B439" t="str">
            <v xml:space="preserve">SHAWSHEEN VALLEY             </v>
          </cell>
          <cell r="C439">
            <v>751</v>
          </cell>
          <cell r="E439">
            <v>0</v>
          </cell>
          <cell r="F439">
            <v>0</v>
          </cell>
          <cell r="G439">
            <v>17</v>
          </cell>
          <cell r="H439">
            <v>100016</v>
          </cell>
          <cell r="N439">
            <v>0</v>
          </cell>
          <cell r="O439">
            <v>100016</v>
          </cell>
        </row>
        <row r="440">
          <cell r="A440">
            <v>872</v>
          </cell>
          <cell r="B440" t="str">
            <v xml:space="preserve">SOUTHEASTERN                 </v>
          </cell>
          <cell r="C440">
            <v>754</v>
          </cell>
          <cell r="E440">
            <v>0</v>
          </cell>
          <cell r="F440">
            <v>0</v>
          </cell>
          <cell r="G440">
            <v>0</v>
          </cell>
          <cell r="H440">
            <v>0</v>
          </cell>
          <cell r="N440">
            <v>0</v>
          </cell>
          <cell r="O440">
            <v>0</v>
          </cell>
        </row>
        <row r="441">
          <cell r="A441">
            <v>873</v>
          </cell>
          <cell r="B441" t="str">
            <v xml:space="preserve">SOUTH SHORE                  </v>
          </cell>
          <cell r="C441">
            <v>753</v>
          </cell>
          <cell r="E441">
            <v>0</v>
          </cell>
          <cell r="F441">
            <v>0</v>
          </cell>
          <cell r="G441">
            <v>0</v>
          </cell>
          <cell r="H441">
            <v>0</v>
          </cell>
          <cell r="N441">
            <v>0</v>
          </cell>
          <cell r="O441">
            <v>0</v>
          </cell>
        </row>
        <row r="442">
          <cell r="A442">
            <v>876</v>
          </cell>
          <cell r="B442" t="str">
            <v xml:space="preserve">SOUTHERN WORCESTER           </v>
          </cell>
          <cell r="C442">
            <v>762</v>
          </cell>
          <cell r="E442">
            <v>0</v>
          </cell>
          <cell r="F442">
            <v>0</v>
          </cell>
          <cell r="G442">
            <v>24</v>
          </cell>
          <cell r="H442">
            <v>136196</v>
          </cell>
          <cell r="N442">
            <v>0</v>
          </cell>
          <cell r="O442">
            <v>136196</v>
          </cell>
        </row>
        <row r="443">
          <cell r="A443">
            <v>878</v>
          </cell>
          <cell r="B443" t="str">
            <v xml:space="preserve">TRI COUNTY                   </v>
          </cell>
          <cell r="C443">
            <v>785</v>
          </cell>
          <cell r="E443">
            <v>0</v>
          </cell>
          <cell r="F443">
            <v>0</v>
          </cell>
          <cell r="G443">
            <v>0</v>
          </cell>
          <cell r="H443">
            <v>0</v>
          </cell>
          <cell r="N443">
            <v>0</v>
          </cell>
          <cell r="O443">
            <v>0</v>
          </cell>
        </row>
        <row r="444">
          <cell r="A444">
            <v>879</v>
          </cell>
          <cell r="B444" t="str">
            <v xml:space="preserve">UPPER CAPE COD               </v>
          </cell>
          <cell r="C444">
            <v>758</v>
          </cell>
          <cell r="E444">
            <v>0</v>
          </cell>
          <cell r="F444">
            <v>0</v>
          </cell>
          <cell r="G444">
            <v>0</v>
          </cell>
          <cell r="H444">
            <v>0</v>
          </cell>
          <cell r="N444">
            <v>0</v>
          </cell>
          <cell r="O444">
            <v>0</v>
          </cell>
        </row>
        <row r="445">
          <cell r="A445">
            <v>885</v>
          </cell>
          <cell r="B445" t="str">
            <v xml:space="preserve">WHITTIER                     </v>
          </cell>
          <cell r="C445">
            <v>774</v>
          </cell>
          <cell r="E445">
            <v>160</v>
          </cell>
          <cell r="F445">
            <v>846537</v>
          </cell>
          <cell r="G445">
            <v>13</v>
          </cell>
          <cell r="H445">
            <v>71278</v>
          </cell>
          <cell r="N445">
            <v>846537</v>
          </cell>
          <cell r="O445">
            <v>71278</v>
          </cell>
        </row>
        <row r="446">
          <cell r="A446">
            <v>910</v>
          </cell>
          <cell r="B446" t="str">
            <v xml:space="preserve">BRISTOL COUNTY               </v>
          </cell>
          <cell r="C446">
            <v>810</v>
          </cell>
          <cell r="E446">
            <v>0</v>
          </cell>
          <cell r="F446">
            <v>0</v>
          </cell>
          <cell r="G446">
            <v>0</v>
          </cell>
          <cell r="H446">
            <v>0</v>
          </cell>
          <cell r="N446">
            <v>0</v>
          </cell>
          <cell r="O446">
            <v>0</v>
          </cell>
        </row>
        <row r="447">
          <cell r="A447">
            <v>913</v>
          </cell>
          <cell r="B447" t="str">
            <v xml:space="preserve">ESSEX COUNTY                 </v>
          </cell>
          <cell r="C447">
            <v>820</v>
          </cell>
          <cell r="E447">
            <v>0</v>
          </cell>
          <cell r="F447">
            <v>0</v>
          </cell>
          <cell r="G447">
            <v>0</v>
          </cell>
          <cell r="H447">
            <v>0</v>
          </cell>
          <cell r="N447">
            <v>0</v>
          </cell>
          <cell r="O447">
            <v>0</v>
          </cell>
        </row>
        <row r="448">
          <cell r="A448">
            <v>915</v>
          </cell>
          <cell r="B448" t="str">
            <v xml:space="preserve">NORFOLK COUNTY               </v>
          </cell>
          <cell r="C448">
            <v>830</v>
          </cell>
          <cell r="E448">
            <v>0</v>
          </cell>
          <cell r="F448">
            <v>0</v>
          </cell>
          <cell r="G448">
            <v>0</v>
          </cell>
          <cell r="H448">
            <v>0</v>
          </cell>
          <cell r="N448">
            <v>0</v>
          </cell>
          <cell r="O448">
            <v>0</v>
          </cell>
        </row>
        <row r="449">
          <cell r="A449">
            <v>999</v>
          </cell>
          <cell r="B449" t="str">
            <v>State Total</v>
          </cell>
          <cell r="E449">
            <v>12763.5</v>
          </cell>
          <cell r="F449">
            <v>73141090</v>
          </cell>
          <cell r="G449">
            <v>12763.5</v>
          </cell>
          <cell r="H449">
            <v>73141090</v>
          </cell>
          <cell r="J449">
            <v>0</v>
          </cell>
          <cell r="K449">
            <v>0</v>
          </cell>
          <cell r="N449">
            <v>73141090</v>
          </cell>
          <cell r="O449">
            <v>73141090</v>
          </cell>
        </row>
      </sheetData>
      <sheetData sheetId="7"/>
      <sheetData sheetId="8"/>
      <sheetData sheetId="9"/>
      <sheetData sheetId="10"/>
      <sheetData sheetId="11"/>
      <sheetData sheetId="12">
        <row r="10">
          <cell r="A10">
            <v>1</v>
          </cell>
          <cell r="B10" t="str">
            <v xml:space="preserve">ABINGTON                     </v>
          </cell>
          <cell r="C10">
            <v>0</v>
          </cell>
          <cell r="D10">
            <v>0</v>
          </cell>
          <cell r="E10">
            <v>0</v>
          </cell>
          <cell r="F10">
            <v>0</v>
          </cell>
          <cell r="G10">
            <v>0</v>
          </cell>
          <cell r="H10">
            <v>0</v>
          </cell>
          <cell r="I10">
            <v>0</v>
          </cell>
          <cell r="J10">
            <v>0</v>
          </cell>
          <cell r="K10">
            <v>0</v>
          </cell>
          <cell r="M10">
            <v>35000</v>
          </cell>
          <cell r="N10">
            <v>101500</v>
          </cell>
          <cell r="O10">
            <v>30000</v>
          </cell>
          <cell r="P10">
            <v>30000</v>
          </cell>
          <cell r="Q10">
            <v>33834</v>
          </cell>
          <cell r="R10">
            <v>-1917</v>
          </cell>
          <cell r="S10">
            <v>-1917</v>
          </cell>
          <cell r="T10">
            <v>-1917</v>
          </cell>
        </row>
        <row r="11">
          <cell r="A11">
            <v>2</v>
          </cell>
          <cell r="B11" t="str">
            <v xml:space="preserve">ACTON                        </v>
          </cell>
          <cell r="C11">
            <v>0</v>
          </cell>
          <cell r="D11">
            <v>0</v>
          </cell>
          <cell r="E11">
            <v>0</v>
          </cell>
          <cell r="F11">
            <v>0</v>
          </cell>
          <cell r="G11">
            <v>0</v>
          </cell>
          <cell r="H11">
            <v>0</v>
          </cell>
          <cell r="I11">
            <v>0</v>
          </cell>
          <cell r="J11">
            <v>0</v>
          </cell>
          <cell r="K11">
            <v>0</v>
          </cell>
          <cell r="M11">
            <v>15000</v>
          </cell>
          <cell r="N11">
            <v>51500</v>
          </cell>
          <cell r="O11">
            <v>51500</v>
          </cell>
          <cell r="P11">
            <v>58460</v>
          </cell>
          <cell r="Q11">
            <v>17167</v>
          </cell>
          <cell r="R11">
            <v>17167</v>
          </cell>
          <cell r="S11">
            <v>24126</v>
          </cell>
          <cell r="T11">
            <v>24126</v>
          </cell>
        </row>
        <row r="12">
          <cell r="A12">
            <v>3</v>
          </cell>
          <cell r="B12" t="str">
            <v xml:space="preserve">ACUSHNET                     </v>
          </cell>
          <cell r="C12">
            <v>0</v>
          </cell>
          <cell r="D12">
            <v>0</v>
          </cell>
          <cell r="E12">
            <v>0</v>
          </cell>
          <cell r="F12">
            <v>0</v>
          </cell>
          <cell r="G12">
            <v>0</v>
          </cell>
          <cell r="H12">
            <v>0</v>
          </cell>
          <cell r="I12">
            <v>0</v>
          </cell>
          <cell r="J12">
            <v>0</v>
          </cell>
          <cell r="K12">
            <v>0</v>
          </cell>
          <cell r="M12">
            <v>20000</v>
          </cell>
          <cell r="N12">
            <v>25000</v>
          </cell>
          <cell r="O12">
            <v>25000</v>
          </cell>
          <cell r="P12">
            <v>25000</v>
          </cell>
          <cell r="Q12">
            <v>8334</v>
          </cell>
          <cell r="R12">
            <v>8333</v>
          </cell>
          <cell r="S12">
            <v>8333</v>
          </cell>
          <cell r="T12">
            <v>8333</v>
          </cell>
        </row>
        <row r="13">
          <cell r="A13">
            <v>4</v>
          </cell>
          <cell r="B13" t="str">
            <v xml:space="preserve">ADAMS                        </v>
          </cell>
          <cell r="C13">
            <v>0</v>
          </cell>
          <cell r="D13">
            <v>0</v>
          </cell>
          <cell r="E13">
            <v>0</v>
          </cell>
          <cell r="F13">
            <v>0</v>
          </cell>
          <cell r="G13">
            <v>0</v>
          </cell>
          <cell r="H13">
            <v>0</v>
          </cell>
          <cell r="I13">
            <v>0</v>
          </cell>
          <cell r="J13">
            <v>0</v>
          </cell>
          <cell r="K13">
            <v>0</v>
          </cell>
          <cell r="M13">
            <v>0</v>
          </cell>
          <cell r="N13">
            <v>0</v>
          </cell>
          <cell r="O13">
            <v>0</v>
          </cell>
          <cell r="P13">
            <v>0</v>
          </cell>
          <cell r="Q13">
            <v>0</v>
          </cell>
          <cell r="R13">
            <v>0</v>
          </cell>
          <cell r="S13">
            <v>0</v>
          </cell>
          <cell r="T13">
            <v>0</v>
          </cell>
        </row>
        <row r="14">
          <cell r="A14">
            <v>5</v>
          </cell>
          <cell r="B14" t="str">
            <v xml:space="preserve">AGAWAM                       </v>
          </cell>
          <cell r="C14">
            <v>428952</v>
          </cell>
          <cell r="D14">
            <v>384751</v>
          </cell>
          <cell r="E14">
            <v>384751</v>
          </cell>
          <cell r="F14">
            <v>424089</v>
          </cell>
          <cell r="G14">
            <v>128250</v>
          </cell>
          <cell r="H14">
            <v>128250</v>
          </cell>
          <cell r="I14">
            <v>167589</v>
          </cell>
          <cell r="J14">
            <v>167589</v>
          </cell>
          <cell r="K14">
            <v>0</v>
          </cell>
          <cell r="M14">
            <v>237953</v>
          </cell>
          <cell r="N14">
            <v>216399</v>
          </cell>
          <cell r="O14">
            <v>216399</v>
          </cell>
          <cell r="P14">
            <v>237844</v>
          </cell>
          <cell r="Q14">
            <v>72133</v>
          </cell>
          <cell r="R14">
            <v>72133</v>
          </cell>
          <cell r="S14">
            <v>93578</v>
          </cell>
          <cell r="T14">
            <v>93578</v>
          </cell>
        </row>
        <row r="15">
          <cell r="A15">
            <v>6</v>
          </cell>
          <cell r="B15" t="str">
            <v xml:space="preserve">ALFORD                       </v>
          </cell>
          <cell r="C15">
            <v>0</v>
          </cell>
          <cell r="D15">
            <v>0</v>
          </cell>
          <cell r="E15">
            <v>0</v>
          </cell>
          <cell r="F15">
            <v>0</v>
          </cell>
          <cell r="G15">
            <v>0</v>
          </cell>
          <cell r="H15">
            <v>0</v>
          </cell>
          <cell r="I15">
            <v>0</v>
          </cell>
          <cell r="J15">
            <v>0</v>
          </cell>
          <cell r="K15">
            <v>0</v>
          </cell>
          <cell r="M15">
            <v>0</v>
          </cell>
          <cell r="N15">
            <v>0</v>
          </cell>
          <cell r="O15">
            <v>0</v>
          </cell>
          <cell r="P15">
            <v>0</v>
          </cell>
          <cell r="Q15">
            <v>0</v>
          </cell>
          <cell r="R15">
            <v>0</v>
          </cell>
          <cell r="S15">
            <v>0</v>
          </cell>
          <cell r="T15">
            <v>0</v>
          </cell>
        </row>
        <row r="16">
          <cell r="A16">
            <v>7</v>
          </cell>
          <cell r="B16" t="str">
            <v xml:space="preserve">AMESBURY                     </v>
          </cell>
          <cell r="C16">
            <v>504104</v>
          </cell>
          <cell r="D16">
            <v>413361</v>
          </cell>
          <cell r="E16">
            <v>413361</v>
          </cell>
          <cell r="F16">
            <v>402410</v>
          </cell>
          <cell r="G16">
            <v>137787</v>
          </cell>
          <cell r="H16">
            <v>137787</v>
          </cell>
          <cell r="I16">
            <v>126836</v>
          </cell>
          <cell r="J16">
            <v>126836</v>
          </cell>
          <cell r="K16">
            <v>0</v>
          </cell>
          <cell r="M16">
            <v>404693</v>
          </cell>
          <cell r="N16">
            <v>390760</v>
          </cell>
          <cell r="O16">
            <v>392566</v>
          </cell>
          <cell r="P16">
            <v>459245</v>
          </cell>
          <cell r="Q16">
            <v>130254</v>
          </cell>
          <cell r="R16">
            <v>131156</v>
          </cell>
          <cell r="S16">
            <v>197835</v>
          </cell>
          <cell r="T16">
            <v>197835</v>
          </cell>
        </row>
        <row r="17">
          <cell r="A17">
            <v>8</v>
          </cell>
          <cell r="B17" t="str">
            <v xml:space="preserve">AMHERST                      </v>
          </cell>
          <cell r="C17">
            <v>0</v>
          </cell>
          <cell r="D17">
            <v>0</v>
          </cell>
          <cell r="E17">
            <v>0</v>
          </cell>
          <cell r="F17">
            <v>0</v>
          </cell>
          <cell r="G17">
            <v>0</v>
          </cell>
          <cell r="H17">
            <v>0</v>
          </cell>
          <cell r="I17">
            <v>0</v>
          </cell>
          <cell r="J17">
            <v>0</v>
          </cell>
          <cell r="K17">
            <v>0</v>
          </cell>
          <cell r="M17">
            <v>184881</v>
          </cell>
          <cell r="N17">
            <v>180988</v>
          </cell>
          <cell r="O17">
            <v>180988</v>
          </cell>
          <cell r="P17">
            <v>166698</v>
          </cell>
          <cell r="Q17">
            <v>60330</v>
          </cell>
          <cell r="R17">
            <v>60329</v>
          </cell>
          <cell r="S17">
            <v>46039</v>
          </cell>
          <cell r="T17">
            <v>46039</v>
          </cell>
        </row>
        <row r="18">
          <cell r="A18">
            <v>9</v>
          </cell>
          <cell r="B18" t="str">
            <v xml:space="preserve">ANDOVER                      </v>
          </cell>
          <cell r="C18">
            <v>0</v>
          </cell>
          <cell r="D18">
            <v>0</v>
          </cell>
          <cell r="E18">
            <v>0</v>
          </cell>
          <cell r="F18">
            <v>0</v>
          </cell>
          <cell r="G18">
            <v>0</v>
          </cell>
          <cell r="H18">
            <v>0</v>
          </cell>
          <cell r="I18">
            <v>0</v>
          </cell>
          <cell r="J18">
            <v>0</v>
          </cell>
          <cell r="K18">
            <v>0</v>
          </cell>
          <cell r="M18">
            <v>10000</v>
          </cell>
          <cell r="N18">
            <v>5000</v>
          </cell>
          <cell r="O18">
            <v>5000</v>
          </cell>
          <cell r="P18">
            <v>5000</v>
          </cell>
          <cell r="Q18">
            <v>1667</v>
          </cell>
          <cell r="R18">
            <v>1667</v>
          </cell>
          <cell r="S18">
            <v>1666</v>
          </cell>
          <cell r="T18">
            <v>1666</v>
          </cell>
        </row>
        <row r="19">
          <cell r="A19">
            <v>10</v>
          </cell>
          <cell r="B19" t="str">
            <v xml:space="preserve">ARLINGTON                    </v>
          </cell>
          <cell r="C19">
            <v>0</v>
          </cell>
          <cell r="D19">
            <v>0</v>
          </cell>
          <cell r="E19">
            <v>0</v>
          </cell>
          <cell r="F19">
            <v>0</v>
          </cell>
          <cell r="G19">
            <v>0</v>
          </cell>
          <cell r="H19">
            <v>0</v>
          </cell>
          <cell r="I19">
            <v>0</v>
          </cell>
          <cell r="J19">
            <v>0</v>
          </cell>
          <cell r="K19">
            <v>0</v>
          </cell>
          <cell r="M19">
            <v>0</v>
          </cell>
          <cell r="N19">
            <v>0</v>
          </cell>
          <cell r="O19">
            <v>0</v>
          </cell>
          <cell r="P19">
            <v>0</v>
          </cell>
          <cell r="Q19">
            <v>0</v>
          </cell>
          <cell r="R19">
            <v>0</v>
          </cell>
          <cell r="S19">
            <v>0</v>
          </cell>
          <cell r="T19">
            <v>0</v>
          </cell>
        </row>
        <row r="20">
          <cell r="A20">
            <v>11</v>
          </cell>
          <cell r="B20" t="str">
            <v xml:space="preserve">ASHBURNHAM                   </v>
          </cell>
          <cell r="C20">
            <v>0</v>
          </cell>
          <cell r="D20">
            <v>0</v>
          </cell>
          <cell r="E20">
            <v>0</v>
          </cell>
          <cell r="F20">
            <v>0</v>
          </cell>
          <cell r="G20">
            <v>0</v>
          </cell>
          <cell r="H20">
            <v>0</v>
          </cell>
          <cell r="I20">
            <v>0</v>
          </cell>
          <cell r="J20">
            <v>0</v>
          </cell>
          <cell r="K20">
            <v>0</v>
          </cell>
          <cell r="M20">
            <v>0</v>
          </cell>
          <cell r="N20">
            <v>0</v>
          </cell>
          <cell r="O20">
            <v>0</v>
          </cell>
          <cell r="P20">
            <v>0</v>
          </cell>
          <cell r="Q20">
            <v>0</v>
          </cell>
          <cell r="R20">
            <v>0</v>
          </cell>
          <cell r="S20">
            <v>0</v>
          </cell>
          <cell r="T20">
            <v>0</v>
          </cell>
        </row>
        <row r="21">
          <cell r="A21">
            <v>12</v>
          </cell>
          <cell r="B21" t="str">
            <v xml:space="preserve">ASHBY                        </v>
          </cell>
          <cell r="C21">
            <v>0</v>
          </cell>
          <cell r="D21">
            <v>0</v>
          </cell>
          <cell r="E21">
            <v>0</v>
          </cell>
          <cell r="F21">
            <v>0</v>
          </cell>
          <cell r="G21">
            <v>0</v>
          </cell>
          <cell r="H21">
            <v>0</v>
          </cell>
          <cell r="I21">
            <v>0</v>
          </cell>
          <cell r="J21">
            <v>0</v>
          </cell>
          <cell r="K21">
            <v>0</v>
          </cell>
          <cell r="M21">
            <v>0</v>
          </cell>
          <cell r="N21">
            <v>0</v>
          </cell>
          <cell r="O21">
            <v>0</v>
          </cell>
          <cell r="P21">
            <v>0</v>
          </cell>
          <cell r="Q21">
            <v>0</v>
          </cell>
          <cell r="R21">
            <v>0</v>
          </cell>
          <cell r="S21">
            <v>0</v>
          </cell>
          <cell r="T21">
            <v>0</v>
          </cell>
        </row>
        <row r="22">
          <cell r="A22">
            <v>13</v>
          </cell>
          <cell r="B22" t="str">
            <v xml:space="preserve">ASHFIELD                     </v>
          </cell>
          <cell r="C22">
            <v>0</v>
          </cell>
          <cell r="D22">
            <v>0</v>
          </cell>
          <cell r="E22">
            <v>0</v>
          </cell>
          <cell r="F22">
            <v>0</v>
          </cell>
          <cell r="G22">
            <v>0</v>
          </cell>
          <cell r="H22">
            <v>0</v>
          </cell>
          <cell r="I22">
            <v>0</v>
          </cell>
          <cell r="J22">
            <v>0</v>
          </cell>
          <cell r="K22">
            <v>0</v>
          </cell>
          <cell r="M22">
            <v>0</v>
          </cell>
          <cell r="N22">
            <v>0</v>
          </cell>
          <cell r="O22">
            <v>0</v>
          </cell>
          <cell r="P22">
            <v>0</v>
          </cell>
          <cell r="Q22">
            <v>0</v>
          </cell>
          <cell r="R22">
            <v>0</v>
          </cell>
          <cell r="S22">
            <v>0</v>
          </cell>
          <cell r="T22">
            <v>0</v>
          </cell>
        </row>
        <row r="23">
          <cell r="A23">
            <v>14</v>
          </cell>
          <cell r="B23" t="str">
            <v xml:space="preserve">ASHLAND                      </v>
          </cell>
          <cell r="C23">
            <v>135867</v>
          </cell>
          <cell r="D23">
            <v>130918</v>
          </cell>
          <cell r="E23">
            <v>130918</v>
          </cell>
          <cell r="F23">
            <v>142837</v>
          </cell>
          <cell r="G23">
            <v>43639</v>
          </cell>
          <cell r="H23">
            <v>43639</v>
          </cell>
          <cell r="I23">
            <v>55559</v>
          </cell>
          <cell r="J23">
            <v>55559</v>
          </cell>
          <cell r="K23">
            <v>0</v>
          </cell>
          <cell r="M23">
            <v>54980</v>
          </cell>
          <cell r="N23">
            <v>64005</v>
          </cell>
          <cell r="O23">
            <v>64005</v>
          </cell>
          <cell r="P23">
            <v>64977</v>
          </cell>
          <cell r="Q23">
            <v>21335</v>
          </cell>
          <cell r="R23">
            <v>21335</v>
          </cell>
          <cell r="S23">
            <v>22307</v>
          </cell>
          <cell r="T23">
            <v>22307</v>
          </cell>
        </row>
        <row r="24">
          <cell r="A24">
            <v>15</v>
          </cell>
          <cell r="B24" t="str">
            <v xml:space="preserve">ATHOL                        </v>
          </cell>
          <cell r="C24">
            <v>0</v>
          </cell>
          <cell r="D24">
            <v>0</v>
          </cell>
          <cell r="E24">
            <v>0</v>
          </cell>
          <cell r="F24">
            <v>0</v>
          </cell>
          <cell r="G24">
            <v>0</v>
          </cell>
          <cell r="H24">
            <v>0</v>
          </cell>
          <cell r="I24">
            <v>0</v>
          </cell>
          <cell r="J24">
            <v>0</v>
          </cell>
          <cell r="K24">
            <v>0</v>
          </cell>
          <cell r="M24">
            <v>0</v>
          </cell>
          <cell r="N24">
            <v>0</v>
          </cell>
          <cell r="O24">
            <v>0</v>
          </cell>
          <cell r="P24">
            <v>0</v>
          </cell>
          <cell r="Q24">
            <v>0</v>
          </cell>
          <cell r="R24">
            <v>0</v>
          </cell>
          <cell r="S24">
            <v>0</v>
          </cell>
          <cell r="T24">
            <v>0</v>
          </cell>
        </row>
        <row r="25">
          <cell r="A25">
            <v>16</v>
          </cell>
          <cell r="B25" t="str">
            <v xml:space="preserve">ATTLEBORO                    </v>
          </cell>
          <cell r="C25">
            <v>0</v>
          </cell>
          <cell r="D25">
            <v>0</v>
          </cell>
          <cell r="E25">
            <v>0</v>
          </cell>
          <cell r="F25">
            <v>0</v>
          </cell>
          <cell r="G25">
            <v>0</v>
          </cell>
          <cell r="H25">
            <v>0</v>
          </cell>
          <cell r="I25">
            <v>0</v>
          </cell>
          <cell r="J25">
            <v>0</v>
          </cell>
          <cell r="K25">
            <v>0</v>
          </cell>
          <cell r="M25">
            <v>53318</v>
          </cell>
          <cell r="N25">
            <v>55718</v>
          </cell>
          <cell r="O25">
            <v>55718</v>
          </cell>
          <cell r="P25">
            <v>59132</v>
          </cell>
          <cell r="Q25">
            <v>18573</v>
          </cell>
          <cell r="R25">
            <v>18573</v>
          </cell>
          <cell r="S25">
            <v>21986</v>
          </cell>
          <cell r="T25">
            <v>21986</v>
          </cell>
        </row>
        <row r="26">
          <cell r="A26">
            <v>17</v>
          </cell>
          <cell r="B26" t="str">
            <v xml:space="preserve">AUBURN                       </v>
          </cell>
          <cell r="C26">
            <v>116689</v>
          </cell>
          <cell r="D26">
            <v>185590</v>
          </cell>
          <cell r="E26">
            <v>185590</v>
          </cell>
          <cell r="F26">
            <v>204710</v>
          </cell>
          <cell r="G26">
            <v>61863</v>
          </cell>
          <cell r="H26">
            <v>61863</v>
          </cell>
          <cell r="I26">
            <v>80984</v>
          </cell>
          <cell r="J26">
            <v>80984</v>
          </cell>
          <cell r="K26">
            <v>0</v>
          </cell>
          <cell r="M26">
            <v>128869</v>
          </cell>
          <cell r="N26">
            <v>172289</v>
          </cell>
          <cell r="O26">
            <v>172289</v>
          </cell>
          <cell r="P26">
            <v>168685</v>
          </cell>
          <cell r="Q26">
            <v>57430</v>
          </cell>
          <cell r="R26">
            <v>57430</v>
          </cell>
          <cell r="S26">
            <v>53825</v>
          </cell>
          <cell r="T26">
            <v>53825</v>
          </cell>
        </row>
        <row r="27">
          <cell r="A27">
            <v>18</v>
          </cell>
          <cell r="B27" t="str">
            <v xml:space="preserve">AVON                         </v>
          </cell>
          <cell r="C27">
            <v>1044941</v>
          </cell>
          <cell r="D27">
            <v>984979</v>
          </cell>
          <cell r="E27">
            <v>984979</v>
          </cell>
          <cell r="F27">
            <v>947633</v>
          </cell>
          <cell r="G27">
            <v>328326</v>
          </cell>
          <cell r="H27">
            <v>328326</v>
          </cell>
          <cell r="I27">
            <v>290981</v>
          </cell>
          <cell r="J27">
            <v>290981</v>
          </cell>
          <cell r="K27">
            <v>0</v>
          </cell>
          <cell r="M27">
            <v>15000</v>
          </cell>
          <cell r="N27">
            <v>5000</v>
          </cell>
          <cell r="O27">
            <v>5000</v>
          </cell>
          <cell r="P27">
            <v>4300</v>
          </cell>
          <cell r="Q27">
            <v>1667</v>
          </cell>
          <cell r="R27">
            <v>1667</v>
          </cell>
          <cell r="S27">
            <v>966</v>
          </cell>
          <cell r="T27">
            <v>966</v>
          </cell>
        </row>
        <row r="28">
          <cell r="A28">
            <v>19</v>
          </cell>
          <cell r="B28" t="str">
            <v xml:space="preserve">AYER                         </v>
          </cell>
          <cell r="C28">
            <v>0</v>
          </cell>
          <cell r="D28">
            <v>0</v>
          </cell>
          <cell r="E28">
            <v>0</v>
          </cell>
          <cell r="F28">
            <v>0</v>
          </cell>
          <cell r="G28">
            <v>0</v>
          </cell>
          <cell r="H28">
            <v>0</v>
          </cell>
          <cell r="I28">
            <v>0</v>
          </cell>
          <cell r="J28">
            <v>0</v>
          </cell>
          <cell r="K28">
            <v>0</v>
          </cell>
          <cell r="M28">
            <v>0</v>
          </cell>
          <cell r="N28">
            <v>0</v>
          </cell>
          <cell r="O28">
            <v>0</v>
          </cell>
          <cell r="P28">
            <v>0</v>
          </cell>
          <cell r="Q28">
            <v>0</v>
          </cell>
          <cell r="R28">
            <v>0</v>
          </cell>
          <cell r="S28">
            <v>0</v>
          </cell>
          <cell r="T28">
            <v>0</v>
          </cell>
        </row>
        <row r="29">
          <cell r="A29">
            <v>20</v>
          </cell>
          <cell r="B29" t="str">
            <v xml:space="preserve">BARNSTABLE                   </v>
          </cell>
          <cell r="C29">
            <v>420647</v>
          </cell>
          <cell r="D29">
            <v>512811</v>
          </cell>
          <cell r="E29">
            <v>512811</v>
          </cell>
          <cell r="F29">
            <v>472255</v>
          </cell>
          <cell r="G29">
            <v>170937</v>
          </cell>
          <cell r="H29">
            <v>170937</v>
          </cell>
          <cell r="I29">
            <v>130381</v>
          </cell>
          <cell r="J29">
            <v>130381</v>
          </cell>
          <cell r="K29">
            <v>0</v>
          </cell>
          <cell r="M29">
            <v>487596</v>
          </cell>
          <cell r="N29">
            <v>491426</v>
          </cell>
          <cell r="O29">
            <v>492926</v>
          </cell>
          <cell r="P29">
            <v>635928</v>
          </cell>
          <cell r="Q29">
            <v>163809</v>
          </cell>
          <cell r="R29">
            <v>164559</v>
          </cell>
          <cell r="S29">
            <v>307560</v>
          </cell>
          <cell r="T29">
            <v>307560</v>
          </cell>
        </row>
        <row r="30">
          <cell r="A30">
            <v>21</v>
          </cell>
          <cell r="B30" t="str">
            <v xml:space="preserve">BARRE                        </v>
          </cell>
          <cell r="C30">
            <v>0</v>
          </cell>
          <cell r="D30">
            <v>0</v>
          </cell>
          <cell r="E30">
            <v>0</v>
          </cell>
          <cell r="F30">
            <v>0</v>
          </cell>
          <cell r="G30">
            <v>0</v>
          </cell>
          <cell r="H30">
            <v>0</v>
          </cell>
          <cell r="I30">
            <v>0</v>
          </cell>
          <cell r="J30">
            <v>0</v>
          </cell>
          <cell r="K30">
            <v>0</v>
          </cell>
          <cell r="M30">
            <v>0</v>
          </cell>
          <cell r="N30">
            <v>0</v>
          </cell>
          <cell r="O30">
            <v>0</v>
          </cell>
          <cell r="P30">
            <v>0</v>
          </cell>
          <cell r="Q30">
            <v>0</v>
          </cell>
          <cell r="R30">
            <v>0</v>
          </cell>
          <cell r="S30">
            <v>0</v>
          </cell>
          <cell r="T30">
            <v>0</v>
          </cell>
        </row>
        <row r="31">
          <cell r="A31">
            <v>22</v>
          </cell>
          <cell r="B31" t="str">
            <v xml:space="preserve">BECKET                       </v>
          </cell>
          <cell r="C31">
            <v>0</v>
          </cell>
          <cell r="D31">
            <v>0</v>
          </cell>
          <cell r="E31">
            <v>0</v>
          </cell>
          <cell r="F31">
            <v>0</v>
          </cell>
          <cell r="G31">
            <v>0</v>
          </cell>
          <cell r="H31">
            <v>0</v>
          </cell>
          <cell r="I31">
            <v>0</v>
          </cell>
          <cell r="J31">
            <v>0</v>
          </cell>
          <cell r="K31">
            <v>0</v>
          </cell>
          <cell r="M31">
            <v>0</v>
          </cell>
          <cell r="N31">
            <v>11830</v>
          </cell>
          <cell r="O31">
            <v>11830</v>
          </cell>
          <cell r="P31">
            <v>12026</v>
          </cell>
          <cell r="Q31">
            <v>3944</v>
          </cell>
          <cell r="R31">
            <v>3943</v>
          </cell>
          <cell r="S31">
            <v>4139</v>
          </cell>
          <cell r="T31">
            <v>4139</v>
          </cell>
        </row>
        <row r="32">
          <cell r="A32">
            <v>23</v>
          </cell>
          <cell r="B32" t="str">
            <v xml:space="preserve">BEDFORD                      </v>
          </cell>
          <cell r="C32">
            <v>0</v>
          </cell>
          <cell r="D32">
            <v>0</v>
          </cell>
          <cell r="E32">
            <v>0</v>
          </cell>
          <cell r="F32">
            <v>0</v>
          </cell>
          <cell r="G32">
            <v>0</v>
          </cell>
          <cell r="H32">
            <v>0</v>
          </cell>
          <cell r="I32">
            <v>0</v>
          </cell>
          <cell r="J32">
            <v>0</v>
          </cell>
          <cell r="K32">
            <v>0</v>
          </cell>
          <cell r="M32">
            <v>6700</v>
          </cell>
          <cell r="N32">
            <v>35000</v>
          </cell>
          <cell r="O32">
            <v>35000</v>
          </cell>
          <cell r="P32">
            <v>31000</v>
          </cell>
          <cell r="Q32">
            <v>11667</v>
          </cell>
          <cell r="R32">
            <v>11667</v>
          </cell>
          <cell r="S32">
            <v>7666</v>
          </cell>
          <cell r="T32">
            <v>7666</v>
          </cell>
        </row>
        <row r="33">
          <cell r="A33">
            <v>24</v>
          </cell>
          <cell r="B33" t="str">
            <v xml:space="preserve">BELCHERTOWN                  </v>
          </cell>
          <cell r="C33">
            <v>191813</v>
          </cell>
          <cell r="D33">
            <v>214789</v>
          </cell>
          <cell r="E33">
            <v>214789</v>
          </cell>
          <cell r="F33">
            <v>203751</v>
          </cell>
          <cell r="G33">
            <v>71596</v>
          </cell>
          <cell r="H33">
            <v>71596</v>
          </cell>
          <cell r="I33">
            <v>60559</v>
          </cell>
          <cell r="J33">
            <v>60559</v>
          </cell>
          <cell r="K33">
            <v>0</v>
          </cell>
          <cell r="M33">
            <v>335532</v>
          </cell>
          <cell r="N33">
            <v>360404</v>
          </cell>
          <cell r="O33">
            <v>346082</v>
          </cell>
          <cell r="P33">
            <v>428517</v>
          </cell>
          <cell r="Q33">
            <v>120135</v>
          </cell>
          <cell r="R33">
            <v>112974</v>
          </cell>
          <cell r="S33">
            <v>195408</v>
          </cell>
          <cell r="T33">
            <v>195408</v>
          </cell>
        </row>
        <row r="34">
          <cell r="A34">
            <v>25</v>
          </cell>
          <cell r="B34" t="str">
            <v xml:space="preserve">BELLINGHAM                   </v>
          </cell>
          <cell r="C34">
            <v>213673</v>
          </cell>
          <cell r="D34">
            <v>205973</v>
          </cell>
          <cell r="E34">
            <v>205973</v>
          </cell>
          <cell r="F34">
            <v>207492</v>
          </cell>
          <cell r="G34">
            <v>68657</v>
          </cell>
          <cell r="H34">
            <v>68658</v>
          </cell>
          <cell r="I34">
            <v>70177</v>
          </cell>
          <cell r="J34">
            <v>70177</v>
          </cell>
          <cell r="K34">
            <v>0</v>
          </cell>
          <cell r="M34">
            <v>476394</v>
          </cell>
          <cell r="N34">
            <v>432643</v>
          </cell>
          <cell r="O34">
            <v>432643</v>
          </cell>
          <cell r="P34">
            <v>452228</v>
          </cell>
          <cell r="Q34">
            <v>144215</v>
          </cell>
          <cell r="R34">
            <v>144214</v>
          </cell>
          <cell r="S34">
            <v>163799</v>
          </cell>
          <cell r="T34">
            <v>163799</v>
          </cell>
        </row>
        <row r="35">
          <cell r="A35">
            <v>26</v>
          </cell>
          <cell r="B35" t="str">
            <v xml:space="preserve">BELMONT                      </v>
          </cell>
          <cell r="C35">
            <v>0</v>
          </cell>
          <cell r="D35">
            <v>0</v>
          </cell>
          <cell r="E35">
            <v>0</v>
          </cell>
          <cell r="F35">
            <v>0</v>
          </cell>
          <cell r="G35">
            <v>0</v>
          </cell>
          <cell r="H35">
            <v>0</v>
          </cell>
          <cell r="I35">
            <v>0</v>
          </cell>
          <cell r="J35">
            <v>0</v>
          </cell>
          <cell r="K35">
            <v>0</v>
          </cell>
          <cell r="M35">
            <v>5000</v>
          </cell>
          <cell r="N35">
            <v>15000</v>
          </cell>
          <cell r="O35">
            <v>15000</v>
          </cell>
          <cell r="P35">
            <v>15000</v>
          </cell>
          <cell r="Q35">
            <v>5000</v>
          </cell>
          <cell r="R35">
            <v>5000</v>
          </cell>
          <cell r="S35">
            <v>5000</v>
          </cell>
          <cell r="T35">
            <v>5000</v>
          </cell>
        </row>
        <row r="36">
          <cell r="A36">
            <v>27</v>
          </cell>
          <cell r="B36" t="str">
            <v xml:space="preserve">BERKLEY                      </v>
          </cell>
          <cell r="C36">
            <v>117914</v>
          </cell>
          <cell r="D36">
            <v>196354</v>
          </cell>
          <cell r="E36">
            <v>196354</v>
          </cell>
          <cell r="F36">
            <v>193549</v>
          </cell>
          <cell r="G36">
            <v>65451</v>
          </cell>
          <cell r="H36">
            <v>65451</v>
          </cell>
          <cell r="I36">
            <v>62647</v>
          </cell>
          <cell r="J36">
            <v>62647</v>
          </cell>
          <cell r="K36">
            <v>0</v>
          </cell>
          <cell r="M36">
            <v>27856</v>
          </cell>
          <cell r="N36">
            <v>35236</v>
          </cell>
          <cell r="O36">
            <v>35236</v>
          </cell>
          <cell r="P36">
            <v>34880</v>
          </cell>
          <cell r="Q36">
            <v>11746</v>
          </cell>
          <cell r="R36">
            <v>11745</v>
          </cell>
          <cell r="S36">
            <v>11389</v>
          </cell>
          <cell r="T36">
            <v>11389</v>
          </cell>
        </row>
        <row r="37">
          <cell r="A37">
            <v>28</v>
          </cell>
          <cell r="B37" t="str">
            <v xml:space="preserve">BERLIN                       </v>
          </cell>
          <cell r="C37">
            <v>72605</v>
          </cell>
          <cell r="D37">
            <v>118092</v>
          </cell>
          <cell r="E37">
            <v>118092</v>
          </cell>
          <cell r="F37">
            <v>127783</v>
          </cell>
          <cell r="G37">
            <v>39364</v>
          </cell>
          <cell r="H37">
            <v>39364</v>
          </cell>
          <cell r="I37">
            <v>49055</v>
          </cell>
          <cell r="J37">
            <v>49055</v>
          </cell>
          <cell r="K37">
            <v>0</v>
          </cell>
          <cell r="M37">
            <v>90643</v>
          </cell>
          <cell r="N37">
            <v>58896</v>
          </cell>
          <cell r="O37">
            <v>58896</v>
          </cell>
          <cell r="P37">
            <v>60145</v>
          </cell>
          <cell r="Q37">
            <v>19632</v>
          </cell>
          <cell r="R37">
            <v>19632</v>
          </cell>
          <cell r="S37">
            <v>20881</v>
          </cell>
          <cell r="T37">
            <v>20881</v>
          </cell>
        </row>
        <row r="38">
          <cell r="A38">
            <v>29</v>
          </cell>
          <cell r="B38" t="str">
            <v xml:space="preserve">BERNARDSTON                  </v>
          </cell>
          <cell r="C38">
            <v>0</v>
          </cell>
          <cell r="D38">
            <v>0</v>
          </cell>
          <cell r="E38">
            <v>0</v>
          </cell>
          <cell r="F38">
            <v>0</v>
          </cell>
          <cell r="G38">
            <v>0</v>
          </cell>
          <cell r="H38">
            <v>0</v>
          </cell>
          <cell r="I38">
            <v>0</v>
          </cell>
          <cell r="J38">
            <v>0</v>
          </cell>
          <cell r="K38">
            <v>0</v>
          </cell>
          <cell r="M38">
            <v>0</v>
          </cell>
          <cell r="N38">
            <v>0</v>
          </cell>
          <cell r="O38">
            <v>0</v>
          </cell>
          <cell r="P38">
            <v>0</v>
          </cell>
          <cell r="Q38">
            <v>0</v>
          </cell>
          <cell r="R38">
            <v>0</v>
          </cell>
          <cell r="S38">
            <v>0</v>
          </cell>
          <cell r="T38">
            <v>0</v>
          </cell>
        </row>
        <row r="39">
          <cell r="A39">
            <v>30</v>
          </cell>
          <cell r="B39" t="str">
            <v xml:space="preserve">BEVERLY                      </v>
          </cell>
          <cell r="C39">
            <v>324859</v>
          </cell>
          <cell r="D39">
            <v>253751</v>
          </cell>
          <cell r="E39">
            <v>253751</v>
          </cell>
          <cell r="F39">
            <v>257056</v>
          </cell>
          <cell r="G39">
            <v>84583</v>
          </cell>
          <cell r="H39">
            <v>84584</v>
          </cell>
          <cell r="I39">
            <v>87889</v>
          </cell>
          <cell r="J39">
            <v>87889</v>
          </cell>
          <cell r="K39">
            <v>0</v>
          </cell>
          <cell r="M39">
            <v>455888</v>
          </cell>
          <cell r="N39">
            <v>415768</v>
          </cell>
          <cell r="O39">
            <v>415768</v>
          </cell>
          <cell r="P39">
            <v>419026</v>
          </cell>
          <cell r="Q39">
            <v>138590</v>
          </cell>
          <cell r="R39">
            <v>138589</v>
          </cell>
          <cell r="S39">
            <v>141847</v>
          </cell>
          <cell r="T39">
            <v>141847</v>
          </cell>
        </row>
        <row r="40">
          <cell r="A40">
            <v>31</v>
          </cell>
          <cell r="B40" t="str">
            <v xml:space="preserve">BILLERICA                    </v>
          </cell>
          <cell r="C40">
            <v>0</v>
          </cell>
          <cell r="D40">
            <v>0</v>
          </cell>
          <cell r="E40">
            <v>0</v>
          </cell>
          <cell r="F40">
            <v>0</v>
          </cell>
          <cell r="G40">
            <v>0</v>
          </cell>
          <cell r="H40">
            <v>0</v>
          </cell>
          <cell r="I40">
            <v>0</v>
          </cell>
          <cell r="J40">
            <v>0</v>
          </cell>
          <cell r="K40">
            <v>0</v>
          </cell>
          <cell r="M40">
            <v>50000</v>
          </cell>
          <cell r="N40">
            <v>52500</v>
          </cell>
          <cell r="O40">
            <v>70471</v>
          </cell>
          <cell r="P40">
            <v>86681</v>
          </cell>
          <cell r="Q40">
            <v>17500</v>
          </cell>
          <cell r="R40">
            <v>26486</v>
          </cell>
          <cell r="S40">
            <v>42695</v>
          </cell>
          <cell r="T40">
            <v>42695</v>
          </cell>
        </row>
        <row r="41">
          <cell r="A41">
            <v>32</v>
          </cell>
          <cell r="B41" t="str">
            <v xml:space="preserve">BLACKSTONE                   </v>
          </cell>
          <cell r="C41">
            <v>0</v>
          </cell>
          <cell r="D41">
            <v>0</v>
          </cell>
          <cell r="E41">
            <v>0</v>
          </cell>
          <cell r="F41">
            <v>0</v>
          </cell>
          <cell r="G41">
            <v>0</v>
          </cell>
          <cell r="H41">
            <v>0</v>
          </cell>
          <cell r="I41">
            <v>0</v>
          </cell>
          <cell r="J41">
            <v>0</v>
          </cell>
          <cell r="K41">
            <v>0</v>
          </cell>
          <cell r="M41">
            <v>0</v>
          </cell>
          <cell r="N41">
            <v>0</v>
          </cell>
          <cell r="O41">
            <v>0</v>
          </cell>
          <cell r="P41">
            <v>0</v>
          </cell>
          <cell r="Q41">
            <v>0</v>
          </cell>
          <cell r="R41">
            <v>0</v>
          </cell>
          <cell r="S41">
            <v>0</v>
          </cell>
          <cell r="T41">
            <v>0</v>
          </cell>
        </row>
        <row r="42">
          <cell r="A42">
            <v>33</v>
          </cell>
          <cell r="B42" t="str">
            <v xml:space="preserve">BLANDFORD                    </v>
          </cell>
          <cell r="C42">
            <v>0</v>
          </cell>
          <cell r="D42">
            <v>0</v>
          </cell>
          <cell r="E42">
            <v>0</v>
          </cell>
          <cell r="F42">
            <v>0</v>
          </cell>
          <cell r="G42">
            <v>0</v>
          </cell>
          <cell r="H42">
            <v>0</v>
          </cell>
          <cell r="I42">
            <v>0</v>
          </cell>
          <cell r="J42">
            <v>0</v>
          </cell>
          <cell r="K42">
            <v>0</v>
          </cell>
          <cell r="M42">
            <v>0</v>
          </cell>
          <cell r="N42">
            <v>0</v>
          </cell>
          <cell r="O42">
            <v>0</v>
          </cell>
          <cell r="P42">
            <v>0</v>
          </cell>
          <cell r="Q42">
            <v>0</v>
          </cell>
          <cell r="R42">
            <v>0</v>
          </cell>
          <cell r="S42">
            <v>0</v>
          </cell>
          <cell r="T42">
            <v>0</v>
          </cell>
        </row>
        <row r="43">
          <cell r="A43">
            <v>34</v>
          </cell>
          <cell r="B43" t="str">
            <v xml:space="preserve">BOLTON                       </v>
          </cell>
          <cell r="C43">
            <v>0</v>
          </cell>
          <cell r="D43">
            <v>0</v>
          </cell>
          <cell r="E43">
            <v>0</v>
          </cell>
          <cell r="F43">
            <v>0</v>
          </cell>
          <cell r="G43">
            <v>0</v>
          </cell>
          <cell r="H43">
            <v>0</v>
          </cell>
          <cell r="I43">
            <v>0</v>
          </cell>
          <cell r="J43">
            <v>0</v>
          </cell>
          <cell r="K43">
            <v>0</v>
          </cell>
          <cell r="M43">
            <v>0</v>
          </cell>
          <cell r="N43">
            <v>0</v>
          </cell>
          <cell r="O43">
            <v>0</v>
          </cell>
          <cell r="P43">
            <v>0</v>
          </cell>
          <cell r="Q43">
            <v>0</v>
          </cell>
          <cell r="R43">
            <v>0</v>
          </cell>
          <cell r="S43">
            <v>0</v>
          </cell>
          <cell r="T43">
            <v>0</v>
          </cell>
        </row>
        <row r="44">
          <cell r="A44">
            <v>35</v>
          </cell>
          <cell r="B44" t="str">
            <v xml:space="preserve">BOSTON                       </v>
          </cell>
          <cell r="C44">
            <v>0</v>
          </cell>
          <cell r="D44">
            <v>0</v>
          </cell>
          <cell r="E44">
            <v>0</v>
          </cell>
          <cell r="F44">
            <v>0</v>
          </cell>
          <cell r="G44">
            <v>0</v>
          </cell>
          <cell r="H44">
            <v>0</v>
          </cell>
          <cell r="I44">
            <v>0</v>
          </cell>
          <cell r="J44">
            <v>0</v>
          </cell>
          <cell r="K44">
            <v>0</v>
          </cell>
          <cell r="M44">
            <v>396515</v>
          </cell>
          <cell r="N44">
            <v>449565</v>
          </cell>
          <cell r="O44">
            <v>454565</v>
          </cell>
          <cell r="P44">
            <v>449535</v>
          </cell>
          <cell r="Q44">
            <v>149855</v>
          </cell>
          <cell r="R44">
            <v>152355</v>
          </cell>
          <cell r="S44">
            <v>147325</v>
          </cell>
          <cell r="T44">
            <v>147325</v>
          </cell>
        </row>
        <row r="45">
          <cell r="A45">
            <v>36</v>
          </cell>
          <cell r="B45" t="str">
            <v xml:space="preserve">BOURNE                       </v>
          </cell>
          <cell r="C45">
            <v>260449</v>
          </cell>
          <cell r="D45">
            <v>212343</v>
          </cell>
          <cell r="E45">
            <v>212343</v>
          </cell>
          <cell r="F45">
            <v>247254</v>
          </cell>
          <cell r="G45">
            <v>70781</v>
          </cell>
          <cell r="H45">
            <v>70781</v>
          </cell>
          <cell r="I45">
            <v>105692</v>
          </cell>
          <cell r="J45">
            <v>105692</v>
          </cell>
          <cell r="K45">
            <v>0</v>
          </cell>
          <cell r="M45">
            <v>211261</v>
          </cell>
          <cell r="N45">
            <v>243000</v>
          </cell>
          <cell r="O45">
            <v>243000</v>
          </cell>
          <cell r="P45">
            <v>280471</v>
          </cell>
          <cell r="Q45">
            <v>81000</v>
          </cell>
          <cell r="R45">
            <v>81000</v>
          </cell>
          <cell r="S45">
            <v>118471</v>
          </cell>
          <cell r="T45">
            <v>118471</v>
          </cell>
        </row>
        <row r="46">
          <cell r="A46">
            <v>37</v>
          </cell>
          <cell r="B46" t="str">
            <v xml:space="preserve">BOXBOROUGH                   </v>
          </cell>
          <cell r="C46">
            <v>192845</v>
          </cell>
          <cell r="D46">
            <v>199345</v>
          </cell>
          <cell r="E46">
            <v>199345</v>
          </cell>
          <cell r="F46">
            <v>192735</v>
          </cell>
          <cell r="G46">
            <v>66448</v>
          </cell>
          <cell r="H46">
            <v>66448</v>
          </cell>
          <cell r="I46">
            <v>59839</v>
          </cell>
          <cell r="J46">
            <v>59839</v>
          </cell>
          <cell r="K46">
            <v>0</v>
          </cell>
          <cell r="M46">
            <v>0</v>
          </cell>
          <cell r="N46">
            <v>0</v>
          </cell>
          <cell r="O46">
            <v>0</v>
          </cell>
          <cell r="P46">
            <v>0</v>
          </cell>
          <cell r="Q46">
            <v>0</v>
          </cell>
          <cell r="R46">
            <v>0</v>
          </cell>
          <cell r="S46">
            <v>0</v>
          </cell>
          <cell r="T46">
            <v>0</v>
          </cell>
        </row>
        <row r="47">
          <cell r="A47">
            <v>38</v>
          </cell>
          <cell r="B47" t="str">
            <v xml:space="preserve">BOXFORD                      </v>
          </cell>
          <cell r="C47">
            <v>0</v>
          </cell>
          <cell r="D47">
            <v>0</v>
          </cell>
          <cell r="E47">
            <v>0</v>
          </cell>
          <cell r="F47">
            <v>0</v>
          </cell>
          <cell r="G47">
            <v>0</v>
          </cell>
          <cell r="H47">
            <v>0</v>
          </cell>
          <cell r="I47">
            <v>0</v>
          </cell>
          <cell r="J47">
            <v>0</v>
          </cell>
          <cell r="K47">
            <v>0</v>
          </cell>
          <cell r="M47">
            <v>2850</v>
          </cell>
          <cell r="N47">
            <v>0</v>
          </cell>
          <cell r="O47">
            <v>0</v>
          </cell>
          <cell r="P47">
            <v>2550</v>
          </cell>
          <cell r="Q47">
            <v>0</v>
          </cell>
          <cell r="R47">
            <v>0</v>
          </cell>
          <cell r="S47">
            <v>2550</v>
          </cell>
          <cell r="T47">
            <v>2550</v>
          </cell>
        </row>
        <row r="48">
          <cell r="A48">
            <v>39</v>
          </cell>
          <cell r="B48" t="str">
            <v xml:space="preserve">BOYLSTON                     </v>
          </cell>
          <cell r="C48">
            <v>82539</v>
          </cell>
          <cell r="D48">
            <v>60000</v>
          </cell>
          <cell r="E48">
            <v>60000</v>
          </cell>
          <cell r="F48">
            <v>60197</v>
          </cell>
          <cell r="G48">
            <v>20000</v>
          </cell>
          <cell r="H48">
            <v>20000</v>
          </cell>
          <cell r="I48">
            <v>20197</v>
          </cell>
          <cell r="J48">
            <v>20197</v>
          </cell>
          <cell r="K48">
            <v>0</v>
          </cell>
          <cell r="M48">
            <v>40054</v>
          </cell>
          <cell r="N48">
            <v>54056</v>
          </cell>
          <cell r="O48">
            <v>54056</v>
          </cell>
          <cell r="P48">
            <v>56232</v>
          </cell>
          <cell r="Q48">
            <v>18019</v>
          </cell>
          <cell r="R48">
            <v>18019</v>
          </cell>
          <cell r="S48">
            <v>20194</v>
          </cell>
          <cell r="T48">
            <v>20194</v>
          </cell>
        </row>
        <row r="49">
          <cell r="A49">
            <v>40</v>
          </cell>
          <cell r="B49" t="str">
            <v xml:space="preserve">BRAINTREE                    </v>
          </cell>
          <cell r="C49">
            <v>0</v>
          </cell>
          <cell r="D49">
            <v>0</v>
          </cell>
          <cell r="E49">
            <v>0</v>
          </cell>
          <cell r="F49">
            <v>0</v>
          </cell>
          <cell r="G49">
            <v>0</v>
          </cell>
          <cell r="H49">
            <v>0</v>
          </cell>
          <cell r="I49">
            <v>0</v>
          </cell>
          <cell r="J49">
            <v>0</v>
          </cell>
          <cell r="K49">
            <v>0</v>
          </cell>
          <cell r="M49">
            <v>5000</v>
          </cell>
          <cell r="N49">
            <v>22500</v>
          </cell>
          <cell r="O49">
            <v>22500</v>
          </cell>
          <cell r="P49">
            <v>30400</v>
          </cell>
          <cell r="Q49">
            <v>7500</v>
          </cell>
          <cell r="R49">
            <v>7500</v>
          </cell>
          <cell r="S49">
            <v>15400</v>
          </cell>
          <cell r="T49">
            <v>15400</v>
          </cell>
        </row>
        <row r="50">
          <cell r="A50">
            <v>41</v>
          </cell>
          <cell r="B50" t="str">
            <v xml:space="preserve">BREWSTER                     </v>
          </cell>
          <cell r="C50">
            <v>0</v>
          </cell>
          <cell r="D50">
            <v>0</v>
          </cell>
          <cell r="E50">
            <v>0</v>
          </cell>
          <cell r="F50">
            <v>0</v>
          </cell>
          <cell r="G50">
            <v>0</v>
          </cell>
          <cell r="H50">
            <v>0</v>
          </cell>
          <cell r="I50">
            <v>0</v>
          </cell>
          <cell r="J50">
            <v>0</v>
          </cell>
          <cell r="K50">
            <v>0</v>
          </cell>
          <cell r="M50">
            <v>122408</v>
          </cell>
          <cell r="N50">
            <v>100508</v>
          </cell>
          <cell r="O50">
            <v>100508</v>
          </cell>
          <cell r="P50">
            <v>125895</v>
          </cell>
          <cell r="Q50">
            <v>33503</v>
          </cell>
          <cell r="R50">
            <v>33503</v>
          </cell>
          <cell r="S50">
            <v>58889</v>
          </cell>
          <cell r="T50">
            <v>58889</v>
          </cell>
        </row>
        <row r="51">
          <cell r="A51">
            <v>42</v>
          </cell>
          <cell r="B51" t="str">
            <v xml:space="preserve">BRIDGEWATER                  </v>
          </cell>
          <cell r="C51">
            <v>0</v>
          </cell>
          <cell r="D51">
            <v>0</v>
          </cell>
          <cell r="E51">
            <v>0</v>
          </cell>
          <cell r="F51">
            <v>0</v>
          </cell>
          <cell r="G51">
            <v>0</v>
          </cell>
          <cell r="H51">
            <v>0</v>
          </cell>
          <cell r="I51">
            <v>0</v>
          </cell>
          <cell r="J51">
            <v>0</v>
          </cell>
          <cell r="K51">
            <v>0</v>
          </cell>
          <cell r="M51">
            <v>0</v>
          </cell>
          <cell r="N51">
            <v>0</v>
          </cell>
          <cell r="O51">
            <v>0</v>
          </cell>
          <cell r="P51">
            <v>0</v>
          </cell>
          <cell r="Q51">
            <v>0</v>
          </cell>
          <cell r="R51">
            <v>0</v>
          </cell>
          <cell r="S51">
            <v>0</v>
          </cell>
          <cell r="T51">
            <v>0</v>
          </cell>
        </row>
        <row r="52">
          <cell r="A52">
            <v>43</v>
          </cell>
          <cell r="B52" t="str">
            <v xml:space="preserve">BRIMFIELD                    </v>
          </cell>
          <cell r="C52">
            <v>0</v>
          </cell>
          <cell r="D52">
            <v>0</v>
          </cell>
          <cell r="E52">
            <v>0</v>
          </cell>
          <cell r="F52">
            <v>0</v>
          </cell>
          <cell r="G52">
            <v>0</v>
          </cell>
          <cell r="H52">
            <v>0</v>
          </cell>
          <cell r="I52">
            <v>0</v>
          </cell>
          <cell r="J52">
            <v>0</v>
          </cell>
          <cell r="K52">
            <v>0</v>
          </cell>
          <cell r="M52">
            <v>1200</v>
          </cell>
          <cell r="N52">
            <v>10000</v>
          </cell>
          <cell r="O52">
            <v>10000</v>
          </cell>
          <cell r="P52">
            <v>20339</v>
          </cell>
          <cell r="Q52">
            <v>3334</v>
          </cell>
          <cell r="R52">
            <v>3333</v>
          </cell>
          <cell r="S52">
            <v>13672</v>
          </cell>
          <cell r="T52">
            <v>13672</v>
          </cell>
        </row>
        <row r="53">
          <cell r="A53">
            <v>44</v>
          </cell>
          <cell r="B53" t="str">
            <v xml:space="preserve">BROCKTON                     </v>
          </cell>
          <cell r="C53">
            <v>60600</v>
          </cell>
          <cell r="D53">
            <v>93000</v>
          </cell>
          <cell r="E53">
            <v>93000</v>
          </cell>
          <cell r="F53">
            <v>80800</v>
          </cell>
          <cell r="G53">
            <v>31000</v>
          </cell>
          <cell r="H53">
            <v>31000</v>
          </cell>
          <cell r="I53">
            <v>18800</v>
          </cell>
          <cell r="J53">
            <v>18800</v>
          </cell>
          <cell r="K53">
            <v>0</v>
          </cell>
          <cell r="M53">
            <v>918074</v>
          </cell>
          <cell r="N53">
            <v>883277</v>
          </cell>
          <cell r="O53">
            <v>883277</v>
          </cell>
          <cell r="P53">
            <v>847095</v>
          </cell>
          <cell r="Q53">
            <v>294426</v>
          </cell>
          <cell r="R53">
            <v>294426</v>
          </cell>
          <cell r="S53">
            <v>258243</v>
          </cell>
          <cell r="T53">
            <v>258243</v>
          </cell>
        </row>
        <row r="54">
          <cell r="A54">
            <v>45</v>
          </cell>
          <cell r="B54" t="str">
            <v xml:space="preserve">BROOKFIELD                   </v>
          </cell>
          <cell r="C54">
            <v>273472</v>
          </cell>
          <cell r="D54">
            <v>319918</v>
          </cell>
          <cell r="E54">
            <v>319918</v>
          </cell>
          <cell r="F54">
            <v>319460</v>
          </cell>
          <cell r="G54">
            <v>106639</v>
          </cell>
          <cell r="H54">
            <v>106639</v>
          </cell>
          <cell r="I54">
            <v>106182</v>
          </cell>
          <cell r="J54">
            <v>106182</v>
          </cell>
          <cell r="K54">
            <v>0</v>
          </cell>
          <cell r="M54">
            <v>93609</v>
          </cell>
          <cell r="N54">
            <v>58958</v>
          </cell>
          <cell r="O54">
            <v>58958</v>
          </cell>
          <cell r="P54">
            <v>43446</v>
          </cell>
          <cell r="Q54">
            <v>19653</v>
          </cell>
          <cell r="R54">
            <v>19653</v>
          </cell>
          <cell r="S54">
            <v>4140</v>
          </cell>
          <cell r="T54">
            <v>4140</v>
          </cell>
        </row>
        <row r="55">
          <cell r="A55">
            <v>46</v>
          </cell>
          <cell r="B55" t="str">
            <v xml:space="preserve">BROOKLINE                    </v>
          </cell>
          <cell r="C55">
            <v>0</v>
          </cell>
          <cell r="D55">
            <v>0</v>
          </cell>
          <cell r="E55">
            <v>0</v>
          </cell>
          <cell r="F55">
            <v>0</v>
          </cell>
          <cell r="G55">
            <v>0</v>
          </cell>
          <cell r="H55">
            <v>0</v>
          </cell>
          <cell r="I55">
            <v>0</v>
          </cell>
          <cell r="J55">
            <v>0</v>
          </cell>
          <cell r="K55">
            <v>0</v>
          </cell>
          <cell r="M55">
            <v>2279</v>
          </cell>
          <cell r="N55">
            <v>5000</v>
          </cell>
          <cell r="O55">
            <v>5000</v>
          </cell>
          <cell r="P55">
            <v>5000</v>
          </cell>
          <cell r="Q55">
            <v>1667</v>
          </cell>
          <cell r="R55">
            <v>1667</v>
          </cell>
          <cell r="S55">
            <v>1666</v>
          </cell>
          <cell r="T55">
            <v>1666</v>
          </cell>
        </row>
        <row r="56">
          <cell r="A56">
            <v>47</v>
          </cell>
          <cell r="B56" t="str">
            <v xml:space="preserve">BUCKLAND                     </v>
          </cell>
          <cell r="C56">
            <v>0</v>
          </cell>
          <cell r="D56">
            <v>0</v>
          </cell>
          <cell r="E56">
            <v>0</v>
          </cell>
          <cell r="F56">
            <v>0</v>
          </cell>
          <cell r="G56">
            <v>0</v>
          </cell>
          <cell r="H56">
            <v>0</v>
          </cell>
          <cell r="I56">
            <v>0</v>
          </cell>
          <cell r="J56">
            <v>0</v>
          </cell>
          <cell r="K56">
            <v>0</v>
          </cell>
          <cell r="M56">
            <v>0</v>
          </cell>
          <cell r="N56">
            <v>0</v>
          </cell>
          <cell r="O56">
            <v>0</v>
          </cell>
          <cell r="P56">
            <v>0</v>
          </cell>
          <cell r="Q56">
            <v>0</v>
          </cell>
          <cell r="R56">
            <v>0</v>
          </cell>
          <cell r="S56">
            <v>0</v>
          </cell>
          <cell r="T56">
            <v>0</v>
          </cell>
        </row>
        <row r="57">
          <cell r="A57">
            <v>48</v>
          </cell>
          <cell r="B57" t="str">
            <v xml:space="preserve">BURLINGTON                   </v>
          </cell>
          <cell r="C57">
            <v>64996</v>
          </cell>
          <cell r="D57">
            <v>107502</v>
          </cell>
          <cell r="E57">
            <v>107502</v>
          </cell>
          <cell r="F57">
            <v>95432</v>
          </cell>
          <cell r="G57">
            <v>35834</v>
          </cell>
          <cell r="H57">
            <v>35834</v>
          </cell>
          <cell r="I57">
            <v>23764</v>
          </cell>
          <cell r="J57">
            <v>23764</v>
          </cell>
          <cell r="K57">
            <v>0</v>
          </cell>
          <cell r="M57">
            <v>2250</v>
          </cell>
          <cell r="N57">
            <v>5000</v>
          </cell>
          <cell r="O57">
            <v>5000</v>
          </cell>
          <cell r="P57">
            <v>0</v>
          </cell>
          <cell r="Q57">
            <v>1667</v>
          </cell>
          <cell r="R57">
            <v>1667</v>
          </cell>
          <cell r="S57">
            <v>-3334</v>
          </cell>
          <cell r="T57">
            <v>-3334</v>
          </cell>
        </row>
        <row r="58">
          <cell r="A58">
            <v>49</v>
          </cell>
          <cell r="B58" t="str">
            <v xml:space="preserve">CAMBRIDGE                    </v>
          </cell>
          <cell r="C58">
            <v>0</v>
          </cell>
          <cell r="D58">
            <v>0</v>
          </cell>
          <cell r="E58">
            <v>0</v>
          </cell>
          <cell r="F58">
            <v>0</v>
          </cell>
          <cell r="G58">
            <v>0</v>
          </cell>
          <cell r="H58">
            <v>0</v>
          </cell>
          <cell r="I58">
            <v>0</v>
          </cell>
          <cell r="J58">
            <v>0</v>
          </cell>
          <cell r="K58">
            <v>0</v>
          </cell>
          <cell r="M58">
            <v>7250</v>
          </cell>
          <cell r="N58">
            <v>5000</v>
          </cell>
          <cell r="O58">
            <v>5000</v>
          </cell>
          <cell r="P58">
            <v>5000</v>
          </cell>
          <cell r="Q58">
            <v>1667</v>
          </cell>
          <cell r="R58">
            <v>1667</v>
          </cell>
          <cell r="S58">
            <v>1666</v>
          </cell>
          <cell r="T58">
            <v>1666</v>
          </cell>
        </row>
        <row r="59">
          <cell r="A59">
            <v>50</v>
          </cell>
          <cell r="B59" t="str">
            <v xml:space="preserve">CANTON                       </v>
          </cell>
          <cell r="C59">
            <v>0</v>
          </cell>
          <cell r="D59">
            <v>0</v>
          </cell>
          <cell r="E59">
            <v>0</v>
          </cell>
          <cell r="F59">
            <v>0</v>
          </cell>
          <cell r="G59">
            <v>0</v>
          </cell>
          <cell r="H59">
            <v>0</v>
          </cell>
          <cell r="I59">
            <v>0</v>
          </cell>
          <cell r="J59">
            <v>0</v>
          </cell>
          <cell r="K59">
            <v>0</v>
          </cell>
          <cell r="M59">
            <v>0</v>
          </cell>
          <cell r="N59">
            <v>10000</v>
          </cell>
          <cell r="O59">
            <v>10000</v>
          </cell>
          <cell r="P59">
            <v>10000</v>
          </cell>
          <cell r="Q59">
            <v>3334</v>
          </cell>
          <cell r="R59">
            <v>3333</v>
          </cell>
          <cell r="S59">
            <v>3333</v>
          </cell>
          <cell r="T59">
            <v>3333</v>
          </cell>
        </row>
        <row r="60">
          <cell r="A60">
            <v>51</v>
          </cell>
          <cell r="B60" t="str">
            <v xml:space="preserve">CARLISLE                     </v>
          </cell>
          <cell r="C60">
            <v>0</v>
          </cell>
          <cell r="D60">
            <v>0</v>
          </cell>
          <cell r="E60">
            <v>0</v>
          </cell>
          <cell r="F60">
            <v>0</v>
          </cell>
          <cell r="G60">
            <v>0</v>
          </cell>
          <cell r="H60">
            <v>0</v>
          </cell>
          <cell r="I60">
            <v>0</v>
          </cell>
          <cell r="J60">
            <v>0</v>
          </cell>
          <cell r="K60">
            <v>0</v>
          </cell>
          <cell r="M60">
            <v>0</v>
          </cell>
          <cell r="N60">
            <v>0</v>
          </cell>
          <cell r="O60">
            <v>0</v>
          </cell>
          <cell r="P60">
            <v>0</v>
          </cell>
          <cell r="Q60">
            <v>0</v>
          </cell>
          <cell r="R60">
            <v>0</v>
          </cell>
          <cell r="S60">
            <v>0</v>
          </cell>
          <cell r="T60">
            <v>0</v>
          </cell>
        </row>
        <row r="61">
          <cell r="A61">
            <v>52</v>
          </cell>
          <cell r="B61" t="str">
            <v xml:space="preserve">CARVER                       </v>
          </cell>
          <cell r="C61">
            <v>0</v>
          </cell>
          <cell r="D61">
            <v>60000</v>
          </cell>
          <cell r="E61">
            <v>60000</v>
          </cell>
          <cell r="F61">
            <v>60000</v>
          </cell>
          <cell r="G61">
            <v>20000</v>
          </cell>
          <cell r="H61">
            <v>20000</v>
          </cell>
          <cell r="I61">
            <v>20000</v>
          </cell>
          <cell r="J61">
            <v>20000</v>
          </cell>
          <cell r="K61">
            <v>0</v>
          </cell>
          <cell r="M61">
            <v>38635</v>
          </cell>
          <cell r="N61">
            <v>50635</v>
          </cell>
          <cell r="O61">
            <v>50635</v>
          </cell>
          <cell r="P61">
            <v>42802</v>
          </cell>
          <cell r="Q61">
            <v>16879</v>
          </cell>
          <cell r="R61">
            <v>16878</v>
          </cell>
          <cell r="S61">
            <v>9045</v>
          </cell>
          <cell r="T61">
            <v>9045</v>
          </cell>
        </row>
        <row r="62">
          <cell r="A62">
            <v>53</v>
          </cell>
          <cell r="B62" t="str">
            <v xml:space="preserve">CHARLEMONT                   </v>
          </cell>
          <cell r="C62">
            <v>0</v>
          </cell>
          <cell r="D62">
            <v>0</v>
          </cell>
          <cell r="E62">
            <v>0</v>
          </cell>
          <cell r="F62">
            <v>0</v>
          </cell>
          <cell r="G62">
            <v>0</v>
          </cell>
          <cell r="H62">
            <v>0</v>
          </cell>
          <cell r="I62">
            <v>0</v>
          </cell>
          <cell r="J62">
            <v>0</v>
          </cell>
          <cell r="K62">
            <v>0</v>
          </cell>
          <cell r="M62">
            <v>0</v>
          </cell>
          <cell r="N62">
            <v>0</v>
          </cell>
          <cell r="O62">
            <v>0</v>
          </cell>
          <cell r="P62">
            <v>0</v>
          </cell>
          <cell r="Q62">
            <v>0</v>
          </cell>
          <cell r="R62">
            <v>0</v>
          </cell>
          <cell r="S62">
            <v>0</v>
          </cell>
          <cell r="T62">
            <v>0</v>
          </cell>
        </row>
        <row r="63">
          <cell r="A63">
            <v>54</v>
          </cell>
          <cell r="B63" t="str">
            <v xml:space="preserve">CHARLTON                     </v>
          </cell>
          <cell r="C63">
            <v>0</v>
          </cell>
          <cell r="D63">
            <v>0</v>
          </cell>
          <cell r="E63">
            <v>0</v>
          </cell>
          <cell r="F63">
            <v>0</v>
          </cell>
          <cell r="G63">
            <v>0</v>
          </cell>
          <cell r="H63">
            <v>0</v>
          </cell>
          <cell r="I63">
            <v>0</v>
          </cell>
          <cell r="J63">
            <v>0</v>
          </cell>
          <cell r="K63">
            <v>0</v>
          </cell>
          <cell r="M63">
            <v>0</v>
          </cell>
          <cell r="N63">
            <v>0</v>
          </cell>
          <cell r="O63">
            <v>0</v>
          </cell>
          <cell r="P63">
            <v>0</v>
          </cell>
          <cell r="Q63">
            <v>0</v>
          </cell>
          <cell r="R63">
            <v>0</v>
          </cell>
          <cell r="S63">
            <v>0</v>
          </cell>
          <cell r="T63">
            <v>0</v>
          </cell>
        </row>
        <row r="64">
          <cell r="A64">
            <v>55</v>
          </cell>
          <cell r="B64" t="str">
            <v xml:space="preserve">CHATHAM                      </v>
          </cell>
          <cell r="C64">
            <v>1417910</v>
          </cell>
          <cell r="D64">
            <v>1436784</v>
          </cell>
          <cell r="E64">
            <v>1418318</v>
          </cell>
          <cell r="F64">
            <v>1424166</v>
          </cell>
          <cell r="G64">
            <v>478928</v>
          </cell>
          <cell r="H64">
            <v>469695</v>
          </cell>
          <cell r="I64">
            <v>475543</v>
          </cell>
          <cell r="J64">
            <v>475543</v>
          </cell>
          <cell r="K64">
            <v>0</v>
          </cell>
          <cell r="M64">
            <v>302498</v>
          </cell>
          <cell r="N64">
            <v>400174</v>
          </cell>
          <cell r="O64">
            <v>400174</v>
          </cell>
          <cell r="P64">
            <v>390881</v>
          </cell>
          <cell r="Q64">
            <v>133392</v>
          </cell>
          <cell r="R64">
            <v>133391</v>
          </cell>
          <cell r="S64">
            <v>124098</v>
          </cell>
          <cell r="T64">
            <v>124098</v>
          </cell>
        </row>
        <row r="65">
          <cell r="A65">
            <v>56</v>
          </cell>
          <cell r="B65" t="str">
            <v xml:space="preserve">CHELMSFORD                   </v>
          </cell>
          <cell r="C65">
            <v>75074</v>
          </cell>
          <cell r="D65">
            <v>114224</v>
          </cell>
          <cell r="E65">
            <v>114224</v>
          </cell>
          <cell r="F65">
            <v>135979</v>
          </cell>
          <cell r="G65">
            <v>38074</v>
          </cell>
          <cell r="H65">
            <v>38075</v>
          </cell>
          <cell r="I65">
            <v>59830</v>
          </cell>
          <cell r="J65">
            <v>59830</v>
          </cell>
          <cell r="K65">
            <v>0</v>
          </cell>
          <cell r="M65">
            <v>90795</v>
          </cell>
          <cell r="N65">
            <v>108577</v>
          </cell>
          <cell r="O65">
            <v>108577</v>
          </cell>
          <cell r="P65">
            <v>118941</v>
          </cell>
          <cell r="Q65">
            <v>36193</v>
          </cell>
          <cell r="R65">
            <v>36192</v>
          </cell>
          <cell r="S65">
            <v>46556</v>
          </cell>
          <cell r="T65">
            <v>46556</v>
          </cell>
        </row>
        <row r="66">
          <cell r="A66">
            <v>57</v>
          </cell>
          <cell r="B66" t="str">
            <v xml:space="preserve">CHELSEA                      </v>
          </cell>
          <cell r="C66">
            <v>0</v>
          </cell>
          <cell r="D66">
            <v>0</v>
          </cell>
          <cell r="E66">
            <v>0</v>
          </cell>
          <cell r="F66">
            <v>0</v>
          </cell>
          <cell r="G66">
            <v>0</v>
          </cell>
          <cell r="H66">
            <v>0</v>
          </cell>
          <cell r="I66">
            <v>0</v>
          </cell>
          <cell r="J66">
            <v>0</v>
          </cell>
          <cell r="K66">
            <v>0</v>
          </cell>
          <cell r="M66">
            <v>5000</v>
          </cell>
          <cell r="N66">
            <v>30000</v>
          </cell>
          <cell r="O66">
            <v>30000</v>
          </cell>
          <cell r="P66">
            <v>19600</v>
          </cell>
          <cell r="Q66">
            <v>10000</v>
          </cell>
          <cell r="R66">
            <v>10000</v>
          </cell>
          <cell r="S66">
            <v>-400</v>
          </cell>
          <cell r="T66">
            <v>-400</v>
          </cell>
        </row>
        <row r="67">
          <cell r="A67">
            <v>58</v>
          </cell>
          <cell r="B67" t="str">
            <v xml:space="preserve">CHESHIRE                     </v>
          </cell>
          <cell r="C67">
            <v>0</v>
          </cell>
          <cell r="D67">
            <v>0</v>
          </cell>
          <cell r="E67">
            <v>0</v>
          </cell>
          <cell r="F67">
            <v>0</v>
          </cell>
          <cell r="G67">
            <v>0</v>
          </cell>
          <cell r="H67">
            <v>0</v>
          </cell>
          <cell r="I67">
            <v>0</v>
          </cell>
          <cell r="J67">
            <v>0</v>
          </cell>
          <cell r="K67">
            <v>0</v>
          </cell>
          <cell r="M67">
            <v>0</v>
          </cell>
          <cell r="N67">
            <v>0</v>
          </cell>
          <cell r="O67">
            <v>0</v>
          </cell>
          <cell r="P67">
            <v>0</v>
          </cell>
          <cell r="Q67">
            <v>0</v>
          </cell>
          <cell r="R67">
            <v>0</v>
          </cell>
          <cell r="S67">
            <v>0</v>
          </cell>
          <cell r="T67">
            <v>0</v>
          </cell>
        </row>
        <row r="68">
          <cell r="A68">
            <v>59</v>
          </cell>
          <cell r="B68" t="str">
            <v xml:space="preserve">CHESTER                      </v>
          </cell>
          <cell r="C68">
            <v>0</v>
          </cell>
          <cell r="D68">
            <v>0</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row>
        <row r="69">
          <cell r="A69">
            <v>60</v>
          </cell>
          <cell r="B69" t="str">
            <v xml:space="preserve">CHESTERFIELD                 </v>
          </cell>
          <cell r="C69">
            <v>0</v>
          </cell>
          <cell r="D69">
            <v>0</v>
          </cell>
          <cell r="E69">
            <v>0</v>
          </cell>
          <cell r="F69">
            <v>0</v>
          </cell>
          <cell r="G69">
            <v>0</v>
          </cell>
          <cell r="H69">
            <v>0</v>
          </cell>
          <cell r="I69">
            <v>0</v>
          </cell>
          <cell r="J69">
            <v>0</v>
          </cell>
          <cell r="K69">
            <v>0</v>
          </cell>
          <cell r="M69">
            <v>0</v>
          </cell>
          <cell r="N69">
            <v>5000</v>
          </cell>
          <cell r="O69">
            <v>5000</v>
          </cell>
          <cell r="P69">
            <v>0</v>
          </cell>
          <cell r="Q69">
            <v>1667</v>
          </cell>
          <cell r="R69">
            <v>1667</v>
          </cell>
          <cell r="S69">
            <v>-3334</v>
          </cell>
          <cell r="T69">
            <v>-3334</v>
          </cell>
        </row>
        <row r="70">
          <cell r="A70">
            <v>61</v>
          </cell>
          <cell r="B70" t="str">
            <v xml:space="preserve">CHICOPEE                     </v>
          </cell>
          <cell r="C70">
            <v>1029621</v>
          </cell>
          <cell r="D70">
            <v>1009563</v>
          </cell>
          <cell r="E70">
            <v>1009563</v>
          </cell>
          <cell r="F70">
            <v>995759</v>
          </cell>
          <cell r="G70">
            <v>336521</v>
          </cell>
          <cell r="H70">
            <v>336521</v>
          </cell>
          <cell r="I70">
            <v>322717</v>
          </cell>
          <cell r="J70">
            <v>322717</v>
          </cell>
          <cell r="K70">
            <v>0</v>
          </cell>
          <cell r="M70">
            <v>543997</v>
          </cell>
          <cell r="N70">
            <v>610179</v>
          </cell>
          <cell r="O70">
            <v>587739</v>
          </cell>
          <cell r="P70">
            <v>592750</v>
          </cell>
          <cell r="Q70">
            <v>203393</v>
          </cell>
          <cell r="R70">
            <v>192173</v>
          </cell>
          <cell r="S70">
            <v>197184</v>
          </cell>
          <cell r="T70">
            <v>197184</v>
          </cell>
        </row>
        <row r="71">
          <cell r="A71">
            <v>62</v>
          </cell>
          <cell r="B71" t="str">
            <v xml:space="preserve">CHILMARK                     </v>
          </cell>
          <cell r="C71">
            <v>0</v>
          </cell>
          <cell r="D71">
            <v>0</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row>
        <row r="72">
          <cell r="A72">
            <v>63</v>
          </cell>
          <cell r="B72" t="str">
            <v xml:space="preserve">CLARKSBURG                   </v>
          </cell>
          <cell r="C72">
            <v>72086</v>
          </cell>
          <cell r="D72">
            <v>95136</v>
          </cell>
          <cell r="E72">
            <v>95136</v>
          </cell>
          <cell r="F72">
            <v>106940</v>
          </cell>
          <cell r="G72">
            <v>31712</v>
          </cell>
          <cell r="H72">
            <v>31712</v>
          </cell>
          <cell r="I72">
            <v>43516</v>
          </cell>
          <cell r="J72">
            <v>43516</v>
          </cell>
          <cell r="K72">
            <v>0</v>
          </cell>
          <cell r="M72">
            <v>53453</v>
          </cell>
          <cell r="N72">
            <v>30000</v>
          </cell>
          <cell r="O72">
            <v>30000</v>
          </cell>
          <cell r="P72">
            <v>35950</v>
          </cell>
          <cell r="Q72">
            <v>10000</v>
          </cell>
          <cell r="R72">
            <v>10000</v>
          </cell>
          <cell r="S72">
            <v>15950</v>
          </cell>
          <cell r="T72">
            <v>15950</v>
          </cell>
        </row>
        <row r="73">
          <cell r="A73">
            <v>64</v>
          </cell>
          <cell r="B73" t="str">
            <v xml:space="preserve">CLINTON                      </v>
          </cell>
          <cell r="C73">
            <v>747786</v>
          </cell>
          <cell r="D73">
            <v>790213</v>
          </cell>
          <cell r="E73">
            <v>790677</v>
          </cell>
          <cell r="F73">
            <v>907400</v>
          </cell>
          <cell r="G73">
            <v>263404</v>
          </cell>
          <cell r="H73">
            <v>263636</v>
          </cell>
          <cell r="I73">
            <v>380360</v>
          </cell>
          <cell r="J73">
            <v>380360</v>
          </cell>
          <cell r="K73">
            <v>0</v>
          </cell>
          <cell r="M73">
            <v>423774</v>
          </cell>
          <cell r="N73">
            <v>574340</v>
          </cell>
          <cell r="O73">
            <v>574340</v>
          </cell>
          <cell r="P73">
            <v>604692</v>
          </cell>
          <cell r="Q73">
            <v>191447</v>
          </cell>
          <cell r="R73">
            <v>191447</v>
          </cell>
          <cell r="S73">
            <v>221798</v>
          </cell>
          <cell r="T73">
            <v>221798</v>
          </cell>
        </row>
        <row r="74">
          <cell r="A74">
            <v>65</v>
          </cell>
          <cell r="B74" t="str">
            <v xml:space="preserve">COHASSET                     </v>
          </cell>
          <cell r="C74">
            <v>0</v>
          </cell>
          <cell r="D74">
            <v>0</v>
          </cell>
          <cell r="E74">
            <v>0</v>
          </cell>
          <cell r="F74">
            <v>0</v>
          </cell>
          <cell r="G74">
            <v>0</v>
          </cell>
          <cell r="H74">
            <v>0</v>
          </cell>
          <cell r="I74">
            <v>0</v>
          </cell>
          <cell r="J74">
            <v>0</v>
          </cell>
          <cell r="K74">
            <v>0</v>
          </cell>
          <cell r="M74">
            <v>0</v>
          </cell>
          <cell r="N74">
            <v>0</v>
          </cell>
          <cell r="O74">
            <v>0</v>
          </cell>
          <cell r="P74">
            <v>0</v>
          </cell>
          <cell r="Q74">
            <v>0</v>
          </cell>
          <cell r="R74">
            <v>0</v>
          </cell>
          <cell r="S74">
            <v>0</v>
          </cell>
          <cell r="T74">
            <v>0</v>
          </cell>
        </row>
        <row r="75">
          <cell r="A75">
            <v>66</v>
          </cell>
          <cell r="B75" t="str">
            <v xml:space="preserve">COLRAIN                      </v>
          </cell>
          <cell r="C75">
            <v>0</v>
          </cell>
          <cell r="D75">
            <v>0</v>
          </cell>
          <cell r="E75">
            <v>0</v>
          </cell>
          <cell r="F75">
            <v>0</v>
          </cell>
          <cell r="G75">
            <v>0</v>
          </cell>
          <cell r="H75">
            <v>0</v>
          </cell>
          <cell r="I75">
            <v>0</v>
          </cell>
          <cell r="J75">
            <v>0</v>
          </cell>
          <cell r="K75">
            <v>0</v>
          </cell>
          <cell r="M75">
            <v>0</v>
          </cell>
          <cell r="N75">
            <v>0</v>
          </cell>
          <cell r="O75">
            <v>0</v>
          </cell>
          <cell r="P75">
            <v>0</v>
          </cell>
          <cell r="Q75">
            <v>0</v>
          </cell>
          <cell r="R75">
            <v>0</v>
          </cell>
          <cell r="S75">
            <v>0</v>
          </cell>
          <cell r="T75">
            <v>0</v>
          </cell>
        </row>
        <row r="76">
          <cell r="A76">
            <v>67</v>
          </cell>
          <cell r="B76" t="str">
            <v xml:space="preserve">CONCORD                      </v>
          </cell>
          <cell r="C76">
            <v>0</v>
          </cell>
          <cell r="D76">
            <v>0</v>
          </cell>
          <cell r="E76">
            <v>0</v>
          </cell>
          <cell r="F76">
            <v>0</v>
          </cell>
          <cell r="G76">
            <v>0</v>
          </cell>
          <cell r="H76">
            <v>0</v>
          </cell>
          <cell r="I76">
            <v>0</v>
          </cell>
          <cell r="J76">
            <v>0</v>
          </cell>
          <cell r="K76">
            <v>0</v>
          </cell>
          <cell r="M76">
            <v>5000</v>
          </cell>
          <cell r="N76">
            <v>5000</v>
          </cell>
          <cell r="O76">
            <v>5000</v>
          </cell>
          <cell r="P76">
            <v>1850</v>
          </cell>
          <cell r="Q76">
            <v>1667</v>
          </cell>
          <cell r="R76">
            <v>1667</v>
          </cell>
          <cell r="S76">
            <v>-1484</v>
          </cell>
          <cell r="T76">
            <v>-1484</v>
          </cell>
        </row>
        <row r="77">
          <cell r="A77">
            <v>68</v>
          </cell>
          <cell r="B77" t="str">
            <v xml:space="preserve">CONWAY                       </v>
          </cell>
          <cell r="C77">
            <v>155352</v>
          </cell>
          <cell r="D77">
            <v>72067</v>
          </cell>
          <cell r="E77">
            <v>68567</v>
          </cell>
          <cell r="F77">
            <v>62272</v>
          </cell>
          <cell r="G77">
            <v>24022</v>
          </cell>
          <cell r="H77">
            <v>22272</v>
          </cell>
          <cell r="I77">
            <v>15978</v>
          </cell>
          <cell r="J77">
            <v>15978</v>
          </cell>
          <cell r="K77">
            <v>0</v>
          </cell>
          <cell r="M77">
            <v>37116</v>
          </cell>
          <cell r="N77">
            <v>62116</v>
          </cell>
          <cell r="O77">
            <v>62116</v>
          </cell>
          <cell r="P77">
            <v>58316</v>
          </cell>
          <cell r="Q77">
            <v>20706</v>
          </cell>
          <cell r="R77">
            <v>20705</v>
          </cell>
          <cell r="S77">
            <v>16905</v>
          </cell>
          <cell r="T77">
            <v>16905</v>
          </cell>
        </row>
        <row r="78">
          <cell r="A78">
            <v>69</v>
          </cell>
          <cell r="B78" t="str">
            <v xml:space="preserve">CUMMINGTON                   </v>
          </cell>
          <cell r="C78">
            <v>0</v>
          </cell>
          <cell r="D78">
            <v>0</v>
          </cell>
          <cell r="E78">
            <v>0</v>
          </cell>
          <cell r="F78">
            <v>0</v>
          </cell>
          <cell r="G78">
            <v>0</v>
          </cell>
          <cell r="H78">
            <v>0</v>
          </cell>
          <cell r="I78">
            <v>0</v>
          </cell>
          <cell r="J78">
            <v>0</v>
          </cell>
          <cell r="K78">
            <v>0</v>
          </cell>
          <cell r="M78">
            <v>0</v>
          </cell>
          <cell r="N78">
            <v>0</v>
          </cell>
          <cell r="O78">
            <v>0</v>
          </cell>
          <cell r="P78">
            <v>0</v>
          </cell>
          <cell r="Q78">
            <v>0</v>
          </cell>
          <cell r="R78">
            <v>0</v>
          </cell>
          <cell r="S78">
            <v>0</v>
          </cell>
          <cell r="T78">
            <v>0</v>
          </cell>
        </row>
        <row r="79">
          <cell r="A79">
            <v>70</v>
          </cell>
          <cell r="B79" t="str">
            <v xml:space="preserve">DALTON                       </v>
          </cell>
          <cell r="C79">
            <v>0</v>
          </cell>
          <cell r="D79">
            <v>0</v>
          </cell>
          <cell r="E79">
            <v>0</v>
          </cell>
          <cell r="F79">
            <v>0</v>
          </cell>
          <cell r="G79">
            <v>0</v>
          </cell>
          <cell r="H79">
            <v>0</v>
          </cell>
          <cell r="I79">
            <v>0</v>
          </cell>
          <cell r="J79">
            <v>0</v>
          </cell>
          <cell r="K79">
            <v>0</v>
          </cell>
          <cell r="M79">
            <v>0</v>
          </cell>
          <cell r="N79">
            <v>0</v>
          </cell>
          <cell r="O79">
            <v>0</v>
          </cell>
          <cell r="P79">
            <v>0</v>
          </cell>
          <cell r="Q79">
            <v>0</v>
          </cell>
          <cell r="R79">
            <v>0</v>
          </cell>
          <cell r="S79">
            <v>0</v>
          </cell>
          <cell r="T79">
            <v>0</v>
          </cell>
        </row>
        <row r="80">
          <cell r="A80">
            <v>71</v>
          </cell>
          <cell r="B80" t="str">
            <v xml:space="preserve">DANVERS                      </v>
          </cell>
          <cell r="C80">
            <v>0</v>
          </cell>
          <cell r="D80">
            <v>0</v>
          </cell>
          <cell r="E80">
            <v>0</v>
          </cell>
          <cell r="F80">
            <v>0</v>
          </cell>
          <cell r="G80">
            <v>0</v>
          </cell>
          <cell r="H80">
            <v>0</v>
          </cell>
          <cell r="I80">
            <v>0</v>
          </cell>
          <cell r="J80">
            <v>0</v>
          </cell>
          <cell r="K80">
            <v>0</v>
          </cell>
          <cell r="M80">
            <v>118253</v>
          </cell>
          <cell r="N80">
            <v>120198</v>
          </cell>
          <cell r="O80">
            <v>120198</v>
          </cell>
          <cell r="P80">
            <v>137548</v>
          </cell>
          <cell r="Q80">
            <v>40066</v>
          </cell>
          <cell r="R80">
            <v>40066</v>
          </cell>
          <cell r="S80">
            <v>57416</v>
          </cell>
          <cell r="T80">
            <v>57416</v>
          </cell>
        </row>
        <row r="81">
          <cell r="A81">
            <v>72</v>
          </cell>
          <cell r="B81" t="str">
            <v xml:space="preserve">DARTMOUTH                    </v>
          </cell>
          <cell r="C81">
            <v>0</v>
          </cell>
          <cell r="D81">
            <v>0</v>
          </cell>
          <cell r="E81">
            <v>0</v>
          </cell>
          <cell r="F81">
            <v>0</v>
          </cell>
          <cell r="G81">
            <v>0</v>
          </cell>
          <cell r="H81">
            <v>0</v>
          </cell>
          <cell r="I81">
            <v>0</v>
          </cell>
          <cell r="J81">
            <v>0</v>
          </cell>
          <cell r="K81">
            <v>0</v>
          </cell>
          <cell r="M81">
            <v>10000</v>
          </cell>
          <cell r="N81">
            <v>31133</v>
          </cell>
          <cell r="O81">
            <v>31133</v>
          </cell>
          <cell r="P81">
            <v>10787</v>
          </cell>
          <cell r="Q81">
            <v>10378</v>
          </cell>
          <cell r="R81">
            <v>10378</v>
          </cell>
          <cell r="S81">
            <v>-9969</v>
          </cell>
          <cell r="T81">
            <v>-9969</v>
          </cell>
        </row>
        <row r="82">
          <cell r="A82">
            <v>73</v>
          </cell>
          <cell r="B82" t="str">
            <v xml:space="preserve">DEDHAM                       </v>
          </cell>
          <cell r="C82">
            <v>0</v>
          </cell>
          <cell r="D82">
            <v>0</v>
          </cell>
          <cell r="E82">
            <v>0</v>
          </cell>
          <cell r="F82">
            <v>0</v>
          </cell>
          <cell r="G82">
            <v>0</v>
          </cell>
          <cell r="H82">
            <v>0</v>
          </cell>
          <cell r="I82">
            <v>0</v>
          </cell>
          <cell r="J82">
            <v>0</v>
          </cell>
          <cell r="K82">
            <v>0</v>
          </cell>
          <cell r="M82">
            <v>15000</v>
          </cell>
          <cell r="N82">
            <v>15000</v>
          </cell>
          <cell r="O82">
            <v>15000</v>
          </cell>
          <cell r="P82">
            <v>15000</v>
          </cell>
          <cell r="Q82">
            <v>5000</v>
          </cell>
          <cell r="R82">
            <v>5000</v>
          </cell>
          <cell r="S82">
            <v>5000</v>
          </cell>
          <cell r="T82">
            <v>5000</v>
          </cell>
        </row>
        <row r="83">
          <cell r="A83">
            <v>74</v>
          </cell>
          <cell r="B83" t="str">
            <v xml:space="preserve">DEERFIELD                    </v>
          </cell>
          <cell r="C83">
            <v>396924</v>
          </cell>
          <cell r="D83">
            <v>408758</v>
          </cell>
          <cell r="E83">
            <v>408758</v>
          </cell>
          <cell r="F83">
            <v>449617</v>
          </cell>
          <cell r="G83">
            <v>136252</v>
          </cell>
          <cell r="H83">
            <v>136253</v>
          </cell>
          <cell r="I83">
            <v>177112</v>
          </cell>
          <cell r="J83">
            <v>177112</v>
          </cell>
          <cell r="K83">
            <v>0</v>
          </cell>
          <cell r="M83">
            <v>112020</v>
          </cell>
          <cell r="N83">
            <v>55000</v>
          </cell>
          <cell r="O83">
            <v>55000</v>
          </cell>
          <cell r="P83">
            <v>61850</v>
          </cell>
          <cell r="Q83">
            <v>18334</v>
          </cell>
          <cell r="R83">
            <v>18333</v>
          </cell>
          <cell r="S83">
            <v>25183</v>
          </cell>
          <cell r="T83">
            <v>25183</v>
          </cell>
        </row>
        <row r="84">
          <cell r="A84">
            <v>75</v>
          </cell>
          <cell r="B84" t="str">
            <v xml:space="preserve">DENNIS                       </v>
          </cell>
          <cell r="C84">
            <v>0</v>
          </cell>
          <cell r="D84">
            <v>0</v>
          </cell>
          <cell r="E84">
            <v>0</v>
          </cell>
          <cell r="F84">
            <v>0</v>
          </cell>
          <cell r="G84">
            <v>0</v>
          </cell>
          <cell r="H84">
            <v>0</v>
          </cell>
          <cell r="I84">
            <v>0</v>
          </cell>
          <cell r="J84">
            <v>0</v>
          </cell>
          <cell r="K84">
            <v>0</v>
          </cell>
          <cell r="M84">
            <v>0</v>
          </cell>
          <cell r="N84">
            <v>0</v>
          </cell>
          <cell r="O84">
            <v>0</v>
          </cell>
          <cell r="P84">
            <v>0</v>
          </cell>
          <cell r="Q84">
            <v>0</v>
          </cell>
          <cell r="R84">
            <v>0</v>
          </cell>
          <cell r="S84">
            <v>0</v>
          </cell>
          <cell r="T84">
            <v>0</v>
          </cell>
        </row>
        <row r="85">
          <cell r="A85">
            <v>76</v>
          </cell>
          <cell r="B85" t="str">
            <v xml:space="preserve">DIGHTON                      </v>
          </cell>
          <cell r="C85">
            <v>0</v>
          </cell>
          <cell r="D85">
            <v>0</v>
          </cell>
          <cell r="E85">
            <v>0</v>
          </cell>
          <cell r="F85">
            <v>0</v>
          </cell>
          <cell r="G85">
            <v>0</v>
          </cell>
          <cell r="H85">
            <v>0</v>
          </cell>
          <cell r="I85">
            <v>0</v>
          </cell>
          <cell r="J85">
            <v>0</v>
          </cell>
          <cell r="K85">
            <v>0</v>
          </cell>
          <cell r="M85">
            <v>0</v>
          </cell>
          <cell r="N85">
            <v>0</v>
          </cell>
          <cell r="O85">
            <v>0</v>
          </cell>
          <cell r="P85">
            <v>0</v>
          </cell>
          <cell r="Q85">
            <v>0</v>
          </cell>
          <cell r="R85">
            <v>0</v>
          </cell>
          <cell r="S85">
            <v>0</v>
          </cell>
          <cell r="T85">
            <v>0</v>
          </cell>
        </row>
        <row r="86">
          <cell r="A86">
            <v>77</v>
          </cell>
          <cell r="B86" t="str">
            <v xml:space="preserve">DOUGLAS                      </v>
          </cell>
          <cell r="C86">
            <v>539294</v>
          </cell>
          <cell r="D86">
            <v>582914</v>
          </cell>
          <cell r="E86">
            <v>582914</v>
          </cell>
          <cell r="F86">
            <v>528691</v>
          </cell>
          <cell r="G86">
            <v>194304</v>
          </cell>
          <cell r="H86">
            <v>194305</v>
          </cell>
          <cell r="I86">
            <v>140082</v>
          </cell>
          <cell r="J86">
            <v>140082</v>
          </cell>
          <cell r="K86">
            <v>0</v>
          </cell>
          <cell r="M86">
            <v>233027</v>
          </cell>
          <cell r="N86">
            <v>245673</v>
          </cell>
          <cell r="O86">
            <v>245673</v>
          </cell>
          <cell r="P86">
            <v>221458</v>
          </cell>
          <cell r="Q86">
            <v>81891</v>
          </cell>
          <cell r="R86">
            <v>81891</v>
          </cell>
          <cell r="S86">
            <v>57676</v>
          </cell>
          <cell r="T86">
            <v>57676</v>
          </cell>
        </row>
        <row r="87">
          <cell r="A87">
            <v>78</v>
          </cell>
          <cell r="B87" t="str">
            <v xml:space="preserve">DOVER                        </v>
          </cell>
          <cell r="C87">
            <v>0</v>
          </cell>
          <cell r="D87">
            <v>0</v>
          </cell>
          <cell r="E87">
            <v>0</v>
          </cell>
          <cell r="F87">
            <v>0</v>
          </cell>
          <cell r="G87">
            <v>0</v>
          </cell>
          <cell r="H87">
            <v>0</v>
          </cell>
          <cell r="I87">
            <v>0</v>
          </cell>
          <cell r="J87">
            <v>0</v>
          </cell>
          <cell r="K87">
            <v>0</v>
          </cell>
          <cell r="M87">
            <v>0</v>
          </cell>
          <cell r="N87">
            <v>0</v>
          </cell>
          <cell r="O87">
            <v>0</v>
          </cell>
          <cell r="P87">
            <v>0</v>
          </cell>
          <cell r="Q87">
            <v>0</v>
          </cell>
          <cell r="R87">
            <v>0</v>
          </cell>
          <cell r="S87">
            <v>0</v>
          </cell>
          <cell r="T87">
            <v>0</v>
          </cell>
        </row>
        <row r="88">
          <cell r="A88">
            <v>79</v>
          </cell>
          <cell r="B88" t="str">
            <v xml:space="preserve">DRACUT                       </v>
          </cell>
          <cell r="C88">
            <v>145998</v>
          </cell>
          <cell r="D88">
            <v>150000</v>
          </cell>
          <cell r="E88">
            <v>150000</v>
          </cell>
          <cell r="F88">
            <v>150245</v>
          </cell>
          <cell r="G88">
            <v>50000</v>
          </cell>
          <cell r="H88">
            <v>50000</v>
          </cell>
          <cell r="I88">
            <v>50245</v>
          </cell>
          <cell r="J88">
            <v>50245</v>
          </cell>
          <cell r="K88">
            <v>0</v>
          </cell>
          <cell r="M88">
            <v>101522</v>
          </cell>
          <cell r="N88">
            <v>103777</v>
          </cell>
          <cell r="O88">
            <v>103777</v>
          </cell>
          <cell r="P88">
            <v>107179</v>
          </cell>
          <cell r="Q88">
            <v>34593</v>
          </cell>
          <cell r="R88">
            <v>34592</v>
          </cell>
          <cell r="S88">
            <v>37994</v>
          </cell>
          <cell r="T88">
            <v>37994</v>
          </cell>
        </row>
        <row r="89">
          <cell r="A89">
            <v>80</v>
          </cell>
          <cell r="B89" t="str">
            <v xml:space="preserve">DUDLEY                       </v>
          </cell>
          <cell r="C89">
            <v>0</v>
          </cell>
          <cell r="D89">
            <v>0</v>
          </cell>
          <cell r="E89">
            <v>0</v>
          </cell>
          <cell r="F89">
            <v>0</v>
          </cell>
          <cell r="G89">
            <v>0</v>
          </cell>
          <cell r="H89">
            <v>0</v>
          </cell>
          <cell r="I89">
            <v>0</v>
          </cell>
          <cell r="J89">
            <v>0</v>
          </cell>
          <cell r="K89">
            <v>0</v>
          </cell>
          <cell r="M89">
            <v>0</v>
          </cell>
          <cell r="N89">
            <v>0</v>
          </cell>
          <cell r="O89">
            <v>0</v>
          </cell>
          <cell r="P89">
            <v>0</v>
          </cell>
          <cell r="Q89">
            <v>0</v>
          </cell>
          <cell r="R89">
            <v>0</v>
          </cell>
          <cell r="S89">
            <v>0</v>
          </cell>
          <cell r="T89">
            <v>0</v>
          </cell>
        </row>
        <row r="90">
          <cell r="A90">
            <v>81</v>
          </cell>
          <cell r="B90" t="str">
            <v xml:space="preserve">DUNSTABLE                    </v>
          </cell>
          <cell r="C90">
            <v>0</v>
          </cell>
          <cell r="D90">
            <v>0</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row>
        <row r="91">
          <cell r="A91">
            <v>82</v>
          </cell>
          <cell r="B91" t="str">
            <v xml:space="preserve">DUXBURY                      </v>
          </cell>
          <cell r="C91">
            <v>0</v>
          </cell>
          <cell r="D91">
            <v>0</v>
          </cell>
          <cell r="E91">
            <v>0</v>
          </cell>
          <cell r="F91">
            <v>0</v>
          </cell>
          <cell r="G91">
            <v>0</v>
          </cell>
          <cell r="H91">
            <v>0</v>
          </cell>
          <cell r="I91">
            <v>0</v>
          </cell>
          <cell r="J91">
            <v>0</v>
          </cell>
          <cell r="K91">
            <v>0</v>
          </cell>
          <cell r="M91">
            <v>0</v>
          </cell>
          <cell r="N91">
            <v>0</v>
          </cell>
          <cell r="O91">
            <v>5000</v>
          </cell>
          <cell r="P91">
            <v>4500</v>
          </cell>
          <cell r="Q91">
            <v>0</v>
          </cell>
          <cell r="R91">
            <v>2500</v>
          </cell>
          <cell r="S91">
            <v>2000</v>
          </cell>
          <cell r="T91">
            <v>2000</v>
          </cell>
        </row>
        <row r="92">
          <cell r="A92">
            <v>83</v>
          </cell>
          <cell r="B92" t="str">
            <v xml:space="preserve">EAST BRIDGEWATER             </v>
          </cell>
          <cell r="C92">
            <v>40000</v>
          </cell>
          <cell r="D92">
            <v>35000</v>
          </cell>
          <cell r="E92">
            <v>35000</v>
          </cell>
          <cell r="F92">
            <v>35000</v>
          </cell>
          <cell r="G92">
            <v>11666</v>
          </cell>
          <cell r="H92">
            <v>11667</v>
          </cell>
          <cell r="I92">
            <v>11667</v>
          </cell>
          <cell r="J92">
            <v>11667</v>
          </cell>
          <cell r="K92">
            <v>0</v>
          </cell>
          <cell r="M92">
            <v>110522</v>
          </cell>
          <cell r="N92">
            <v>107122</v>
          </cell>
          <cell r="O92">
            <v>107122</v>
          </cell>
          <cell r="P92">
            <v>117584</v>
          </cell>
          <cell r="Q92">
            <v>35708</v>
          </cell>
          <cell r="R92">
            <v>35707</v>
          </cell>
          <cell r="S92">
            <v>46169</v>
          </cell>
          <cell r="T92">
            <v>46169</v>
          </cell>
        </row>
        <row r="93">
          <cell r="A93">
            <v>84</v>
          </cell>
          <cell r="B93" t="str">
            <v xml:space="preserve">EAST BROOKFIELD              </v>
          </cell>
          <cell r="C93">
            <v>0</v>
          </cell>
          <cell r="D93">
            <v>0</v>
          </cell>
          <cell r="E93">
            <v>0</v>
          </cell>
          <cell r="F93">
            <v>0</v>
          </cell>
          <cell r="G93">
            <v>0</v>
          </cell>
          <cell r="H93">
            <v>0</v>
          </cell>
          <cell r="I93">
            <v>0</v>
          </cell>
          <cell r="J93">
            <v>0</v>
          </cell>
          <cell r="K93">
            <v>0</v>
          </cell>
          <cell r="M93">
            <v>20000</v>
          </cell>
          <cell r="N93">
            <v>20000</v>
          </cell>
          <cell r="O93">
            <v>20000</v>
          </cell>
          <cell r="P93">
            <v>20000</v>
          </cell>
          <cell r="Q93">
            <v>6667</v>
          </cell>
          <cell r="R93">
            <v>6667</v>
          </cell>
          <cell r="S93">
            <v>6666</v>
          </cell>
          <cell r="T93">
            <v>6666</v>
          </cell>
        </row>
        <row r="94">
          <cell r="A94">
            <v>85</v>
          </cell>
          <cell r="B94" t="str">
            <v xml:space="preserve">EASTHAM                      </v>
          </cell>
          <cell r="C94">
            <v>0</v>
          </cell>
          <cell r="D94">
            <v>0</v>
          </cell>
          <cell r="E94">
            <v>0</v>
          </cell>
          <cell r="F94">
            <v>0</v>
          </cell>
          <cell r="G94">
            <v>0</v>
          </cell>
          <cell r="H94">
            <v>0</v>
          </cell>
          <cell r="I94">
            <v>0</v>
          </cell>
          <cell r="J94">
            <v>0</v>
          </cell>
          <cell r="K94">
            <v>0</v>
          </cell>
          <cell r="M94">
            <v>45159</v>
          </cell>
          <cell r="N94">
            <v>40256</v>
          </cell>
          <cell r="O94">
            <v>40256</v>
          </cell>
          <cell r="P94">
            <v>38053</v>
          </cell>
          <cell r="Q94">
            <v>13419</v>
          </cell>
          <cell r="R94">
            <v>13419</v>
          </cell>
          <cell r="S94">
            <v>11215</v>
          </cell>
          <cell r="T94">
            <v>11215</v>
          </cell>
        </row>
        <row r="95">
          <cell r="A95">
            <v>86</v>
          </cell>
          <cell r="B95" t="str">
            <v xml:space="preserve">EASTHAMPTON                  </v>
          </cell>
          <cell r="C95">
            <v>323374</v>
          </cell>
          <cell r="D95">
            <v>360498</v>
          </cell>
          <cell r="E95">
            <v>360498</v>
          </cell>
          <cell r="F95">
            <v>361461</v>
          </cell>
          <cell r="G95">
            <v>120166</v>
          </cell>
          <cell r="H95">
            <v>120166</v>
          </cell>
          <cell r="I95">
            <v>121129</v>
          </cell>
          <cell r="J95">
            <v>121129</v>
          </cell>
          <cell r="K95">
            <v>0</v>
          </cell>
          <cell r="M95">
            <v>1181386</v>
          </cell>
          <cell r="N95">
            <v>1173510</v>
          </cell>
          <cell r="O95">
            <v>1173169</v>
          </cell>
          <cell r="P95">
            <v>1141213</v>
          </cell>
          <cell r="Q95">
            <v>391170</v>
          </cell>
          <cell r="R95">
            <v>391000</v>
          </cell>
          <cell r="S95">
            <v>359043</v>
          </cell>
          <cell r="T95">
            <v>359043</v>
          </cell>
        </row>
        <row r="96">
          <cell r="A96">
            <v>87</v>
          </cell>
          <cell r="B96" t="str">
            <v xml:space="preserve">EAST LONGMEADOW              </v>
          </cell>
          <cell r="C96">
            <v>0</v>
          </cell>
          <cell r="D96">
            <v>0</v>
          </cell>
          <cell r="E96">
            <v>0</v>
          </cell>
          <cell r="F96">
            <v>0</v>
          </cell>
          <cell r="G96">
            <v>0</v>
          </cell>
          <cell r="H96">
            <v>0</v>
          </cell>
          <cell r="I96">
            <v>0</v>
          </cell>
          <cell r="J96">
            <v>0</v>
          </cell>
          <cell r="K96">
            <v>0</v>
          </cell>
          <cell r="M96">
            <v>34941</v>
          </cell>
          <cell r="N96">
            <v>59000</v>
          </cell>
          <cell r="O96">
            <v>58184</v>
          </cell>
          <cell r="P96">
            <v>49041</v>
          </cell>
          <cell r="Q96">
            <v>19667</v>
          </cell>
          <cell r="R96">
            <v>19259</v>
          </cell>
          <cell r="S96">
            <v>10115</v>
          </cell>
          <cell r="T96">
            <v>10115</v>
          </cell>
        </row>
        <row r="97">
          <cell r="A97">
            <v>88</v>
          </cell>
          <cell r="B97" t="str">
            <v xml:space="preserve">EASTON                       </v>
          </cell>
          <cell r="C97">
            <v>0</v>
          </cell>
          <cell r="D97">
            <v>0</v>
          </cell>
          <cell r="E97">
            <v>0</v>
          </cell>
          <cell r="F97">
            <v>0</v>
          </cell>
          <cell r="G97">
            <v>0</v>
          </cell>
          <cell r="H97">
            <v>0</v>
          </cell>
          <cell r="I97">
            <v>0</v>
          </cell>
          <cell r="J97">
            <v>0</v>
          </cell>
          <cell r="K97">
            <v>0</v>
          </cell>
          <cell r="M97">
            <v>35000</v>
          </cell>
          <cell r="N97">
            <v>45535</v>
          </cell>
          <cell r="O97">
            <v>45535</v>
          </cell>
          <cell r="P97">
            <v>39350</v>
          </cell>
          <cell r="Q97">
            <v>15179</v>
          </cell>
          <cell r="R97">
            <v>15178</v>
          </cell>
          <cell r="S97">
            <v>8993</v>
          </cell>
          <cell r="T97">
            <v>8993</v>
          </cell>
        </row>
        <row r="98">
          <cell r="A98">
            <v>89</v>
          </cell>
          <cell r="B98" t="str">
            <v xml:space="preserve">EDGARTOWN                    </v>
          </cell>
          <cell r="C98">
            <v>151046</v>
          </cell>
          <cell r="D98">
            <v>109848</v>
          </cell>
          <cell r="E98">
            <v>109848</v>
          </cell>
          <cell r="F98">
            <v>82215</v>
          </cell>
          <cell r="G98">
            <v>36616</v>
          </cell>
          <cell r="H98">
            <v>36616</v>
          </cell>
          <cell r="I98">
            <v>8983</v>
          </cell>
          <cell r="J98">
            <v>8983</v>
          </cell>
          <cell r="K98">
            <v>0</v>
          </cell>
          <cell r="M98">
            <v>294160</v>
          </cell>
          <cell r="N98">
            <v>310042</v>
          </cell>
          <cell r="O98">
            <v>310042</v>
          </cell>
          <cell r="P98">
            <v>287789</v>
          </cell>
          <cell r="Q98">
            <v>103348</v>
          </cell>
          <cell r="R98">
            <v>103347</v>
          </cell>
          <cell r="S98">
            <v>81094</v>
          </cell>
          <cell r="T98">
            <v>81094</v>
          </cell>
        </row>
        <row r="99">
          <cell r="A99">
            <v>90</v>
          </cell>
          <cell r="B99" t="str">
            <v xml:space="preserve">EGREMONT                     </v>
          </cell>
          <cell r="C99">
            <v>0</v>
          </cell>
          <cell r="D99">
            <v>0</v>
          </cell>
          <cell r="E99">
            <v>0</v>
          </cell>
          <cell r="F99">
            <v>0</v>
          </cell>
          <cell r="G99">
            <v>0</v>
          </cell>
          <cell r="H99">
            <v>0</v>
          </cell>
          <cell r="I99">
            <v>0</v>
          </cell>
          <cell r="J99">
            <v>0</v>
          </cell>
          <cell r="K99">
            <v>0</v>
          </cell>
          <cell r="M99">
            <v>0</v>
          </cell>
          <cell r="N99">
            <v>0</v>
          </cell>
          <cell r="O99">
            <v>0</v>
          </cell>
          <cell r="P99">
            <v>0</v>
          </cell>
          <cell r="Q99">
            <v>0</v>
          </cell>
          <cell r="R99">
            <v>0</v>
          </cell>
          <cell r="S99">
            <v>0</v>
          </cell>
          <cell r="T99">
            <v>0</v>
          </cell>
        </row>
        <row r="100">
          <cell r="A100">
            <v>91</v>
          </cell>
          <cell r="B100" t="str">
            <v xml:space="preserve">ERVING                       </v>
          </cell>
          <cell r="C100">
            <v>0</v>
          </cell>
          <cell r="D100">
            <v>0</v>
          </cell>
          <cell r="E100">
            <v>0</v>
          </cell>
          <cell r="F100">
            <v>0</v>
          </cell>
          <cell r="G100">
            <v>0</v>
          </cell>
          <cell r="H100">
            <v>0</v>
          </cell>
          <cell r="I100">
            <v>0</v>
          </cell>
          <cell r="J100">
            <v>0</v>
          </cell>
          <cell r="K100">
            <v>0</v>
          </cell>
          <cell r="M100">
            <v>364544</v>
          </cell>
          <cell r="N100">
            <v>242676</v>
          </cell>
          <cell r="O100">
            <v>252043</v>
          </cell>
          <cell r="P100">
            <v>266085</v>
          </cell>
          <cell r="Q100">
            <v>80892</v>
          </cell>
          <cell r="R100">
            <v>85576</v>
          </cell>
          <cell r="S100">
            <v>99617</v>
          </cell>
          <cell r="T100">
            <v>99617</v>
          </cell>
        </row>
        <row r="101">
          <cell r="A101">
            <v>92</v>
          </cell>
          <cell r="B101" t="str">
            <v xml:space="preserve">ESSEX                        </v>
          </cell>
          <cell r="C101">
            <v>0</v>
          </cell>
          <cell r="D101">
            <v>0</v>
          </cell>
          <cell r="E101">
            <v>0</v>
          </cell>
          <cell r="F101">
            <v>0</v>
          </cell>
          <cell r="G101">
            <v>0</v>
          </cell>
          <cell r="H101">
            <v>0</v>
          </cell>
          <cell r="I101">
            <v>0</v>
          </cell>
          <cell r="J101">
            <v>0</v>
          </cell>
          <cell r="K101">
            <v>0</v>
          </cell>
          <cell r="M101">
            <v>0</v>
          </cell>
          <cell r="N101">
            <v>0</v>
          </cell>
          <cell r="O101">
            <v>0</v>
          </cell>
          <cell r="P101">
            <v>0</v>
          </cell>
          <cell r="Q101">
            <v>0</v>
          </cell>
          <cell r="R101">
            <v>0</v>
          </cell>
          <cell r="S101">
            <v>0</v>
          </cell>
          <cell r="T101">
            <v>0</v>
          </cell>
        </row>
        <row r="102">
          <cell r="A102">
            <v>93</v>
          </cell>
          <cell r="B102" t="str">
            <v xml:space="preserve">EVERETT                      </v>
          </cell>
          <cell r="C102">
            <v>0</v>
          </cell>
          <cell r="D102">
            <v>0</v>
          </cell>
          <cell r="E102">
            <v>0</v>
          </cell>
          <cell r="F102">
            <v>0</v>
          </cell>
          <cell r="G102">
            <v>0</v>
          </cell>
          <cell r="H102">
            <v>0</v>
          </cell>
          <cell r="I102">
            <v>0</v>
          </cell>
          <cell r="J102">
            <v>0</v>
          </cell>
          <cell r="K102">
            <v>0</v>
          </cell>
          <cell r="M102">
            <v>91455</v>
          </cell>
          <cell r="N102">
            <v>89455</v>
          </cell>
          <cell r="O102">
            <v>89455</v>
          </cell>
          <cell r="P102">
            <v>90877</v>
          </cell>
          <cell r="Q102">
            <v>29819</v>
          </cell>
          <cell r="R102">
            <v>29818</v>
          </cell>
          <cell r="S102">
            <v>31240</v>
          </cell>
          <cell r="T102">
            <v>31240</v>
          </cell>
        </row>
        <row r="103">
          <cell r="A103">
            <v>94</v>
          </cell>
          <cell r="B103" t="str">
            <v xml:space="preserve">FAIRHAVEN                    </v>
          </cell>
          <cell r="C103">
            <v>0</v>
          </cell>
          <cell r="D103">
            <v>0</v>
          </cell>
          <cell r="E103">
            <v>0</v>
          </cell>
          <cell r="F103">
            <v>0</v>
          </cell>
          <cell r="G103">
            <v>0</v>
          </cell>
          <cell r="H103">
            <v>0</v>
          </cell>
          <cell r="I103">
            <v>0</v>
          </cell>
          <cell r="J103">
            <v>0</v>
          </cell>
          <cell r="K103">
            <v>0</v>
          </cell>
          <cell r="M103">
            <v>28150</v>
          </cell>
          <cell r="N103">
            <v>64000</v>
          </cell>
          <cell r="O103">
            <v>64000</v>
          </cell>
          <cell r="P103">
            <v>71148</v>
          </cell>
          <cell r="Q103">
            <v>21334</v>
          </cell>
          <cell r="R103">
            <v>21333</v>
          </cell>
          <cell r="S103">
            <v>28481</v>
          </cell>
          <cell r="T103">
            <v>28481</v>
          </cell>
        </row>
        <row r="104">
          <cell r="A104">
            <v>95</v>
          </cell>
          <cell r="B104" t="str">
            <v xml:space="preserve">FALL RIVER                   </v>
          </cell>
          <cell r="C104">
            <v>105100</v>
          </cell>
          <cell r="D104">
            <v>20000</v>
          </cell>
          <cell r="E104">
            <v>20000</v>
          </cell>
          <cell r="F104">
            <v>21900</v>
          </cell>
          <cell r="G104">
            <v>6666</v>
          </cell>
          <cell r="H104">
            <v>6667</v>
          </cell>
          <cell r="I104">
            <v>8567</v>
          </cell>
          <cell r="J104">
            <v>8567</v>
          </cell>
          <cell r="K104">
            <v>0</v>
          </cell>
          <cell r="M104">
            <v>110899</v>
          </cell>
          <cell r="N104">
            <v>110837</v>
          </cell>
          <cell r="O104">
            <v>110837</v>
          </cell>
          <cell r="P104">
            <v>122417</v>
          </cell>
          <cell r="Q104">
            <v>36946</v>
          </cell>
          <cell r="R104">
            <v>36946</v>
          </cell>
          <cell r="S104">
            <v>48525</v>
          </cell>
          <cell r="T104">
            <v>48525</v>
          </cell>
        </row>
        <row r="105">
          <cell r="A105">
            <v>96</v>
          </cell>
          <cell r="B105" t="str">
            <v xml:space="preserve">FALMOUTH                     </v>
          </cell>
          <cell r="C105">
            <v>173934</v>
          </cell>
          <cell r="D105">
            <v>239500</v>
          </cell>
          <cell r="E105">
            <v>239500</v>
          </cell>
          <cell r="F105">
            <v>267147</v>
          </cell>
          <cell r="G105">
            <v>79833</v>
          </cell>
          <cell r="H105">
            <v>79833</v>
          </cell>
          <cell r="I105">
            <v>107481</v>
          </cell>
          <cell r="J105">
            <v>107481</v>
          </cell>
          <cell r="K105">
            <v>0</v>
          </cell>
          <cell r="M105">
            <v>157221</v>
          </cell>
          <cell r="N105">
            <v>209187</v>
          </cell>
          <cell r="O105">
            <v>209187</v>
          </cell>
          <cell r="P105">
            <v>213538</v>
          </cell>
          <cell r="Q105">
            <v>69729</v>
          </cell>
          <cell r="R105">
            <v>69729</v>
          </cell>
          <cell r="S105">
            <v>74080</v>
          </cell>
          <cell r="T105">
            <v>74080</v>
          </cell>
        </row>
        <row r="106">
          <cell r="A106">
            <v>97</v>
          </cell>
          <cell r="B106" t="str">
            <v xml:space="preserve">FITCHBURG                    </v>
          </cell>
          <cell r="C106">
            <v>969581</v>
          </cell>
          <cell r="D106">
            <v>958216</v>
          </cell>
          <cell r="E106">
            <v>958216</v>
          </cell>
          <cell r="F106">
            <v>983174</v>
          </cell>
          <cell r="G106">
            <v>319405</v>
          </cell>
          <cell r="H106">
            <v>319405</v>
          </cell>
          <cell r="I106">
            <v>344364</v>
          </cell>
          <cell r="J106">
            <v>344364</v>
          </cell>
          <cell r="K106">
            <v>0</v>
          </cell>
          <cell r="M106">
            <v>2161413</v>
          </cell>
          <cell r="N106">
            <v>2255470</v>
          </cell>
          <cell r="O106">
            <v>2249729</v>
          </cell>
          <cell r="P106">
            <v>2256811</v>
          </cell>
          <cell r="Q106">
            <v>751824</v>
          </cell>
          <cell r="R106">
            <v>748953</v>
          </cell>
          <cell r="S106">
            <v>756034</v>
          </cell>
          <cell r="T106">
            <v>756034</v>
          </cell>
        </row>
        <row r="107">
          <cell r="A107">
            <v>98</v>
          </cell>
          <cell r="B107" t="str">
            <v xml:space="preserve">FLORIDA                      </v>
          </cell>
          <cell r="C107">
            <v>10000</v>
          </cell>
          <cell r="D107">
            <v>20000</v>
          </cell>
          <cell r="E107">
            <v>20000</v>
          </cell>
          <cell r="F107">
            <v>20000</v>
          </cell>
          <cell r="G107">
            <v>6666</v>
          </cell>
          <cell r="H107">
            <v>6667</v>
          </cell>
          <cell r="I107">
            <v>6667</v>
          </cell>
          <cell r="J107">
            <v>6667</v>
          </cell>
          <cell r="K107">
            <v>0</v>
          </cell>
          <cell r="M107">
            <v>37869</v>
          </cell>
          <cell r="N107">
            <v>32869</v>
          </cell>
          <cell r="O107">
            <v>32414</v>
          </cell>
          <cell r="P107">
            <v>30586</v>
          </cell>
          <cell r="Q107">
            <v>10957</v>
          </cell>
          <cell r="R107">
            <v>10729</v>
          </cell>
          <cell r="S107">
            <v>8900</v>
          </cell>
          <cell r="T107">
            <v>8900</v>
          </cell>
        </row>
        <row r="108">
          <cell r="A108">
            <v>99</v>
          </cell>
          <cell r="B108" t="str">
            <v xml:space="preserve">FOXBOROUGH                   </v>
          </cell>
          <cell r="C108">
            <v>0</v>
          </cell>
          <cell r="D108">
            <v>0</v>
          </cell>
          <cell r="E108">
            <v>0</v>
          </cell>
          <cell r="F108">
            <v>0</v>
          </cell>
          <cell r="G108">
            <v>0</v>
          </cell>
          <cell r="H108">
            <v>0</v>
          </cell>
          <cell r="I108">
            <v>0</v>
          </cell>
          <cell r="J108">
            <v>0</v>
          </cell>
          <cell r="K108">
            <v>0</v>
          </cell>
          <cell r="M108">
            <v>0</v>
          </cell>
          <cell r="N108">
            <v>0</v>
          </cell>
          <cell r="O108">
            <v>0</v>
          </cell>
          <cell r="P108">
            <v>0</v>
          </cell>
          <cell r="Q108">
            <v>0</v>
          </cell>
          <cell r="R108">
            <v>0</v>
          </cell>
          <cell r="S108">
            <v>0</v>
          </cell>
          <cell r="T108">
            <v>0</v>
          </cell>
        </row>
        <row r="109">
          <cell r="A109">
            <v>100</v>
          </cell>
          <cell r="B109" t="str">
            <v xml:space="preserve">FRAMINGHAM                   </v>
          </cell>
          <cell r="C109">
            <v>0</v>
          </cell>
          <cell r="D109">
            <v>0</v>
          </cell>
          <cell r="E109">
            <v>0</v>
          </cell>
          <cell r="F109">
            <v>0</v>
          </cell>
          <cell r="G109">
            <v>0</v>
          </cell>
          <cell r="H109">
            <v>0</v>
          </cell>
          <cell r="I109">
            <v>0</v>
          </cell>
          <cell r="J109">
            <v>0</v>
          </cell>
          <cell r="K109">
            <v>0</v>
          </cell>
          <cell r="M109">
            <v>172582</v>
          </cell>
          <cell r="N109">
            <v>214435</v>
          </cell>
          <cell r="O109">
            <v>214435</v>
          </cell>
          <cell r="P109">
            <v>206278</v>
          </cell>
          <cell r="Q109">
            <v>71479</v>
          </cell>
          <cell r="R109">
            <v>71478</v>
          </cell>
          <cell r="S109">
            <v>63321</v>
          </cell>
          <cell r="T109">
            <v>63321</v>
          </cell>
        </row>
        <row r="110">
          <cell r="A110">
            <v>101</v>
          </cell>
          <cell r="B110" t="str">
            <v xml:space="preserve">FRANKLIN                     </v>
          </cell>
          <cell r="C110">
            <v>160290</v>
          </cell>
          <cell r="D110">
            <v>146290</v>
          </cell>
          <cell r="E110">
            <v>146290</v>
          </cell>
          <cell r="F110">
            <v>127665</v>
          </cell>
          <cell r="G110">
            <v>48763</v>
          </cell>
          <cell r="H110">
            <v>48763</v>
          </cell>
          <cell r="I110">
            <v>30139</v>
          </cell>
          <cell r="J110">
            <v>30139</v>
          </cell>
          <cell r="K110">
            <v>0</v>
          </cell>
          <cell r="M110">
            <v>159056</v>
          </cell>
          <cell r="N110">
            <v>124941</v>
          </cell>
          <cell r="O110">
            <v>124941</v>
          </cell>
          <cell r="P110">
            <v>155589</v>
          </cell>
          <cell r="Q110">
            <v>41647</v>
          </cell>
          <cell r="R110">
            <v>41647</v>
          </cell>
          <cell r="S110">
            <v>72295</v>
          </cell>
          <cell r="T110">
            <v>72295</v>
          </cell>
        </row>
        <row r="111">
          <cell r="A111">
            <v>102</v>
          </cell>
          <cell r="B111" t="str">
            <v xml:space="preserve">FREETOWN                     </v>
          </cell>
          <cell r="C111">
            <v>0</v>
          </cell>
          <cell r="D111">
            <v>0</v>
          </cell>
          <cell r="E111">
            <v>0</v>
          </cell>
          <cell r="F111">
            <v>0</v>
          </cell>
          <cell r="G111">
            <v>0</v>
          </cell>
          <cell r="H111">
            <v>0</v>
          </cell>
          <cell r="I111">
            <v>0</v>
          </cell>
          <cell r="J111">
            <v>0</v>
          </cell>
          <cell r="K111">
            <v>0</v>
          </cell>
          <cell r="M111">
            <v>3600</v>
          </cell>
          <cell r="N111">
            <v>0</v>
          </cell>
          <cell r="O111">
            <v>0</v>
          </cell>
          <cell r="P111">
            <v>0</v>
          </cell>
          <cell r="Q111">
            <v>0</v>
          </cell>
          <cell r="R111">
            <v>0</v>
          </cell>
          <cell r="S111">
            <v>0</v>
          </cell>
          <cell r="T111">
            <v>0</v>
          </cell>
        </row>
        <row r="112">
          <cell r="A112">
            <v>103</v>
          </cell>
          <cell r="B112" t="str">
            <v xml:space="preserve">GARDNER                      </v>
          </cell>
          <cell r="C112">
            <v>864245</v>
          </cell>
          <cell r="D112">
            <v>945779</v>
          </cell>
          <cell r="E112">
            <v>945779</v>
          </cell>
          <cell r="F112">
            <v>965448</v>
          </cell>
          <cell r="G112">
            <v>315259</v>
          </cell>
          <cell r="H112">
            <v>315260</v>
          </cell>
          <cell r="I112">
            <v>334929</v>
          </cell>
          <cell r="J112">
            <v>334929</v>
          </cell>
          <cell r="K112">
            <v>0</v>
          </cell>
          <cell r="M112">
            <v>597642</v>
          </cell>
          <cell r="N112">
            <v>694118</v>
          </cell>
          <cell r="O112">
            <v>694118</v>
          </cell>
          <cell r="P112">
            <v>653914</v>
          </cell>
          <cell r="Q112">
            <v>231373</v>
          </cell>
          <cell r="R112">
            <v>231373</v>
          </cell>
          <cell r="S112">
            <v>191168</v>
          </cell>
          <cell r="T112">
            <v>191168</v>
          </cell>
        </row>
        <row r="113">
          <cell r="A113">
            <v>104</v>
          </cell>
          <cell r="B113" t="str">
            <v>AQUINNAH</v>
          </cell>
          <cell r="C113">
            <v>0</v>
          </cell>
          <cell r="D113">
            <v>0</v>
          </cell>
          <cell r="E113">
            <v>0</v>
          </cell>
          <cell r="F113">
            <v>0</v>
          </cell>
          <cell r="G113">
            <v>0</v>
          </cell>
          <cell r="H113">
            <v>0</v>
          </cell>
          <cell r="I113">
            <v>0</v>
          </cell>
          <cell r="J113">
            <v>0</v>
          </cell>
          <cell r="K113">
            <v>0</v>
          </cell>
          <cell r="M113">
            <v>0</v>
          </cell>
          <cell r="N113">
            <v>0</v>
          </cell>
          <cell r="O113">
            <v>0</v>
          </cell>
          <cell r="P113">
            <v>0</v>
          </cell>
          <cell r="Q113">
            <v>0</v>
          </cell>
          <cell r="R113">
            <v>0</v>
          </cell>
          <cell r="S113">
            <v>0</v>
          </cell>
          <cell r="T113">
            <v>0</v>
          </cell>
        </row>
        <row r="114">
          <cell r="A114">
            <v>105</v>
          </cell>
          <cell r="B114" t="str">
            <v xml:space="preserve">GEORGETOWN                   </v>
          </cell>
          <cell r="C114">
            <v>148159</v>
          </cell>
          <cell r="D114">
            <v>149986</v>
          </cell>
          <cell r="E114">
            <v>149986</v>
          </cell>
          <cell r="F114">
            <v>142829</v>
          </cell>
          <cell r="G114">
            <v>49995</v>
          </cell>
          <cell r="H114">
            <v>49995</v>
          </cell>
          <cell r="I114">
            <v>42839</v>
          </cell>
          <cell r="J114">
            <v>42839</v>
          </cell>
          <cell r="K114">
            <v>0</v>
          </cell>
          <cell r="M114">
            <v>134640</v>
          </cell>
          <cell r="N114">
            <v>166490</v>
          </cell>
          <cell r="O114">
            <v>166490</v>
          </cell>
          <cell r="P114">
            <v>167973</v>
          </cell>
          <cell r="Q114">
            <v>55497</v>
          </cell>
          <cell r="R114">
            <v>55497</v>
          </cell>
          <cell r="S114">
            <v>56979</v>
          </cell>
          <cell r="T114">
            <v>56979</v>
          </cell>
        </row>
        <row r="115">
          <cell r="A115">
            <v>106</v>
          </cell>
          <cell r="B115" t="str">
            <v xml:space="preserve">GILL                         </v>
          </cell>
          <cell r="C115">
            <v>0</v>
          </cell>
          <cell r="D115">
            <v>0</v>
          </cell>
          <cell r="E115">
            <v>0</v>
          </cell>
          <cell r="F115">
            <v>0</v>
          </cell>
          <cell r="G115">
            <v>0</v>
          </cell>
          <cell r="H115">
            <v>0</v>
          </cell>
          <cell r="I115">
            <v>0</v>
          </cell>
          <cell r="J115">
            <v>0</v>
          </cell>
          <cell r="K115">
            <v>0</v>
          </cell>
          <cell r="M115">
            <v>0</v>
          </cell>
          <cell r="N115">
            <v>0</v>
          </cell>
          <cell r="O115">
            <v>0</v>
          </cell>
          <cell r="P115">
            <v>0</v>
          </cell>
          <cell r="Q115">
            <v>0</v>
          </cell>
          <cell r="R115">
            <v>0</v>
          </cell>
          <cell r="S115">
            <v>0</v>
          </cell>
          <cell r="T115">
            <v>0</v>
          </cell>
        </row>
        <row r="116">
          <cell r="A116">
            <v>107</v>
          </cell>
          <cell r="B116" t="str">
            <v xml:space="preserve">GLOUCESTER                   </v>
          </cell>
          <cell r="C116">
            <v>169813</v>
          </cell>
          <cell r="D116">
            <v>162593</v>
          </cell>
          <cell r="E116">
            <v>162593</v>
          </cell>
          <cell r="F116">
            <v>185603</v>
          </cell>
          <cell r="G116">
            <v>54197</v>
          </cell>
          <cell r="H116">
            <v>54198</v>
          </cell>
          <cell r="I116">
            <v>77208</v>
          </cell>
          <cell r="J116">
            <v>77208</v>
          </cell>
          <cell r="K116">
            <v>0</v>
          </cell>
          <cell r="M116">
            <v>1258765</v>
          </cell>
          <cell r="N116">
            <v>1333456</v>
          </cell>
          <cell r="O116">
            <v>1333456</v>
          </cell>
          <cell r="P116">
            <v>1277481</v>
          </cell>
          <cell r="Q116">
            <v>444486</v>
          </cell>
          <cell r="R116">
            <v>444485</v>
          </cell>
          <cell r="S116">
            <v>388510</v>
          </cell>
          <cell r="T116">
            <v>388510</v>
          </cell>
        </row>
        <row r="117">
          <cell r="A117">
            <v>108</v>
          </cell>
          <cell r="B117" t="str">
            <v xml:space="preserve">GOSHEN                       </v>
          </cell>
          <cell r="C117">
            <v>0</v>
          </cell>
          <cell r="D117">
            <v>0</v>
          </cell>
          <cell r="E117">
            <v>0</v>
          </cell>
          <cell r="F117">
            <v>0</v>
          </cell>
          <cell r="G117">
            <v>0</v>
          </cell>
          <cell r="H117">
            <v>0</v>
          </cell>
          <cell r="I117">
            <v>0</v>
          </cell>
          <cell r="J117">
            <v>0</v>
          </cell>
          <cell r="K117">
            <v>0</v>
          </cell>
          <cell r="M117">
            <v>0</v>
          </cell>
          <cell r="N117">
            <v>0</v>
          </cell>
          <cell r="O117">
            <v>0</v>
          </cell>
          <cell r="P117">
            <v>0</v>
          </cell>
          <cell r="Q117">
            <v>0</v>
          </cell>
          <cell r="R117">
            <v>0</v>
          </cell>
          <cell r="S117">
            <v>0</v>
          </cell>
          <cell r="T117">
            <v>0</v>
          </cell>
        </row>
        <row r="118">
          <cell r="A118">
            <v>109</v>
          </cell>
          <cell r="B118" t="str">
            <v xml:space="preserve">GOSNOLD                      </v>
          </cell>
          <cell r="C118">
            <v>0</v>
          </cell>
          <cell r="D118">
            <v>0</v>
          </cell>
          <cell r="E118">
            <v>0</v>
          </cell>
          <cell r="F118">
            <v>0</v>
          </cell>
          <cell r="G118">
            <v>0</v>
          </cell>
          <cell r="H118">
            <v>0</v>
          </cell>
          <cell r="I118">
            <v>0</v>
          </cell>
          <cell r="J118">
            <v>0</v>
          </cell>
          <cell r="K118">
            <v>0</v>
          </cell>
          <cell r="M118">
            <v>0</v>
          </cell>
          <cell r="N118">
            <v>0</v>
          </cell>
          <cell r="O118">
            <v>0</v>
          </cell>
          <cell r="P118">
            <v>0</v>
          </cell>
          <cell r="Q118">
            <v>0</v>
          </cell>
          <cell r="R118">
            <v>0</v>
          </cell>
          <cell r="S118">
            <v>0</v>
          </cell>
          <cell r="T118">
            <v>0</v>
          </cell>
        </row>
        <row r="119">
          <cell r="A119">
            <v>110</v>
          </cell>
          <cell r="B119" t="str">
            <v xml:space="preserve">GRAFTON                      </v>
          </cell>
          <cell r="C119">
            <v>0</v>
          </cell>
          <cell r="D119">
            <v>0</v>
          </cell>
          <cell r="E119">
            <v>0</v>
          </cell>
          <cell r="F119">
            <v>0</v>
          </cell>
          <cell r="G119">
            <v>0</v>
          </cell>
          <cell r="H119">
            <v>0</v>
          </cell>
          <cell r="I119">
            <v>0</v>
          </cell>
          <cell r="J119">
            <v>0</v>
          </cell>
          <cell r="K119">
            <v>0</v>
          </cell>
          <cell r="M119">
            <v>177989</v>
          </cell>
          <cell r="N119">
            <v>200440</v>
          </cell>
          <cell r="O119">
            <v>200440</v>
          </cell>
          <cell r="P119">
            <v>211167</v>
          </cell>
          <cell r="Q119">
            <v>66814</v>
          </cell>
          <cell r="R119">
            <v>66813</v>
          </cell>
          <cell r="S119">
            <v>77540</v>
          </cell>
          <cell r="T119">
            <v>77540</v>
          </cell>
        </row>
        <row r="120">
          <cell r="A120">
            <v>111</v>
          </cell>
          <cell r="B120" t="str">
            <v xml:space="preserve">GRANBY                       </v>
          </cell>
          <cell r="C120">
            <v>786314</v>
          </cell>
          <cell r="D120">
            <v>856706</v>
          </cell>
          <cell r="E120">
            <v>739610</v>
          </cell>
          <cell r="F120">
            <v>783770</v>
          </cell>
          <cell r="G120">
            <v>285568</v>
          </cell>
          <cell r="H120">
            <v>227021</v>
          </cell>
          <cell r="I120">
            <v>271181</v>
          </cell>
          <cell r="J120">
            <v>271181</v>
          </cell>
          <cell r="K120">
            <v>0</v>
          </cell>
          <cell r="M120">
            <v>176701</v>
          </cell>
          <cell r="N120">
            <v>175027</v>
          </cell>
          <cell r="O120">
            <v>175027</v>
          </cell>
          <cell r="P120">
            <v>193328</v>
          </cell>
          <cell r="Q120">
            <v>58343</v>
          </cell>
          <cell r="R120">
            <v>58342</v>
          </cell>
          <cell r="S120">
            <v>76643</v>
          </cell>
          <cell r="T120">
            <v>76643</v>
          </cell>
        </row>
        <row r="121">
          <cell r="A121">
            <v>112</v>
          </cell>
          <cell r="B121" t="str">
            <v xml:space="preserve">GRANVILLE                    </v>
          </cell>
          <cell r="C121">
            <v>0</v>
          </cell>
          <cell r="D121">
            <v>0</v>
          </cell>
          <cell r="E121">
            <v>0</v>
          </cell>
          <cell r="F121">
            <v>0</v>
          </cell>
          <cell r="G121">
            <v>0</v>
          </cell>
          <cell r="H121">
            <v>0</v>
          </cell>
          <cell r="I121">
            <v>0</v>
          </cell>
          <cell r="J121">
            <v>0</v>
          </cell>
          <cell r="K121">
            <v>0</v>
          </cell>
          <cell r="M121">
            <v>108048</v>
          </cell>
          <cell r="N121">
            <v>125448</v>
          </cell>
          <cell r="O121">
            <v>125448</v>
          </cell>
          <cell r="P121">
            <v>116775</v>
          </cell>
          <cell r="Q121">
            <v>41816</v>
          </cell>
          <cell r="R121">
            <v>41816</v>
          </cell>
          <cell r="S121">
            <v>33143</v>
          </cell>
          <cell r="T121">
            <v>33143</v>
          </cell>
        </row>
        <row r="122">
          <cell r="A122">
            <v>113</v>
          </cell>
          <cell r="B122" t="str">
            <v xml:space="preserve">GREAT BARRINGTON             </v>
          </cell>
          <cell r="C122">
            <v>0</v>
          </cell>
          <cell r="D122">
            <v>0</v>
          </cell>
          <cell r="E122">
            <v>0</v>
          </cell>
          <cell r="F122">
            <v>0</v>
          </cell>
          <cell r="G122">
            <v>0</v>
          </cell>
          <cell r="H122">
            <v>0</v>
          </cell>
          <cell r="I122">
            <v>0</v>
          </cell>
          <cell r="J122">
            <v>0</v>
          </cell>
          <cell r="K122">
            <v>0</v>
          </cell>
          <cell r="M122">
            <v>0</v>
          </cell>
          <cell r="N122">
            <v>0</v>
          </cell>
          <cell r="O122">
            <v>0</v>
          </cell>
          <cell r="P122">
            <v>0</v>
          </cell>
          <cell r="Q122">
            <v>0</v>
          </cell>
          <cell r="R122">
            <v>0</v>
          </cell>
          <cell r="S122">
            <v>0</v>
          </cell>
          <cell r="T122">
            <v>0</v>
          </cell>
        </row>
        <row r="123">
          <cell r="A123">
            <v>114</v>
          </cell>
          <cell r="B123" t="str">
            <v xml:space="preserve">GREENFIELD                   </v>
          </cell>
          <cell r="C123">
            <v>2192521</v>
          </cell>
          <cell r="D123">
            <v>2727706</v>
          </cell>
          <cell r="E123">
            <v>2761234</v>
          </cell>
          <cell r="F123">
            <v>2655486</v>
          </cell>
          <cell r="G123">
            <v>909235</v>
          </cell>
          <cell r="H123">
            <v>925999</v>
          </cell>
          <cell r="I123">
            <v>820252</v>
          </cell>
          <cell r="J123">
            <v>820252</v>
          </cell>
          <cell r="K123">
            <v>0</v>
          </cell>
          <cell r="M123">
            <v>2209696</v>
          </cell>
          <cell r="N123">
            <v>2105822</v>
          </cell>
          <cell r="O123">
            <v>2102991</v>
          </cell>
          <cell r="P123">
            <v>2141655</v>
          </cell>
          <cell r="Q123">
            <v>701941</v>
          </cell>
          <cell r="R123">
            <v>700525</v>
          </cell>
          <cell r="S123">
            <v>739189</v>
          </cell>
          <cell r="T123">
            <v>739189</v>
          </cell>
        </row>
        <row r="124">
          <cell r="A124">
            <v>115</v>
          </cell>
          <cell r="B124" t="str">
            <v xml:space="preserve">GROTON                       </v>
          </cell>
          <cell r="C124">
            <v>0</v>
          </cell>
          <cell r="D124">
            <v>0</v>
          </cell>
          <cell r="E124">
            <v>0</v>
          </cell>
          <cell r="F124">
            <v>0</v>
          </cell>
          <cell r="G124">
            <v>0</v>
          </cell>
          <cell r="H124">
            <v>0</v>
          </cell>
          <cell r="I124">
            <v>0</v>
          </cell>
          <cell r="J124">
            <v>0</v>
          </cell>
          <cell r="K124">
            <v>0</v>
          </cell>
          <cell r="M124">
            <v>0</v>
          </cell>
          <cell r="N124">
            <v>0</v>
          </cell>
          <cell r="O124">
            <v>0</v>
          </cell>
          <cell r="P124">
            <v>0</v>
          </cell>
          <cell r="Q124">
            <v>0</v>
          </cell>
          <cell r="R124">
            <v>0</v>
          </cell>
          <cell r="S124">
            <v>0</v>
          </cell>
          <cell r="T124">
            <v>0</v>
          </cell>
        </row>
        <row r="125">
          <cell r="A125">
            <v>116</v>
          </cell>
          <cell r="B125" t="str">
            <v xml:space="preserve">GROVELAND                    </v>
          </cell>
          <cell r="C125">
            <v>0</v>
          </cell>
          <cell r="D125">
            <v>0</v>
          </cell>
          <cell r="E125">
            <v>0</v>
          </cell>
          <cell r="F125">
            <v>0</v>
          </cell>
          <cell r="G125">
            <v>0</v>
          </cell>
          <cell r="H125">
            <v>0</v>
          </cell>
          <cell r="I125">
            <v>0</v>
          </cell>
          <cell r="J125">
            <v>0</v>
          </cell>
          <cell r="K125">
            <v>0</v>
          </cell>
          <cell r="M125">
            <v>0</v>
          </cell>
          <cell r="N125">
            <v>0</v>
          </cell>
          <cell r="O125">
            <v>0</v>
          </cell>
          <cell r="P125">
            <v>0</v>
          </cell>
          <cell r="Q125">
            <v>0</v>
          </cell>
          <cell r="R125">
            <v>0</v>
          </cell>
          <cell r="S125">
            <v>0</v>
          </cell>
          <cell r="T125">
            <v>0</v>
          </cell>
        </row>
        <row r="126">
          <cell r="A126">
            <v>117</v>
          </cell>
          <cell r="B126" t="str">
            <v xml:space="preserve">HADLEY                       </v>
          </cell>
          <cell r="C126">
            <v>389253</v>
          </cell>
          <cell r="D126">
            <v>396400</v>
          </cell>
          <cell r="E126">
            <v>396400</v>
          </cell>
          <cell r="F126">
            <v>397480</v>
          </cell>
          <cell r="G126">
            <v>132133</v>
          </cell>
          <cell r="H126">
            <v>132133</v>
          </cell>
          <cell r="I126">
            <v>133214</v>
          </cell>
          <cell r="J126">
            <v>133214</v>
          </cell>
          <cell r="K126">
            <v>0</v>
          </cell>
          <cell r="M126">
            <v>163902</v>
          </cell>
          <cell r="N126">
            <v>242670</v>
          </cell>
          <cell r="O126">
            <v>240222</v>
          </cell>
          <cell r="P126">
            <v>301881</v>
          </cell>
          <cell r="Q126">
            <v>80890</v>
          </cell>
          <cell r="R126">
            <v>79666</v>
          </cell>
          <cell r="S126">
            <v>141325</v>
          </cell>
          <cell r="T126">
            <v>141325</v>
          </cell>
        </row>
        <row r="127">
          <cell r="A127">
            <v>118</v>
          </cell>
          <cell r="B127" t="str">
            <v xml:space="preserve">HALIFAX                      </v>
          </cell>
          <cell r="C127">
            <v>0</v>
          </cell>
          <cell r="D127">
            <v>0</v>
          </cell>
          <cell r="E127">
            <v>0</v>
          </cell>
          <cell r="F127">
            <v>0</v>
          </cell>
          <cell r="G127">
            <v>0</v>
          </cell>
          <cell r="H127">
            <v>0</v>
          </cell>
          <cell r="I127">
            <v>0</v>
          </cell>
          <cell r="J127">
            <v>0</v>
          </cell>
          <cell r="K127">
            <v>0</v>
          </cell>
          <cell r="M127">
            <v>15000</v>
          </cell>
          <cell r="N127">
            <v>5000</v>
          </cell>
          <cell r="O127">
            <v>5000</v>
          </cell>
          <cell r="P127">
            <v>5000</v>
          </cell>
          <cell r="Q127">
            <v>1667</v>
          </cell>
          <cell r="R127">
            <v>1667</v>
          </cell>
          <cell r="S127">
            <v>1666</v>
          </cell>
          <cell r="T127">
            <v>1666</v>
          </cell>
        </row>
        <row r="128">
          <cell r="A128">
            <v>119</v>
          </cell>
          <cell r="B128" t="str">
            <v xml:space="preserve">HAMILTON                     </v>
          </cell>
          <cell r="C128">
            <v>0</v>
          </cell>
          <cell r="D128">
            <v>0</v>
          </cell>
          <cell r="E128">
            <v>0</v>
          </cell>
          <cell r="F128">
            <v>0</v>
          </cell>
          <cell r="G128">
            <v>0</v>
          </cell>
          <cell r="H128">
            <v>0</v>
          </cell>
          <cell r="I128">
            <v>0</v>
          </cell>
          <cell r="J128">
            <v>0</v>
          </cell>
          <cell r="K128">
            <v>0</v>
          </cell>
          <cell r="M128">
            <v>0</v>
          </cell>
          <cell r="N128">
            <v>0</v>
          </cell>
          <cell r="O128">
            <v>0</v>
          </cell>
          <cell r="P128">
            <v>0</v>
          </cell>
          <cell r="Q128">
            <v>0</v>
          </cell>
          <cell r="R128">
            <v>0</v>
          </cell>
          <cell r="S128">
            <v>0</v>
          </cell>
          <cell r="T128">
            <v>0</v>
          </cell>
        </row>
        <row r="129">
          <cell r="A129">
            <v>120</v>
          </cell>
          <cell r="B129" t="str">
            <v xml:space="preserve">HAMPDEN                      </v>
          </cell>
          <cell r="C129">
            <v>0</v>
          </cell>
          <cell r="D129">
            <v>0</v>
          </cell>
          <cell r="E129">
            <v>0</v>
          </cell>
          <cell r="F129">
            <v>0</v>
          </cell>
          <cell r="G129">
            <v>0</v>
          </cell>
          <cell r="H129">
            <v>0</v>
          </cell>
          <cell r="I129">
            <v>0</v>
          </cell>
          <cell r="J129">
            <v>0</v>
          </cell>
          <cell r="K129">
            <v>0</v>
          </cell>
          <cell r="M129">
            <v>0</v>
          </cell>
          <cell r="N129">
            <v>0</v>
          </cell>
          <cell r="O129">
            <v>0</v>
          </cell>
          <cell r="P129">
            <v>0</v>
          </cell>
          <cell r="Q129">
            <v>0</v>
          </cell>
          <cell r="R129">
            <v>0</v>
          </cell>
          <cell r="S129">
            <v>0</v>
          </cell>
          <cell r="T129">
            <v>0</v>
          </cell>
        </row>
        <row r="130">
          <cell r="A130">
            <v>121</v>
          </cell>
          <cell r="B130" t="str">
            <v xml:space="preserve">HANCOCK                      </v>
          </cell>
          <cell r="C130">
            <v>43779</v>
          </cell>
          <cell r="D130">
            <v>35884</v>
          </cell>
          <cell r="E130">
            <v>35884</v>
          </cell>
          <cell r="F130">
            <v>44677</v>
          </cell>
          <cell r="G130">
            <v>11961</v>
          </cell>
          <cell r="H130">
            <v>11961</v>
          </cell>
          <cell r="I130">
            <v>20755</v>
          </cell>
          <cell r="J130">
            <v>20755</v>
          </cell>
          <cell r="K130">
            <v>0</v>
          </cell>
          <cell r="M130">
            <v>53873</v>
          </cell>
          <cell r="N130">
            <v>50523</v>
          </cell>
          <cell r="O130">
            <v>50523</v>
          </cell>
          <cell r="P130">
            <v>47927</v>
          </cell>
          <cell r="Q130">
            <v>16841</v>
          </cell>
          <cell r="R130">
            <v>16841</v>
          </cell>
          <cell r="S130">
            <v>14245</v>
          </cell>
          <cell r="T130">
            <v>14245</v>
          </cell>
        </row>
        <row r="131">
          <cell r="A131">
            <v>122</v>
          </cell>
          <cell r="B131" t="str">
            <v xml:space="preserve">HANOVER                      </v>
          </cell>
          <cell r="C131">
            <v>0</v>
          </cell>
          <cell r="D131">
            <v>0</v>
          </cell>
          <cell r="E131">
            <v>0</v>
          </cell>
          <cell r="F131">
            <v>0</v>
          </cell>
          <cell r="G131">
            <v>0</v>
          </cell>
          <cell r="H131">
            <v>0</v>
          </cell>
          <cell r="I131">
            <v>0</v>
          </cell>
          <cell r="J131">
            <v>0</v>
          </cell>
          <cell r="K131">
            <v>0</v>
          </cell>
          <cell r="M131">
            <v>5000</v>
          </cell>
          <cell r="N131">
            <v>0</v>
          </cell>
          <cell r="O131">
            <v>0</v>
          </cell>
          <cell r="P131">
            <v>0</v>
          </cell>
          <cell r="Q131">
            <v>0</v>
          </cell>
          <cell r="R131">
            <v>0</v>
          </cell>
          <cell r="S131">
            <v>0</v>
          </cell>
          <cell r="T131">
            <v>0</v>
          </cell>
        </row>
        <row r="132">
          <cell r="A132">
            <v>123</v>
          </cell>
          <cell r="B132" t="str">
            <v xml:space="preserve">HANSON                       </v>
          </cell>
          <cell r="C132">
            <v>0</v>
          </cell>
          <cell r="D132">
            <v>0</v>
          </cell>
          <cell r="E132">
            <v>0</v>
          </cell>
          <cell r="F132">
            <v>0</v>
          </cell>
          <cell r="G132">
            <v>0</v>
          </cell>
          <cell r="H132">
            <v>0</v>
          </cell>
          <cell r="I132">
            <v>0</v>
          </cell>
          <cell r="J132">
            <v>0</v>
          </cell>
          <cell r="K132">
            <v>0</v>
          </cell>
          <cell r="M132">
            <v>0</v>
          </cell>
          <cell r="N132">
            <v>0</v>
          </cell>
          <cell r="O132">
            <v>0</v>
          </cell>
          <cell r="P132">
            <v>0</v>
          </cell>
          <cell r="Q132">
            <v>0</v>
          </cell>
          <cell r="R132">
            <v>0</v>
          </cell>
          <cell r="S132">
            <v>0</v>
          </cell>
          <cell r="T132">
            <v>0</v>
          </cell>
        </row>
        <row r="133">
          <cell r="A133">
            <v>124</v>
          </cell>
          <cell r="B133" t="str">
            <v xml:space="preserve">HARDWICK                     </v>
          </cell>
          <cell r="C133">
            <v>0</v>
          </cell>
          <cell r="D133">
            <v>0</v>
          </cell>
          <cell r="E133">
            <v>0</v>
          </cell>
          <cell r="F133">
            <v>0</v>
          </cell>
          <cell r="G133">
            <v>0</v>
          </cell>
          <cell r="H133">
            <v>0</v>
          </cell>
          <cell r="I133">
            <v>0</v>
          </cell>
          <cell r="J133">
            <v>0</v>
          </cell>
          <cell r="K133">
            <v>0</v>
          </cell>
          <cell r="M133">
            <v>0</v>
          </cell>
          <cell r="N133">
            <v>0</v>
          </cell>
          <cell r="O133">
            <v>0</v>
          </cell>
          <cell r="P133">
            <v>0</v>
          </cell>
          <cell r="Q133">
            <v>0</v>
          </cell>
          <cell r="R133">
            <v>0</v>
          </cell>
          <cell r="S133">
            <v>0</v>
          </cell>
          <cell r="T133">
            <v>0</v>
          </cell>
        </row>
        <row r="134">
          <cell r="A134">
            <v>125</v>
          </cell>
          <cell r="B134" t="str">
            <v xml:space="preserve">HARVARD                      </v>
          </cell>
          <cell r="C134">
            <v>354090</v>
          </cell>
          <cell r="D134">
            <v>376342</v>
          </cell>
          <cell r="E134">
            <v>376342</v>
          </cell>
          <cell r="F134">
            <v>368631</v>
          </cell>
          <cell r="G134">
            <v>125447</v>
          </cell>
          <cell r="H134">
            <v>125447</v>
          </cell>
          <cell r="I134">
            <v>117737</v>
          </cell>
          <cell r="J134">
            <v>117737</v>
          </cell>
          <cell r="K134">
            <v>0</v>
          </cell>
          <cell r="M134">
            <v>62807</v>
          </cell>
          <cell r="N134">
            <v>40000</v>
          </cell>
          <cell r="O134">
            <v>40000</v>
          </cell>
          <cell r="P134">
            <v>46340</v>
          </cell>
          <cell r="Q134">
            <v>13334</v>
          </cell>
          <cell r="R134">
            <v>13333</v>
          </cell>
          <cell r="S134">
            <v>19673</v>
          </cell>
          <cell r="T134">
            <v>19673</v>
          </cell>
        </row>
        <row r="135">
          <cell r="A135">
            <v>126</v>
          </cell>
          <cell r="B135" t="str">
            <v xml:space="preserve">HARWICH                      </v>
          </cell>
          <cell r="C135">
            <v>857229</v>
          </cell>
          <cell r="D135">
            <v>847880</v>
          </cell>
          <cell r="E135">
            <v>847880</v>
          </cell>
          <cell r="F135">
            <v>910831</v>
          </cell>
          <cell r="G135">
            <v>282626</v>
          </cell>
          <cell r="H135">
            <v>282627</v>
          </cell>
          <cell r="I135">
            <v>345578</v>
          </cell>
          <cell r="J135">
            <v>345578</v>
          </cell>
          <cell r="K135">
            <v>0</v>
          </cell>
          <cell r="M135">
            <v>1213672</v>
          </cell>
          <cell r="N135">
            <v>1238813</v>
          </cell>
          <cell r="O135">
            <v>1238009</v>
          </cell>
          <cell r="P135">
            <v>1250177</v>
          </cell>
          <cell r="Q135">
            <v>412938</v>
          </cell>
          <cell r="R135">
            <v>412536</v>
          </cell>
          <cell r="S135">
            <v>424703</v>
          </cell>
          <cell r="T135">
            <v>424703</v>
          </cell>
        </row>
        <row r="136">
          <cell r="A136">
            <v>127</v>
          </cell>
          <cell r="B136" t="str">
            <v xml:space="preserve">HATFIELD                     </v>
          </cell>
          <cell r="C136">
            <v>691330</v>
          </cell>
          <cell r="D136">
            <v>748495</v>
          </cell>
          <cell r="E136">
            <v>748495</v>
          </cell>
          <cell r="F136">
            <v>762684</v>
          </cell>
          <cell r="G136">
            <v>249498</v>
          </cell>
          <cell r="H136">
            <v>249498</v>
          </cell>
          <cell r="I136">
            <v>263688</v>
          </cell>
          <cell r="J136">
            <v>263688</v>
          </cell>
          <cell r="K136">
            <v>0</v>
          </cell>
          <cell r="M136">
            <v>227765</v>
          </cell>
          <cell r="N136">
            <v>203903</v>
          </cell>
          <cell r="O136">
            <v>203903</v>
          </cell>
          <cell r="P136">
            <v>234532</v>
          </cell>
          <cell r="Q136">
            <v>67968</v>
          </cell>
          <cell r="R136">
            <v>67968</v>
          </cell>
          <cell r="S136">
            <v>98596</v>
          </cell>
          <cell r="T136">
            <v>98596</v>
          </cell>
        </row>
        <row r="137">
          <cell r="A137">
            <v>128</v>
          </cell>
          <cell r="B137" t="str">
            <v xml:space="preserve">HAVERHILL                    </v>
          </cell>
          <cell r="C137">
            <v>327793</v>
          </cell>
          <cell r="D137">
            <v>308461</v>
          </cell>
          <cell r="E137">
            <v>308461</v>
          </cell>
          <cell r="F137">
            <v>331502</v>
          </cell>
          <cell r="G137">
            <v>102820</v>
          </cell>
          <cell r="H137">
            <v>102820</v>
          </cell>
          <cell r="I137">
            <v>125862</v>
          </cell>
          <cell r="J137">
            <v>125862</v>
          </cell>
          <cell r="K137">
            <v>0</v>
          </cell>
          <cell r="M137">
            <v>1194028</v>
          </cell>
          <cell r="N137">
            <v>1223417</v>
          </cell>
          <cell r="O137">
            <v>1223417</v>
          </cell>
          <cell r="P137">
            <v>1169224</v>
          </cell>
          <cell r="Q137">
            <v>407806</v>
          </cell>
          <cell r="R137">
            <v>407806</v>
          </cell>
          <cell r="S137">
            <v>353612</v>
          </cell>
          <cell r="T137">
            <v>353612</v>
          </cell>
        </row>
        <row r="138">
          <cell r="A138">
            <v>129</v>
          </cell>
          <cell r="B138" t="str">
            <v xml:space="preserve">HAWLEY                       </v>
          </cell>
          <cell r="C138">
            <v>0</v>
          </cell>
          <cell r="D138">
            <v>0</v>
          </cell>
          <cell r="E138">
            <v>0</v>
          </cell>
          <cell r="F138">
            <v>0</v>
          </cell>
          <cell r="G138">
            <v>0</v>
          </cell>
          <cell r="H138">
            <v>0</v>
          </cell>
          <cell r="I138">
            <v>0</v>
          </cell>
          <cell r="J138">
            <v>0</v>
          </cell>
          <cell r="K138">
            <v>0</v>
          </cell>
          <cell r="M138">
            <v>0</v>
          </cell>
          <cell r="N138">
            <v>0</v>
          </cell>
          <cell r="O138">
            <v>0</v>
          </cell>
          <cell r="P138">
            <v>0</v>
          </cell>
          <cell r="Q138">
            <v>0</v>
          </cell>
          <cell r="R138">
            <v>0</v>
          </cell>
          <cell r="S138">
            <v>0</v>
          </cell>
          <cell r="T138">
            <v>0</v>
          </cell>
        </row>
        <row r="139">
          <cell r="A139">
            <v>130</v>
          </cell>
          <cell r="B139" t="str">
            <v xml:space="preserve">HEATH                        </v>
          </cell>
          <cell r="C139">
            <v>0</v>
          </cell>
          <cell r="D139">
            <v>0</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row>
        <row r="140">
          <cell r="A140">
            <v>131</v>
          </cell>
          <cell r="B140" t="str">
            <v xml:space="preserve">HINGHAM                      </v>
          </cell>
          <cell r="C140">
            <v>0</v>
          </cell>
          <cell r="D140">
            <v>0</v>
          </cell>
          <cell r="E140">
            <v>0</v>
          </cell>
          <cell r="F140">
            <v>0</v>
          </cell>
          <cell r="G140">
            <v>0</v>
          </cell>
          <cell r="H140">
            <v>0</v>
          </cell>
          <cell r="I140">
            <v>0</v>
          </cell>
          <cell r="J140">
            <v>0</v>
          </cell>
          <cell r="K140">
            <v>0</v>
          </cell>
          <cell r="M140">
            <v>0</v>
          </cell>
          <cell r="N140">
            <v>0</v>
          </cell>
          <cell r="O140">
            <v>0</v>
          </cell>
          <cell r="P140">
            <v>0</v>
          </cell>
          <cell r="Q140">
            <v>0</v>
          </cell>
          <cell r="R140">
            <v>0</v>
          </cell>
          <cell r="S140">
            <v>0</v>
          </cell>
          <cell r="T140">
            <v>0</v>
          </cell>
        </row>
        <row r="141">
          <cell r="A141">
            <v>132</v>
          </cell>
          <cell r="B141" t="str">
            <v xml:space="preserve">HINSDALE                     </v>
          </cell>
          <cell r="C141">
            <v>0</v>
          </cell>
          <cell r="D141">
            <v>0</v>
          </cell>
          <cell r="E141">
            <v>0</v>
          </cell>
          <cell r="F141">
            <v>0</v>
          </cell>
          <cell r="G141">
            <v>0</v>
          </cell>
          <cell r="H141">
            <v>0</v>
          </cell>
          <cell r="I141">
            <v>0</v>
          </cell>
          <cell r="J141">
            <v>0</v>
          </cell>
          <cell r="K141">
            <v>0</v>
          </cell>
          <cell r="M141">
            <v>0</v>
          </cell>
          <cell r="N141">
            <v>0</v>
          </cell>
          <cell r="O141">
            <v>0</v>
          </cell>
          <cell r="P141">
            <v>0</v>
          </cell>
          <cell r="Q141">
            <v>0</v>
          </cell>
          <cell r="R141">
            <v>0</v>
          </cell>
          <cell r="S141">
            <v>0</v>
          </cell>
          <cell r="T141">
            <v>0</v>
          </cell>
        </row>
        <row r="142">
          <cell r="A142">
            <v>133</v>
          </cell>
          <cell r="B142" t="str">
            <v xml:space="preserve">HOLBROOK                     </v>
          </cell>
          <cell r="C142">
            <v>55104</v>
          </cell>
          <cell r="D142">
            <v>119683</v>
          </cell>
          <cell r="E142">
            <v>119683</v>
          </cell>
          <cell r="F142">
            <v>140145</v>
          </cell>
          <cell r="G142">
            <v>39894</v>
          </cell>
          <cell r="H142">
            <v>39894</v>
          </cell>
          <cell r="I142">
            <v>60357</v>
          </cell>
          <cell r="J142">
            <v>60357</v>
          </cell>
          <cell r="K142">
            <v>0</v>
          </cell>
          <cell r="M142">
            <v>57788</v>
          </cell>
          <cell r="N142">
            <v>33638</v>
          </cell>
          <cell r="O142">
            <v>33638</v>
          </cell>
          <cell r="P142">
            <v>55027</v>
          </cell>
          <cell r="Q142">
            <v>11213</v>
          </cell>
          <cell r="R142">
            <v>11213</v>
          </cell>
          <cell r="S142">
            <v>32601</v>
          </cell>
          <cell r="T142">
            <v>32601</v>
          </cell>
        </row>
        <row r="143">
          <cell r="A143">
            <v>134</v>
          </cell>
          <cell r="B143" t="str">
            <v xml:space="preserve">HOLDEN                       </v>
          </cell>
          <cell r="C143">
            <v>0</v>
          </cell>
          <cell r="D143">
            <v>0</v>
          </cell>
          <cell r="E143">
            <v>0</v>
          </cell>
          <cell r="F143">
            <v>0</v>
          </cell>
          <cell r="G143">
            <v>0</v>
          </cell>
          <cell r="H143">
            <v>0</v>
          </cell>
          <cell r="I143">
            <v>0</v>
          </cell>
          <cell r="J143">
            <v>0</v>
          </cell>
          <cell r="K143">
            <v>0</v>
          </cell>
          <cell r="M143">
            <v>0</v>
          </cell>
          <cell r="N143">
            <v>0</v>
          </cell>
          <cell r="O143">
            <v>0</v>
          </cell>
          <cell r="P143">
            <v>0</v>
          </cell>
          <cell r="Q143">
            <v>0</v>
          </cell>
          <cell r="R143">
            <v>0</v>
          </cell>
          <cell r="S143">
            <v>0</v>
          </cell>
          <cell r="T143">
            <v>0</v>
          </cell>
        </row>
        <row r="144">
          <cell r="A144">
            <v>135</v>
          </cell>
          <cell r="B144" t="str">
            <v xml:space="preserve">HOLLAND                      </v>
          </cell>
          <cell r="C144">
            <v>147761</v>
          </cell>
          <cell r="D144">
            <v>162561</v>
          </cell>
          <cell r="E144">
            <v>162561</v>
          </cell>
          <cell r="F144">
            <v>196478</v>
          </cell>
          <cell r="G144">
            <v>54187</v>
          </cell>
          <cell r="H144">
            <v>54187</v>
          </cell>
          <cell r="I144">
            <v>88104</v>
          </cell>
          <cell r="J144">
            <v>88104</v>
          </cell>
          <cell r="K144">
            <v>0</v>
          </cell>
          <cell r="M144">
            <v>13450</v>
          </cell>
          <cell r="N144">
            <v>28000</v>
          </cell>
          <cell r="O144">
            <v>28000</v>
          </cell>
          <cell r="P144">
            <v>20601</v>
          </cell>
          <cell r="Q144">
            <v>9334</v>
          </cell>
          <cell r="R144">
            <v>9333</v>
          </cell>
          <cell r="S144">
            <v>1934</v>
          </cell>
          <cell r="T144">
            <v>1934</v>
          </cell>
        </row>
        <row r="145">
          <cell r="A145">
            <v>136</v>
          </cell>
          <cell r="B145" t="str">
            <v xml:space="preserve">HOLLISTON                    </v>
          </cell>
          <cell r="C145">
            <v>694438</v>
          </cell>
          <cell r="D145">
            <v>685409</v>
          </cell>
          <cell r="E145">
            <v>685409</v>
          </cell>
          <cell r="F145">
            <v>698438</v>
          </cell>
          <cell r="G145">
            <v>228469</v>
          </cell>
          <cell r="H145">
            <v>228470</v>
          </cell>
          <cell r="I145">
            <v>241499</v>
          </cell>
          <cell r="J145">
            <v>241499</v>
          </cell>
          <cell r="K145">
            <v>0</v>
          </cell>
          <cell r="M145">
            <v>27875</v>
          </cell>
          <cell r="N145">
            <v>41500</v>
          </cell>
          <cell r="O145">
            <v>41500</v>
          </cell>
          <cell r="P145">
            <v>47150</v>
          </cell>
          <cell r="Q145">
            <v>13834</v>
          </cell>
          <cell r="R145">
            <v>13833</v>
          </cell>
          <cell r="S145">
            <v>19483</v>
          </cell>
          <cell r="T145">
            <v>19483</v>
          </cell>
        </row>
        <row r="146">
          <cell r="A146">
            <v>137</v>
          </cell>
          <cell r="B146" t="str">
            <v xml:space="preserve">HOLYOKE                      </v>
          </cell>
          <cell r="C146">
            <v>69324</v>
          </cell>
          <cell r="D146">
            <v>96124</v>
          </cell>
          <cell r="E146">
            <v>96124</v>
          </cell>
          <cell r="F146">
            <v>104419</v>
          </cell>
          <cell r="G146">
            <v>32041</v>
          </cell>
          <cell r="H146">
            <v>32041</v>
          </cell>
          <cell r="I146">
            <v>40337</v>
          </cell>
          <cell r="J146">
            <v>40337</v>
          </cell>
          <cell r="K146">
            <v>0</v>
          </cell>
          <cell r="M146">
            <v>1514713</v>
          </cell>
          <cell r="N146">
            <v>1551504</v>
          </cell>
          <cell r="O146">
            <v>1536141</v>
          </cell>
          <cell r="P146">
            <v>1431067</v>
          </cell>
          <cell r="Q146">
            <v>517168</v>
          </cell>
          <cell r="R146">
            <v>509487</v>
          </cell>
          <cell r="S146">
            <v>404412</v>
          </cell>
          <cell r="T146">
            <v>404412</v>
          </cell>
        </row>
        <row r="147">
          <cell r="A147">
            <v>138</v>
          </cell>
          <cell r="B147" t="str">
            <v xml:space="preserve">HOPEDALE                     </v>
          </cell>
          <cell r="C147">
            <v>576547</v>
          </cell>
          <cell r="D147">
            <v>645022</v>
          </cell>
          <cell r="E147">
            <v>645022</v>
          </cell>
          <cell r="F147">
            <v>655595</v>
          </cell>
          <cell r="G147">
            <v>215007</v>
          </cell>
          <cell r="H147">
            <v>215007</v>
          </cell>
          <cell r="I147">
            <v>225581</v>
          </cell>
          <cell r="J147">
            <v>225581</v>
          </cell>
          <cell r="K147">
            <v>0</v>
          </cell>
          <cell r="M147">
            <v>260322</v>
          </cell>
          <cell r="N147">
            <v>274006</v>
          </cell>
          <cell r="O147">
            <v>274006</v>
          </cell>
          <cell r="P147">
            <v>276563</v>
          </cell>
          <cell r="Q147">
            <v>91336</v>
          </cell>
          <cell r="R147">
            <v>91335</v>
          </cell>
          <cell r="S147">
            <v>93892</v>
          </cell>
          <cell r="T147">
            <v>93892</v>
          </cell>
        </row>
        <row r="148">
          <cell r="A148">
            <v>139</v>
          </cell>
          <cell r="B148" t="str">
            <v xml:space="preserve">HOPKINTON                    </v>
          </cell>
          <cell r="C148">
            <v>0</v>
          </cell>
          <cell r="D148">
            <v>0</v>
          </cell>
          <cell r="E148">
            <v>0</v>
          </cell>
          <cell r="F148">
            <v>0</v>
          </cell>
          <cell r="G148">
            <v>0</v>
          </cell>
          <cell r="H148">
            <v>0</v>
          </cell>
          <cell r="I148">
            <v>0</v>
          </cell>
          <cell r="J148">
            <v>0</v>
          </cell>
          <cell r="K148">
            <v>0</v>
          </cell>
          <cell r="M148">
            <v>94302</v>
          </cell>
          <cell r="N148">
            <v>76567</v>
          </cell>
          <cell r="O148">
            <v>76567</v>
          </cell>
          <cell r="P148">
            <v>73339</v>
          </cell>
          <cell r="Q148">
            <v>25523</v>
          </cell>
          <cell r="R148">
            <v>25522</v>
          </cell>
          <cell r="S148">
            <v>22294</v>
          </cell>
          <cell r="T148">
            <v>22294</v>
          </cell>
        </row>
        <row r="149">
          <cell r="A149">
            <v>140</v>
          </cell>
          <cell r="B149" t="str">
            <v xml:space="preserve">HUBBARDSTON                  </v>
          </cell>
          <cell r="C149">
            <v>0</v>
          </cell>
          <cell r="D149">
            <v>0</v>
          </cell>
          <cell r="E149">
            <v>0</v>
          </cell>
          <cell r="F149">
            <v>0</v>
          </cell>
          <cell r="G149">
            <v>0</v>
          </cell>
          <cell r="H149">
            <v>0</v>
          </cell>
          <cell r="I149">
            <v>0</v>
          </cell>
          <cell r="J149">
            <v>0</v>
          </cell>
          <cell r="K149">
            <v>0</v>
          </cell>
          <cell r="M149">
            <v>0</v>
          </cell>
          <cell r="N149">
            <v>0</v>
          </cell>
          <cell r="O149">
            <v>0</v>
          </cell>
          <cell r="P149">
            <v>0</v>
          </cell>
          <cell r="Q149">
            <v>0</v>
          </cell>
          <cell r="R149">
            <v>0</v>
          </cell>
          <cell r="S149">
            <v>0</v>
          </cell>
          <cell r="T149">
            <v>0</v>
          </cell>
        </row>
        <row r="150">
          <cell r="A150">
            <v>141</v>
          </cell>
          <cell r="B150" t="str">
            <v xml:space="preserve">HUDSON                       </v>
          </cell>
          <cell r="C150">
            <v>924841</v>
          </cell>
          <cell r="D150">
            <v>819638</v>
          </cell>
          <cell r="E150">
            <v>819638</v>
          </cell>
          <cell r="F150">
            <v>787324</v>
          </cell>
          <cell r="G150">
            <v>273212</v>
          </cell>
          <cell r="H150">
            <v>273213</v>
          </cell>
          <cell r="I150">
            <v>240899</v>
          </cell>
          <cell r="J150">
            <v>240899</v>
          </cell>
          <cell r="K150">
            <v>0</v>
          </cell>
          <cell r="M150">
            <v>116993</v>
          </cell>
          <cell r="N150">
            <v>150971</v>
          </cell>
          <cell r="O150">
            <v>150971</v>
          </cell>
          <cell r="P150">
            <v>152595</v>
          </cell>
          <cell r="Q150">
            <v>50324</v>
          </cell>
          <cell r="R150">
            <v>50324</v>
          </cell>
          <cell r="S150">
            <v>51947</v>
          </cell>
          <cell r="T150">
            <v>51947</v>
          </cell>
        </row>
        <row r="151">
          <cell r="A151">
            <v>142</v>
          </cell>
          <cell r="B151" t="str">
            <v xml:space="preserve">HULL                         </v>
          </cell>
          <cell r="C151">
            <v>0</v>
          </cell>
          <cell r="D151">
            <v>0</v>
          </cell>
          <cell r="E151">
            <v>0</v>
          </cell>
          <cell r="F151">
            <v>0</v>
          </cell>
          <cell r="G151">
            <v>0</v>
          </cell>
          <cell r="H151">
            <v>0</v>
          </cell>
          <cell r="I151">
            <v>0</v>
          </cell>
          <cell r="J151">
            <v>0</v>
          </cell>
          <cell r="K151">
            <v>0</v>
          </cell>
          <cell r="M151">
            <v>0</v>
          </cell>
          <cell r="N151">
            <v>5000</v>
          </cell>
          <cell r="O151">
            <v>5000</v>
          </cell>
          <cell r="P151">
            <v>7650</v>
          </cell>
          <cell r="Q151">
            <v>1667</v>
          </cell>
          <cell r="R151">
            <v>1667</v>
          </cell>
          <cell r="S151">
            <v>4316</v>
          </cell>
          <cell r="T151">
            <v>4316</v>
          </cell>
        </row>
        <row r="152">
          <cell r="A152">
            <v>143</v>
          </cell>
          <cell r="B152" t="str">
            <v xml:space="preserve">HUNTINGTON                   </v>
          </cell>
          <cell r="C152">
            <v>0</v>
          </cell>
          <cell r="D152">
            <v>0</v>
          </cell>
          <cell r="E152">
            <v>0</v>
          </cell>
          <cell r="F152">
            <v>0</v>
          </cell>
          <cell r="G152">
            <v>0</v>
          </cell>
          <cell r="H152">
            <v>0</v>
          </cell>
          <cell r="I152">
            <v>0</v>
          </cell>
          <cell r="J152">
            <v>0</v>
          </cell>
          <cell r="K152">
            <v>0</v>
          </cell>
          <cell r="M152">
            <v>0</v>
          </cell>
          <cell r="N152">
            <v>0</v>
          </cell>
          <cell r="O152">
            <v>0</v>
          </cell>
          <cell r="P152">
            <v>0</v>
          </cell>
          <cell r="Q152">
            <v>0</v>
          </cell>
          <cell r="R152">
            <v>0</v>
          </cell>
          <cell r="S152">
            <v>0</v>
          </cell>
          <cell r="T152">
            <v>0</v>
          </cell>
        </row>
        <row r="153">
          <cell r="A153">
            <v>144</v>
          </cell>
          <cell r="B153" t="str">
            <v xml:space="preserve">IPSWICH                      </v>
          </cell>
          <cell r="C153">
            <v>841438</v>
          </cell>
          <cell r="D153">
            <v>819882</v>
          </cell>
          <cell r="E153">
            <v>819882</v>
          </cell>
          <cell r="F153">
            <v>804882</v>
          </cell>
          <cell r="G153">
            <v>273294</v>
          </cell>
          <cell r="H153">
            <v>273294</v>
          </cell>
          <cell r="I153">
            <v>258294</v>
          </cell>
          <cell r="J153">
            <v>258294</v>
          </cell>
          <cell r="K153">
            <v>0</v>
          </cell>
          <cell r="M153">
            <v>12750</v>
          </cell>
          <cell r="N153">
            <v>49000</v>
          </cell>
          <cell r="O153">
            <v>49000</v>
          </cell>
          <cell r="P153">
            <v>70157</v>
          </cell>
          <cell r="Q153">
            <v>16334</v>
          </cell>
          <cell r="R153">
            <v>16333</v>
          </cell>
          <cell r="S153">
            <v>37490</v>
          </cell>
          <cell r="T153">
            <v>37490</v>
          </cell>
        </row>
        <row r="154">
          <cell r="A154">
            <v>145</v>
          </cell>
          <cell r="B154" t="str">
            <v xml:space="preserve">KINGSTON                     </v>
          </cell>
          <cell r="C154">
            <v>0</v>
          </cell>
          <cell r="D154">
            <v>0</v>
          </cell>
          <cell r="E154">
            <v>0</v>
          </cell>
          <cell r="F154">
            <v>0</v>
          </cell>
          <cell r="G154">
            <v>0</v>
          </cell>
          <cell r="H154">
            <v>0</v>
          </cell>
          <cell r="I154">
            <v>0</v>
          </cell>
          <cell r="J154">
            <v>0</v>
          </cell>
          <cell r="K154">
            <v>0</v>
          </cell>
          <cell r="M154">
            <v>5000</v>
          </cell>
          <cell r="N154">
            <v>0</v>
          </cell>
          <cell r="O154">
            <v>0</v>
          </cell>
          <cell r="P154">
            <v>0</v>
          </cell>
          <cell r="Q154">
            <v>0</v>
          </cell>
          <cell r="R154">
            <v>0</v>
          </cell>
          <cell r="S154">
            <v>0</v>
          </cell>
          <cell r="T154">
            <v>0</v>
          </cell>
        </row>
        <row r="155">
          <cell r="A155">
            <v>146</v>
          </cell>
          <cell r="B155" t="str">
            <v xml:space="preserve">LAKEVILLE                    </v>
          </cell>
          <cell r="C155">
            <v>0</v>
          </cell>
          <cell r="D155">
            <v>0</v>
          </cell>
          <cell r="E155">
            <v>0</v>
          </cell>
          <cell r="F155">
            <v>0</v>
          </cell>
          <cell r="G155">
            <v>0</v>
          </cell>
          <cell r="H155">
            <v>0</v>
          </cell>
          <cell r="I155">
            <v>0</v>
          </cell>
          <cell r="J155">
            <v>0</v>
          </cell>
          <cell r="K155">
            <v>0</v>
          </cell>
          <cell r="M155">
            <v>0</v>
          </cell>
          <cell r="N155">
            <v>0</v>
          </cell>
          <cell r="O155">
            <v>0</v>
          </cell>
          <cell r="P155">
            <v>0</v>
          </cell>
          <cell r="Q155">
            <v>0</v>
          </cell>
          <cell r="R155">
            <v>0</v>
          </cell>
          <cell r="S155">
            <v>0</v>
          </cell>
          <cell r="T155">
            <v>0</v>
          </cell>
        </row>
        <row r="156">
          <cell r="A156">
            <v>147</v>
          </cell>
          <cell r="B156" t="str">
            <v xml:space="preserve">LANCASTER                    </v>
          </cell>
          <cell r="C156">
            <v>0</v>
          </cell>
          <cell r="D156">
            <v>0</v>
          </cell>
          <cell r="E156">
            <v>0</v>
          </cell>
          <cell r="F156">
            <v>0</v>
          </cell>
          <cell r="G156">
            <v>0</v>
          </cell>
          <cell r="H156">
            <v>0</v>
          </cell>
          <cell r="I156">
            <v>0</v>
          </cell>
          <cell r="J156">
            <v>0</v>
          </cell>
          <cell r="K156">
            <v>0</v>
          </cell>
          <cell r="M156">
            <v>0</v>
          </cell>
          <cell r="N156">
            <v>0</v>
          </cell>
          <cell r="O156">
            <v>0</v>
          </cell>
          <cell r="P156">
            <v>0</v>
          </cell>
          <cell r="Q156">
            <v>0</v>
          </cell>
          <cell r="R156">
            <v>0</v>
          </cell>
          <cell r="S156">
            <v>0</v>
          </cell>
          <cell r="T156">
            <v>0</v>
          </cell>
        </row>
        <row r="157">
          <cell r="A157">
            <v>148</v>
          </cell>
          <cell r="B157" t="str">
            <v xml:space="preserve">LANESBOROUGH                 </v>
          </cell>
          <cell r="C157">
            <v>104181</v>
          </cell>
          <cell r="D157">
            <v>89699</v>
          </cell>
          <cell r="E157">
            <v>89699</v>
          </cell>
          <cell r="F157">
            <v>84178</v>
          </cell>
          <cell r="G157">
            <v>29899</v>
          </cell>
          <cell r="H157">
            <v>29900</v>
          </cell>
          <cell r="I157">
            <v>24379</v>
          </cell>
          <cell r="J157">
            <v>24379</v>
          </cell>
          <cell r="K157">
            <v>0</v>
          </cell>
          <cell r="M157">
            <v>75400</v>
          </cell>
          <cell r="N157">
            <v>105500</v>
          </cell>
          <cell r="O157">
            <v>105500</v>
          </cell>
          <cell r="P157">
            <v>92004</v>
          </cell>
          <cell r="Q157">
            <v>35167</v>
          </cell>
          <cell r="R157">
            <v>35167</v>
          </cell>
          <cell r="S157">
            <v>21670</v>
          </cell>
          <cell r="T157">
            <v>21670</v>
          </cell>
        </row>
        <row r="158">
          <cell r="A158">
            <v>149</v>
          </cell>
          <cell r="B158" t="str">
            <v xml:space="preserve">LAWRENCE                     </v>
          </cell>
          <cell r="C158">
            <v>0</v>
          </cell>
          <cell r="D158">
            <v>0</v>
          </cell>
          <cell r="E158">
            <v>0</v>
          </cell>
          <cell r="F158">
            <v>0</v>
          </cell>
          <cell r="G158">
            <v>0</v>
          </cell>
          <cell r="H158">
            <v>0</v>
          </cell>
          <cell r="I158">
            <v>0</v>
          </cell>
          <cell r="J158">
            <v>0</v>
          </cell>
          <cell r="K158">
            <v>0</v>
          </cell>
          <cell r="M158">
            <v>398745</v>
          </cell>
          <cell r="N158">
            <v>363023</v>
          </cell>
          <cell r="O158">
            <v>363023</v>
          </cell>
          <cell r="P158">
            <v>397037</v>
          </cell>
          <cell r="Q158">
            <v>121008</v>
          </cell>
          <cell r="R158">
            <v>121008</v>
          </cell>
          <cell r="S158">
            <v>155021</v>
          </cell>
          <cell r="T158">
            <v>155021</v>
          </cell>
        </row>
        <row r="159">
          <cell r="A159">
            <v>150</v>
          </cell>
          <cell r="B159" t="str">
            <v xml:space="preserve">LEE                          </v>
          </cell>
          <cell r="C159">
            <v>632700</v>
          </cell>
          <cell r="D159">
            <v>552893</v>
          </cell>
          <cell r="E159">
            <v>552893</v>
          </cell>
          <cell r="F159">
            <v>549927</v>
          </cell>
          <cell r="G159">
            <v>184297</v>
          </cell>
          <cell r="H159">
            <v>184298</v>
          </cell>
          <cell r="I159">
            <v>181332</v>
          </cell>
          <cell r="J159">
            <v>181332</v>
          </cell>
          <cell r="K159">
            <v>0</v>
          </cell>
          <cell r="M159">
            <v>388297</v>
          </cell>
          <cell r="N159">
            <v>395943</v>
          </cell>
          <cell r="O159">
            <v>395943</v>
          </cell>
          <cell r="P159">
            <v>417109</v>
          </cell>
          <cell r="Q159">
            <v>131981</v>
          </cell>
          <cell r="R159">
            <v>131981</v>
          </cell>
          <cell r="S159">
            <v>153147</v>
          </cell>
          <cell r="T159">
            <v>153147</v>
          </cell>
        </row>
        <row r="160">
          <cell r="A160">
            <v>151</v>
          </cell>
          <cell r="B160" t="str">
            <v xml:space="preserve">LEICESTER                    </v>
          </cell>
          <cell r="C160">
            <v>418417</v>
          </cell>
          <cell r="D160">
            <v>444335</v>
          </cell>
          <cell r="E160">
            <v>444335</v>
          </cell>
          <cell r="F160">
            <v>407336</v>
          </cell>
          <cell r="G160">
            <v>148111</v>
          </cell>
          <cell r="H160">
            <v>148112</v>
          </cell>
          <cell r="I160">
            <v>111113</v>
          </cell>
          <cell r="J160">
            <v>111113</v>
          </cell>
          <cell r="K160">
            <v>0</v>
          </cell>
          <cell r="M160">
            <v>121228</v>
          </cell>
          <cell r="N160">
            <v>135975</v>
          </cell>
          <cell r="O160">
            <v>135975</v>
          </cell>
          <cell r="P160">
            <v>169427</v>
          </cell>
          <cell r="Q160">
            <v>45325</v>
          </cell>
          <cell r="R160">
            <v>45325</v>
          </cell>
          <cell r="S160">
            <v>78777</v>
          </cell>
          <cell r="T160">
            <v>78777</v>
          </cell>
        </row>
        <row r="161">
          <cell r="A161">
            <v>152</v>
          </cell>
          <cell r="B161" t="str">
            <v xml:space="preserve">LENOX                        </v>
          </cell>
          <cell r="C161">
            <v>1075567</v>
          </cell>
          <cell r="D161">
            <v>1144816</v>
          </cell>
          <cell r="E161">
            <v>1144816</v>
          </cell>
          <cell r="F161">
            <v>1123647</v>
          </cell>
          <cell r="G161">
            <v>381605</v>
          </cell>
          <cell r="H161">
            <v>381605</v>
          </cell>
          <cell r="I161">
            <v>360437</v>
          </cell>
          <cell r="J161">
            <v>360437</v>
          </cell>
          <cell r="K161">
            <v>0</v>
          </cell>
          <cell r="M161">
            <v>217246</v>
          </cell>
          <cell r="N161">
            <v>230510</v>
          </cell>
          <cell r="O161">
            <v>230510</v>
          </cell>
          <cell r="P161">
            <v>233450</v>
          </cell>
          <cell r="Q161">
            <v>76837</v>
          </cell>
          <cell r="R161">
            <v>76837</v>
          </cell>
          <cell r="S161">
            <v>79776</v>
          </cell>
          <cell r="T161">
            <v>79776</v>
          </cell>
        </row>
        <row r="162">
          <cell r="A162">
            <v>153</v>
          </cell>
          <cell r="B162" t="str">
            <v xml:space="preserve">LEOMINSTER                   </v>
          </cell>
          <cell r="C162">
            <v>1135852</v>
          </cell>
          <cell r="D162">
            <v>1213083</v>
          </cell>
          <cell r="E162">
            <v>1186642</v>
          </cell>
          <cell r="F162">
            <v>1195358</v>
          </cell>
          <cell r="G162">
            <v>404361</v>
          </cell>
          <cell r="H162">
            <v>391140</v>
          </cell>
          <cell r="I162">
            <v>399857</v>
          </cell>
          <cell r="J162">
            <v>399857</v>
          </cell>
          <cell r="K162">
            <v>0</v>
          </cell>
          <cell r="M162">
            <v>1768662</v>
          </cell>
          <cell r="N162">
            <v>1842637</v>
          </cell>
          <cell r="O162">
            <v>1842004</v>
          </cell>
          <cell r="P162">
            <v>1849684</v>
          </cell>
          <cell r="Q162">
            <v>614213</v>
          </cell>
          <cell r="R162">
            <v>613896</v>
          </cell>
          <cell r="S162">
            <v>621575</v>
          </cell>
          <cell r="T162">
            <v>621575</v>
          </cell>
        </row>
        <row r="163">
          <cell r="A163">
            <v>154</v>
          </cell>
          <cell r="B163" t="str">
            <v xml:space="preserve">LEVERETT                     </v>
          </cell>
          <cell r="C163">
            <v>155303</v>
          </cell>
          <cell r="D163">
            <v>147253</v>
          </cell>
          <cell r="E163">
            <v>147253</v>
          </cell>
          <cell r="F163">
            <v>142008</v>
          </cell>
          <cell r="G163">
            <v>49084</v>
          </cell>
          <cell r="H163">
            <v>49084</v>
          </cell>
          <cell r="I163">
            <v>43840</v>
          </cell>
          <cell r="J163">
            <v>43840</v>
          </cell>
          <cell r="K163">
            <v>0</v>
          </cell>
          <cell r="M163">
            <v>17100</v>
          </cell>
          <cell r="N163">
            <v>15000</v>
          </cell>
          <cell r="O163">
            <v>15000</v>
          </cell>
          <cell r="P163">
            <v>33081</v>
          </cell>
          <cell r="Q163">
            <v>5000</v>
          </cell>
          <cell r="R163">
            <v>5000</v>
          </cell>
          <cell r="S163">
            <v>23081</v>
          </cell>
          <cell r="T163">
            <v>23081</v>
          </cell>
        </row>
        <row r="164">
          <cell r="A164">
            <v>155</v>
          </cell>
          <cell r="B164" t="str">
            <v xml:space="preserve">LEXINGTON                    </v>
          </cell>
          <cell r="C164">
            <v>0</v>
          </cell>
          <cell r="D164">
            <v>0</v>
          </cell>
          <cell r="E164">
            <v>0</v>
          </cell>
          <cell r="F164">
            <v>0</v>
          </cell>
          <cell r="G164">
            <v>0</v>
          </cell>
          <cell r="H164">
            <v>0</v>
          </cell>
          <cell r="I164">
            <v>0</v>
          </cell>
          <cell r="J164">
            <v>0</v>
          </cell>
          <cell r="K164">
            <v>0</v>
          </cell>
          <cell r="M164">
            <v>25000</v>
          </cell>
          <cell r="N164">
            <v>30000</v>
          </cell>
          <cell r="O164">
            <v>30000</v>
          </cell>
          <cell r="P164">
            <v>25000</v>
          </cell>
          <cell r="Q164">
            <v>10000</v>
          </cell>
          <cell r="R164">
            <v>10000</v>
          </cell>
          <cell r="S164">
            <v>5000</v>
          </cell>
          <cell r="T164">
            <v>5000</v>
          </cell>
        </row>
        <row r="165">
          <cell r="A165">
            <v>156</v>
          </cell>
          <cell r="B165" t="str">
            <v xml:space="preserve">LEYDEN                       </v>
          </cell>
          <cell r="C165">
            <v>0</v>
          </cell>
          <cell r="D165">
            <v>0</v>
          </cell>
          <cell r="E165">
            <v>0</v>
          </cell>
          <cell r="F165">
            <v>0</v>
          </cell>
          <cell r="G165">
            <v>0</v>
          </cell>
          <cell r="H165">
            <v>0</v>
          </cell>
          <cell r="I165">
            <v>0</v>
          </cell>
          <cell r="J165">
            <v>0</v>
          </cell>
          <cell r="K165">
            <v>0</v>
          </cell>
          <cell r="M165">
            <v>0</v>
          </cell>
          <cell r="N165">
            <v>0</v>
          </cell>
          <cell r="O165">
            <v>0</v>
          </cell>
          <cell r="P165">
            <v>0</v>
          </cell>
          <cell r="Q165">
            <v>0</v>
          </cell>
          <cell r="R165">
            <v>0</v>
          </cell>
          <cell r="S165">
            <v>0</v>
          </cell>
          <cell r="T165">
            <v>0</v>
          </cell>
        </row>
        <row r="166">
          <cell r="A166">
            <v>157</v>
          </cell>
          <cell r="B166" t="str">
            <v xml:space="preserve">LINCOLN                      </v>
          </cell>
          <cell r="C166">
            <v>0</v>
          </cell>
          <cell r="D166">
            <v>0</v>
          </cell>
          <cell r="E166">
            <v>0</v>
          </cell>
          <cell r="F166">
            <v>0</v>
          </cell>
          <cell r="G166">
            <v>0</v>
          </cell>
          <cell r="H166">
            <v>0</v>
          </cell>
          <cell r="I166">
            <v>0</v>
          </cell>
          <cell r="J166">
            <v>0</v>
          </cell>
          <cell r="K166">
            <v>0</v>
          </cell>
          <cell r="M166">
            <v>20500</v>
          </cell>
          <cell r="N166">
            <v>0</v>
          </cell>
          <cell r="O166">
            <v>0</v>
          </cell>
          <cell r="P166">
            <v>0</v>
          </cell>
          <cell r="Q166">
            <v>0</v>
          </cell>
          <cell r="R166">
            <v>0</v>
          </cell>
          <cell r="S166">
            <v>0</v>
          </cell>
          <cell r="T166">
            <v>0</v>
          </cell>
        </row>
        <row r="167">
          <cell r="A167">
            <v>158</v>
          </cell>
          <cell r="B167" t="str">
            <v xml:space="preserve">LITTLETON                    </v>
          </cell>
          <cell r="C167">
            <v>289419</v>
          </cell>
          <cell r="D167">
            <v>390519</v>
          </cell>
          <cell r="E167">
            <v>390519</v>
          </cell>
          <cell r="F167">
            <v>393439</v>
          </cell>
          <cell r="G167">
            <v>130173</v>
          </cell>
          <cell r="H167">
            <v>130173</v>
          </cell>
          <cell r="I167">
            <v>133093</v>
          </cell>
          <cell r="J167">
            <v>133093</v>
          </cell>
          <cell r="K167">
            <v>0</v>
          </cell>
          <cell r="M167">
            <v>194975</v>
          </cell>
          <cell r="N167">
            <v>205454</v>
          </cell>
          <cell r="O167">
            <v>205454</v>
          </cell>
          <cell r="P167">
            <v>216316</v>
          </cell>
          <cell r="Q167">
            <v>68485</v>
          </cell>
          <cell r="R167">
            <v>68485</v>
          </cell>
          <cell r="S167">
            <v>79346</v>
          </cell>
          <cell r="T167">
            <v>79346</v>
          </cell>
        </row>
        <row r="168">
          <cell r="A168">
            <v>159</v>
          </cell>
          <cell r="B168" t="str">
            <v xml:space="preserve">LONGMEADOW                   </v>
          </cell>
          <cell r="C168">
            <v>302638</v>
          </cell>
          <cell r="D168">
            <v>261798</v>
          </cell>
          <cell r="E168">
            <v>261798</v>
          </cell>
          <cell r="F168">
            <v>329713</v>
          </cell>
          <cell r="G168">
            <v>87266</v>
          </cell>
          <cell r="H168">
            <v>87266</v>
          </cell>
          <cell r="I168">
            <v>155181</v>
          </cell>
          <cell r="J168">
            <v>155181</v>
          </cell>
          <cell r="K168">
            <v>0</v>
          </cell>
          <cell r="M168">
            <v>10850</v>
          </cell>
          <cell r="N168">
            <v>20000</v>
          </cell>
          <cell r="O168">
            <v>20000</v>
          </cell>
          <cell r="P168">
            <v>20000</v>
          </cell>
          <cell r="Q168">
            <v>6667</v>
          </cell>
          <cell r="R168">
            <v>6667</v>
          </cell>
          <cell r="S168">
            <v>6666</v>
          </cell>
          <cell r="T168">
            <v>6666</v>
          </cell>
        </row>
        <row r="169">
          <cell r="A169">
            <v>160</v>
          </cell>
          <cell r="B169" t="str">
            <v xml:space="preserve">LOWELL                       </v>
          </cell>
          <cell r="C169">
            <v>0</v>
          </cell>
          <cell r="D169">
            <v>0</v>
          </cell>
          <cell r="E169">
            <v>0</v>
          </cell>
          <cell r="F169">
            <v>0</v>
          </cell>
          <cell r="G169">
            <v>0</v>
          </cell>
          <cell r="H169">
            <v>0</v>
          </cell>
          <cell r="I169">
            <v>0</v>
          </cell>
          <cell r="J169">
            <v>0</v>
          </cell>
          <cell r="K169">
            <v>0</v>
          </cell>
          <cell r="M169">
            <v>336575</v>
          </cell>
          <cell r="N169">
            <v>423440</v>
          </cell>
          <cell r="O169">
            <v>423440</v>
          </cell>
          <cell r="P169">
            <v>403698</v>
          </cell>
          <cell r="Q169">
            <v>141147</v>
          </cell>
          <cell r="R169">
            <v>141147</v>
          </cell>
          <cell r="S169">
            <v>121404</v>
          </cell>
          <cell r="T169">
            <v>121404</v>
          </cell>
        </row>
        <row r="170">
          <cell r="A170">
            <v>161</v>
          </cell>
          <cell r="B170" t="str">
            <v xml:space="preserve">LUDLOW                       </v>
          </cell>
          <cell r="C170">
            <v>586441</v>
          </cell>
          <cell r="D170">
            <v>534405</v>
          </cell>
          <cell r="E170">
            <v>517365</v>
          </cell>
          <cell r="F170">
            <v>557692</v>
          </cell>
          <cell r="G170">
            <v>178135</v>
          </cell>
          <cell r="H170">
            <v>169615</v>
          </cell>
          <cell r="I170">
            <v>209942</v>
          </cell>
          <cell r="J170">
            <v>209942</v>
          </cell>
          <cell r="K170">
            <v>0</v>
          </cell>
          <cell r="M170">
            <v>106480</v>
          </cell>
          <cell r="N170">
            <v>107688</v>
          </cell>
          <cell r="O170">
            <v>105240</v>
          </cell>
          <cell r="P170">
            <v>115859</v>
          </cell>
          <cell r="Q170">
            <v>35896</v>
          </cell>
          <cell r="R170">
            <v>34672</v>
          </cell>
          <cell r="S170">
            <v>45291</v>
          </cell>
          <cell r="T170">
            <v>45291</v>
          </cell>
        </row>
        <row r="171">
          <cell r="A171">
            <v>162</v>
          </cell>
          <cell r="B171" t="str">
            <v xml:space="preserve">LUNENBURG                    </v>
          </cell>
          <cell r="C171">
            <v>370139</v>
          </cell>
          <cell r="D171">
            <v>298538</v>
          </cell>
          <cell r="E171">
            <v>298538</v>
          </cell>
          <cell r="F171">
            <v>319057</v>
          </cell>
          <cell r="G171">
            <v>99512</v>
          </cell>
          <cell r="H171">
            <v>99513</v>
          </cell>
          <cell r="I171">
            <v>120032</v>
          </cell>
          <cell r="J171">
            <v>120032</v>
          </cell>
          <cell r="K171">
            <v>0</v>
          </cell>
          <cell r="M171">
            <v>355494</v>
          </cell>
          <cell r="N171">
            <v>410302</v>
          </cell>
          <cell r="O171">
            <v>410302</v>
          </cell>
          <cell r="P171">
            <v>460774</v>
          </cell>
          <cell r="Q171">
            <v>136768</v>
          </cell>
          <cell r="R171">
            <v>136767</v>
          </cell>
          <cell r="S171">
            <v>187239</v>
          </cell>
          <cell r="T171">
            <v>187239</v>
          </cell>
        </row>
        <row r="172">
          <cell r="A172">
            <v>163</v>
          </cell>
          <cell r="B172" t="str">
            <v xml:space="preserve">LYNN                         </v>
          </cell>
          <cell r="C172">
            <v>0</v>
          </cell>
          <cell r="D172">
            <v>0</v>
          </cell>
          <cell r="E172">
            <v>0</v>
          </cell>
          <cell r="F172">
            <v>0</v>
          </cell>
          <cell r="G172">
            <v>0</v>
          </cell>
          <cell r="H172">
            <v>0</v>
          </cell>
          <cell r="I172">
            <v>0</v>
          </cell>
          <cell r="J172">
            <v>0</v>
          </cell>
          <cell r="K172">
            <v>0</v>
          </cell>
          <cell r="M172">
            <v>132430</v>
          </cell>
          <cell r="N172">
            <v>190830</v>
          </cell>
          <cell r="O172">
            <v>190830</v>
          </cell>
          <cell r="P172">
            <v>179977</v>
          </cell>
          <cell r="Q172">
            <v>63610</v>
          </cell>
          <cell r="R172">
            <v>63610</v>
          </cell>
          <cell r="S172">
            <v>52757</v>
          </cell>
          <cell r="T172">
            <v>52757</v>
          </cell>
        </row>
        <row r="173">
          <cell r="A173">
            <v>164</v>
          </cell>
          <cell r="B173" t="str">
            <v xml:space="preserve">LYNNFIELD                    </v>
          </cell>
          <cell r="C173">
            <v>0</v>
          </cell>
          <cell r="D173">
            <v>0</v>
          </cell>
          <cell r="E173">
            <v>0</v>
          </cell>
          <cell r="F173">
            <v>0</v>
          </cell>
          <cell r="G173">
            <v>0</v>
          </cell>
          <cell r="H173">
            <v>0</v>
          </cell>
          <cell r="I173">
            <v>0</v>
          </cell>
          <cell r="J173">
            <v>0</v>
          </cell>
          <cell r="K173">
            <v>0</v>
          </cell>
          <cell r="M173">
            <v>0</v>
          </cell>
          <cell r="N173">
            <v>5000</v>
          </cell>
          <cell r="O173">
            <v>5000</v>
          </cell>
          <cell r="P173">
            <v>11300</v>
          </cell>
          <cell r="Q173">
            <v>1667</v>
          </cell>
          <cell r="R173">
            <v>1667</v>
          </cell>
          <cell r="S173">
            <v>7966</v>
          </cell>
          <cell r="T173">
            <v>7966</v>
          </cell>
        </row>
        <row r="174">
          <cell r="A174">
            <v>165</v>
          </cell>
          <cell r="B174" t="str">
            <v xml:space="preserve">MALDEN                       </v>
          </cell>
          <cell r="C174">
            <v>0</v>
          </cell>
          <cell r="D174">
            <v>0</v>
          </cell>
          <cell r="E174">
            <v>0</v>
          </cell>
          <cell r="F174">
            <v>0</v>
          </cell>
          <cell r="G174">
            <v>0</v>
          </cell>
          <cell r="H174">
            <v>0</v>
          </cell>
          <cell r="I174">
            <v>0</v>
          </cell>
          <cell r="J174">
            <v>0</v>
          </cell>
          <cell r="K174">
            <v>0</v>
          </cell>
          <cell r="M174">
            <v>28942</v>
          </cell>
          <cell r="N174">
            <v>38942</v>
          </cell>
          <cell r="O174">
            <v>38942</v>
          </cell>
          <cell r="P174">
            <v>36310</v>
          </cell>
          <cell r="Q174">
            <v>12981</v>
          </cell>
          <cell r="R174">
            <v>12981</v>
          </cell>
          <cell r="S174">
            <v>10348</v>
          </cell>
          <cell r="T174">
            <v>10348</v>
          </cell>
        </row>
        <row r="175">
          <cell r="A175">
            <v>166</v>
          </cell>
          <cell r="B175" t="str">
            <v xml:space="preserve">MANCHESTER                   </v>
          </cell>
          <cell r="C175">
            <v>0</v>
          </cell>
          <cell r="D175">
            <v>0</v>
          </cell>
          <cell r="E175">
            <v>0</v>
          </cell>
          <cell r="F175">
            <v>0</v>
          </cell>
          <cell r="G175">
            <v>0</v>
          </cell>
          <cell r="H175">
            <v>0</v>
          </cell>
          <cell r="I175">
            <v>0</v>
          </cell>
          <cell r="J175">
            <v>0</v>
          </cell>
          <cell r="K175">
            <v>0</v>
          </cell>
          <cell r="M175">
            <v>0</v>
          </cell>
          <cell r="N175">
            <v>0</v>
          </cell>
          <cell r="O175">
            <v>0</v>
          </cell>
          <cell r="P175">
            <v>0</v>
          </cell>
          <cell r="Q175">
            <v>0</v>
          </cell>
          <cell r="R175">
            <v>0</v>
          </cell>
          <cell r="S175">
            <v>0</v>
          </cell>
          <cell r="T175">
            <v>0</v>
          </cell>
        </row>
        <row r="176">
          <cell r="A176">
            <v>167</v>
          </cell>
          <cell r="B176" t="str">
            <v xml:space="preserve">MANSFIELD                    </v>
          </cell>
          <cell r="C176">
            <v>0</v>
          </cell>
          <cell r="D176">
            <v>0</v>
          </cell>
          <cell r="E176">
            <v>0</v>
          </cell>
          <cell r="F176">
            <v>0</v>
          </cell>
          <cell r="G176">
            <v>0</v>
          </cell>
          <cell r="H176">
            <v>0</v>
          </cell>
          <cell r="I176">
            <v>0</v>
          </cell>
          <cell r="J176">
            <v>0</v>
          </cell>
          <cell r="K176">
            <v>0</v>
          </cell>
          <cell r="M176">
            <v>20000</v>
          </cell>
          <cell r="N176">
            <v>34960</v>
          </cell>
          <cell r="O176">
            <v>34960</v>
          </cell>
          <cell r="P176">
            <v>34940</v>
          </cell>
          <cell r="Q176">
            <v>11654</v>
          </cell>
          <cell r="R176">
            <v>11653</v>
          </cell>
          <cell r="S176">
            <v>11633</v>
          </cell>
          <cell r="T176">
            <v>11633</v>
          </cell>
        </row>
        <row r="177">
          <cell r="A177">
            <v>168</v>
          </cell>
          <cell r="B177" t="str">
            <v xml:space="preserve">MARBLEHEAD                   </v>
          </cell>
          <cell r="C177">
            <v>0</v>
          </cell>
          <cell r="D177">
            <v>0</v>
          </cell>
          <cell r="E177">
            <v>0</v>
          </cell>
          <cell r="F177">
            <v>0</v>
          </cell>
          <cell r="G177">
            <v>0</v>
          </cell>
          <cell r="H177">
            <v>0</v>
          </cell>
          <cell r="I177">
            <v>0</v>
          </cell>
          <cell r="J177">
            <v>0</v>
          </cell>
          <cell r="K177">
            <v>0</v>
          </cell>
          <cell r="M177">
            <v>25000</v>
          </cell>
          <cell r="N177">
            <v>25000</v>
          </cell>
          <cell r="O177">
            <v>25000</v>
          </cell>
          <cell r="P177">
            <v>32150</v>
          </cell>
          <cell r="Q177">
            <v>8334</v>
          </cell>
          <cell r="R177">
            <v>8333</v>
          </cell>
          <cell r="S177">
            <v>15483</v>
          </cell>
          <cell r="T177">
            <v>15483</v>
          </cell>
        </row>
        <row r="178">
          <cell r="A178">
            <v>169</v>
          </cell>
          <cell r="B178" t="str">
            <v xml:space="preserve">MARION                       </v>
          </cell>
          <cell r="C178">
            <v>0</v>
          </cell>
          <cell r="D178">
            <v>0</v>
          </cell>
          <cell r="E178">
            <v>0</v>
          </cell>
          <cell r="F178">
            <v>0</v>
          </cell>
          <cell r="G178">
            <v>0</v>
          </cell>
          <cell r="H178">
            <v>0</v>
          </cell>
          <cell r="I178">
            <v>0</v>
          </cell>
          <cell r="J178">
            <v>0</v>
          </cell>
          <cell r="K178">
            <v>0</v>
          </cell>
          <cell r="M178">
            <v>0</v>
          </cell>
          <cell r="N178">
            <v>0</v>
          </cell>
          <cell r="O178">
            <v>0</v>
          </cell>
          <cell r="P178">
            <v>0</v>
          </cell>
          <cell r="Q178">
            <v>0</v>
          </cell>
          <cell r="R178">
            <v>0</v>
          </cell>
          <cell r="S178">
            <v>0</v>
          </cell>
          <cell r="T178">
            <v>0</v>
          </cell>
        </row>
        <row r="179">
          <cell r="A179">
            <v>170</v>
          </cell>
          <cell r="B179" t="str">
            <v xml:space="preserve">MARLBOROUGH                  </v>
          </cell>
          <cell r="C179">
            <v>0</v>
          </cell>
          <cell r="D179">
            <v>0</v>
          </cell>
          <cell r="E179">
            <v>0</v>
          </cell>
          <cell r="F179">
            <v>0</v>
          </cell>
          <cell r="G179">
            <v>0</v>
          </cell>
          <cell r="H179">
            <v>0</v>
          </cell>
          <cell r="I179">
            <v>0</v>
          </cell>
          <cell r="J179">
            <v>0</v>
          </cell>
          <cell r="K179">
            <v>0</v>
          </cell>
          <cell r="M179">
            <v>668813</v>
          </cell>
          <cell r="N179">
            <v>619136</v>
          </cell>
          <cell r="O179">
            <v>619136</v>
          </cell>
          <cell r="P179">
            <v>617556</v>
          </cell>
          <cell r="Q179">
            <v>206379</v>
          </cell>
          <cell r="R179">
            <v>206379</v>
          </cell>
          <cell r="S179">
            <v>204798</v>
          </cell>
          <cell r="T179">
            <v>204798</v>
          </cell>
        </row>
        <row r="180">
          <cell r="A180">
            <v>171</v>
          </cell>
          <cell r="B180" t="str">
            <v xml:space="preserve">MARSHFIELD                   </v>
          </cell>
          <cell r="C180">
            <v>15000</v>
          </cell>
          <cell r="D180">
            <v>17500</v>
          </cell>
          <cell r="E180">
            <v>17500</v>
          </cell>
          <cell r="F180">
            <v>20000</v>
          </cell>
          <cell r="G180">
            <v>5833</v>
          </cell>
          <cell r="H180">
            <v>5833</v>
          </cell>
          <cell r="I180">
            <v>8334</v>
          </cell>
          <cell r="J180">
            <v>8334</v>
          </cell>
          <cell r="K180">
            <v>0</v>
          </cell>
          <cell r="M180">
            <v>11228</v>
          </cell>
          <cell r="N180">
            <v>6228</v>
          </cell>
          <cell r="O180">
            <v>6228</v>
          </cell>
          <cell r="P180">
            <v>5100</v>
          </cell>
          <cell r="Q180">
            <v>2076</v>
          </cell>
          <cell r="R180">
            <v>2076</v>
          </cell>
          <cell r="S180">
            <v>948</v>
          </cell>
          <cell r="T180">
            <v>948</v>
          </cell>
        </row>
        <row r="181">
          <cell r="A181">
            <v>172</v>
          </cell>
          <cell r="B181" t="str">
            <v xml:space="preserve">MASHPEE                      </v>
          </cell>
          <cell r="C181">
            <v>15000</v>
          </cell>
          <cell r="D181">
            <v>161500</v>
          </cell>
          <cell r="E181">
            <v>161500</v>
          </cell>
          <cell r="F181">
            <v>157707</v>
          </cell>
          <cell r="G181">
            <v>53833</v>
          </cell>
          <cell r="H181">
            <v>53833</v>
          </cell>
          <cell r="I181">
            <v>50041</v>
          </cell>
          <cell r="J181">
            <v>50041</v>
          </cell>
          <cell r="K181">
            <v>0</v>
          </cell>
          <cell r="M181">
            <v>249119</v>
          </cell>
          <cell r="N181">
            <v>276000</v>
          </cell>
          <cell r="O181">
            <v>276000</v>
          </cell>
          <cell r="P181">
            <v>296301</v>
          </cell>
          <cell r="Q181">
            <v>92000</v>
          </cell>
          <cell r="R181">
            <v>92000</v>
          </cell>
          <cell r="S181">
            <v>112301</v>
          </cell>
          <cell r="T181">
            <v>112301</v>
          </cell>
        </row>
        <row r="182">
          <cell r="A182">
            <v>173</v>
          </cell>
          <cell r="B182" t="str">
            <v xml:space="preserve">MATTAPOISETT                 </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row>
        <row r="183">
          <cell r="A183">
            <v>174</v>
          </cell>
          <cell r="B183" t="str">
            <v xml:space="preserve">MAYNARD                      </v>
          </cell>
          <cell r="C183">
            <v>111409</v>
          </cell>
          <cell r="D183">
            <v>98255</v>
          </cell>
          <cell r="E183">
            <v>98255</v>
          </cell>
          <cell r="F183">
            <v>190484</v>
          </cell>
          <cell r="G183">
            <v>32751</v>
          </cell>
          <cell r="H183">
            <v>32752</v>
          </cell>
          <cell r="I183">
            <v>124981</v>
          </cell>
          <cell r="J183">
            <v>124981</v>
          </cell>
          <cell r="K183">
            <v>0</v>
          </cell>
          <cell r="M183">
            <v>264895</v>
          </cell>
          <cell r="N183">
            <v>216245</v>
          </cell>
          <cell r="O183">
            <v>216245</v>
          </cell>
          <cell r="P183">
            <v>203228</v>
          </cell>
          <cell r="Q183">
            <v>72082</v>
          </cell>
          <cell r="R183">
            <v>72082</v>
          </cell>
          <cell r="S183">
            <v>59064</v>
          </cell>
          <cell r="T183">
            <v>59064</v>
          </cell>
        </row>
        <row r="184">
          <cell r="A184">
            <v>175</v>
          </cell>
          <cell r="B184" t="str">
            <v xml:space="preserve">MEDFIELD                     </v>
          </cell>
          <cell r="C184">
            <v>0</v>
          </cell>
          <cell r="D184">
            <v>0</v>
          </cell>
          <cell r="E184">
            <v>0</v>
          </cell>
          <cell r="F184">
            <v>0</v>
          </cell>
          <cell r="G184">
            <v>0</v>
          </cell>
          <cell r="H184">
            <v>0</v>
          </cell>
          <cell r="I184">
            <v>0</v>
          </cell>
          <cell r="J184">
            <v>0</v>
          </cell>
          <cell r="K184">
            <v>0</v>
          </cell>
          <cell r="M184">
            <v>33593</v>
          </cell>
          <cell r="N184">
            <v>10000</v>
          </cell>
          <cell r="O184">
            <v>10000</v>
          </cell>
          <cell r="P184">
            <v>10625</v>
          </cell>
          <cell r="Q184">
            <v>3334</v>
          </cell>
          <cell r="R184">
            <v>3333</v>
          </cell>
          <cell r="S184">
            <v>3958</v>
          </cell>
          <cell r="T184">
            <v>3958</v>
          </cell>
        </row>
        <row r="185">
          <cell r="A185">
            <v>176</v>
          </cell>
          <cell r="B185" t="str">
            <v xml:space="preserve">MEDFORD                      </v>
          </cell>
          <cell r="C185">
            <v>0</v>
          </cell>
          <cell r="D185">
            <v>0</v>
          </cell>
          <cell r="E185">
            <v>0</v>
          </cell>
          <cell r="F185">
            <v>0</v>
          </cell>
          <cell r="G185">
            <v>0</v>
          </cell>
          <cell r="H185">
            <v>0</v>
          </cell>
          <cell r="I185">
            <v>0</v>
          </cell>
          <cell r="J185">
            <v>0</v>
          </cell>
          <cell r="K185">
            <v>0</v>
          </cell>
          <cell r="M185">
            <v>7291</v>
          </cell>
          <cell r="N185">
            <v>15000</v>
          </cell>
          <cell r="O185">
            <v>15000</v>
          </cell>
          <cell r="P185">
            <v>5000</v>
          </cell>
          <cell r="Q185">
            <v>5000</v>
          </cell>
          <cell r="R185">
            <v>5000</v>
          </cell>
          <cell r="S185">
            <v>-5000</v>
          </cell>
          <cell r="T185">
            <v>-5000</v>
          </cell>
        </row>
        <row r="186">
          <cell r="A186">
            <v>177</v>
          </cell>
          <cell r="B186" t="str">
            <v xml:space="preserve">MEDWAY                       </v>
          </cell>
          <cell r="C186">
            <v>301254</v>
          </cell>
          <cell r="D186">
            <v>292437</v>
          </cell>
          <cell r="E186">
            <v>292437</v>
          </cell>
          <cell r="F186">
            <v>321282</v>
          </cell>
          <cell r="G186">
            <v>97479</v>
          </cell>
          <cell r="H186">
            <v>97479</v>
          </cell>
          <cell r="I186">
            <v>126324</v>
          </cell>
          <cell r="J186">
            <v>126324</v>
          </cell>
          <cell r="K186">
            <v>0</v>
          </cell>
          <cell r="M186">
            <v>253436</v>
          </cell>
          <cell r="N186">
            <v>225702</v>
          </cell>
          <cell r="O186">
            <v>225702</v>
          </cell>
          <cell r="P186">
            <v>262988</v>
          </cell>
          <cell r="Q186">
            <v>75234</v>
          </cell>
          <cell r="R186">
            <v>75234</v>
          </cell>
          <cell r="S186">
            <v>112520</v>
          </cell>
          <cell r="T186">
            <v>112520</v>
          </cell>
        </row>
        <row r="187">
          <cell r="A187">
            <v>178</v>
          </cell>
          <cell r="B187" t="str">
            <v xml:space="preserve">MELROSE                      </v>
          </cell>
          <cell r="C187">
            <v>0</v>
          </cell>
          <cell r="D187">
            <v>0</v>
          </cell>
          <cell r="E187">
            <v>0</v>
          </cell>
          <cell r="F187">
            <v>0</v>
          </cell>
          <cell r="G187">
            <v>0</v>
          </cell>
          <cell r="H187">
            <v>0</v>
          </cell>
          <cell r="I187">
            <v>0</v>
          </cell>
          <cell r="J187">
            <v>0</v>
          </cell>
          <cell r="K187">
            <v>0</v>
          </cell>
          <cell r="M187">
            <v>0</v>
          </cell>
          <cell r="N187">
            <v>5000</v>
          </cell>
          <cell r="O187">
            <v>5000</v>
          </cell>
          <cell r="P187">
            <v>4700</v>
          </cell>
          <cell r="Q187">
            <v>1667</v>
          </cell>
          <cell r="R187">
            <v>1667</v>
          </cell>
          <cell r="S187">
            <v>1366</v>
          </cell>
          <cell r="T187">
            <v>1366</v>
          </cell>
        </row>
        <row r="188">
          <cell r="A188">
            <v>179</v>
          </cell>
          <cell r="B188" t="str">
            <v xml:space="preserve">MENDON                       </v>
          </cell>
          <cell r="C188">
            <v>0</v>
          </cell>
          <cell r="D188">
            <v>0</v>
          </cell>
          <cell r="E188">
            <v>0</v>
          </cell>
          <cell r="F188">
            <v>0</v>
          </cell>
          <cell r="G188">
            <v>0</v>
          </cell>
          <cell r="H188">
            <v>0</v>
          </cell>
          <cell r="I188">
            <v>0</v>
          </cell>
          <cell r="J188">
            <v>0</v>
          </cell>
          <cell r="K188">
            <v>0</v>
          </cell>
          <cell r="M188">
            <v>0</v>
          </cell>
          <cell r="N188">
            <v>0</v>
          </cell>
          <cell r="O188">
            <v>0</v>
          </cell>
          <cell r="P188">
            <v>0</v>
          </cell>
          <cell r="Q188">
            <v>0</v>
          </cell>
          <cell r="R188">
            <v>0</v>
          </cell>
          <cell r="S188">
            <v>0</v>
          </cell>
          <cell r="T188">
            <v>0</v>
          </cell>
        </row>
        <row r="189">
          <cell r="A189">
            <v>180</v>
          </cell>
          <cell r="B189" t="str">
            <v xml:space="preserve">MERRIMAC                     </v>
          </cell>
          <cell r="C189">
            <v>0</v>
          </cell>
          <cell r="D189">
            <v>0</v>
          </cell>
          <cell r="E189">
            <v>0</v>
          </cell>
          <cell r="F189">
            <v>0</v>
          </cell>
          <cell r="G189">
            <v>0</v>
          </cell>
          <cell r="H189">
            <v>0</v>
          </cell>
          <cell r="I189">
            <v>0</v>
          </cell>
          <cell r="J189">
            <v>0</v>
          </cell>
          <cell r="K189">
            <v>0</v>
          </cell>
          <cell r="M189">
            <v>0</v>
          </cell>
          <cell r="N189">
            <v>0</v>
          </cell>
          <cell r="O189">
            <v>0</v>
          </cell>
          <cell r="P189">
            <v>0</v>
          </cell>
          <cell r="Q189">
            <v>0</v>
          </cell>
          <cell r="R189">
            <v>0</v>
          </cell>
          <cell r="S189">
            <v>0</v>
          </cell>
          <cell r="T189">
            <v>0</v>
          </cell>
        </row>
        <row r="190">
          <cell r="A190">
            <v>181</v>
          </cell>
          <cell r="B190" t="str">
            <v xml:space="preserve">METHUEN                      </v>
          </cell>
          <cell r="C190">
            <v>0</v>
          </cell>
          <cell r="D190">
            <v>0</v>
          </cell>
          <cell r="E190">
            <v>0</v>
          </cell>
          <cell r="F190">
            <v>0</v>
          </cell>
          <cell r="G190">
            <v>0</v>
          </cell>
          <cell r="H190">
            <v>0</v>
          </cell>
          <cell r="I190">
            <v>0</v>
          </cell>
          <cell r="J190">
            <v>0</v>
          </cell>
          <cell r="K190">
            <v>0</v>
          </cell>
          <cell r="M190">
            <v>105970</v>
          </cell>
          <cell r="N190">
            <v>94000</v>
          </cell>
          <cell r="O190">
            <v>94000</v>
          </cell>
          <cell r="P190">
            <v>98369</v>
          </cell>
          <cell r="Q190">
            <v>31334</v>
          </cell>
          <cell r="R190">
            <v>31333</v>
          </cell>
          <cell r="S190">
            <v>35702</v>
          </cell>
          <cell r="T190">
            <v>35702</v>
          </cell>
        </row>
        <row r="191">
          <cell r="A191">
            <v>182</v>
          </cell>
          <cell r="B191" t="str">
            <v xml:space="preserve">MIDDLEBOROUGH                </v>
          </cell>
          <cell r="C191">
            <v>15000</v>
          </cell>
          <cell r="D191">
            <v>35000</v>
          </cell>
          <cell r="E191">
            <v>35000</v>
          </cell>
          <cell r="F191">
            <v>40000</v>
          </cell>
          <cell r="G191">
            <v>11666</v>
          </cell>
          <cell r="H191">
            <v>11667</v>
          </cell>
          <cell r="I191">
            <v>16667</v>
          </cell>
          <cell r="J191">
            <v>16667</v>
          </cell>
          <cell r="K191">
            <v>0</v>
          </cell>
          <cell r="M191">
            <v>107680</v>
          </cell>
          <cell r="N191">
            <v>167890</v>
          </cell>
          <cell r="O191">
            <v>167890</v>
          </cell>
          <cell r="P191">
            <v>175766</v>
          </cell>
          <cell r="Q191">
            <v>55964</v>
          </cell>
          <cell r="R191">
            <v>55963</v>
          </cell>
          <cell r="S191">
            <v>63839</v>
          </cell>
          <cell r="T191">
            <v>63839</v>
          </cell>
        </row>
        <row r="192">
          <cell r="A192">
            <v>183</v>
          </cell>
          <cell r="B192" t="str">
            <v xml:space="preserve">MIDDLEFIELD                  </v>
          </cell>
          <cell r="C192">
            <v>0</v>
          </cell>
          <cell r="D192">
            <v>0</v>
          </cell>
          <cell r="E192">
            <v>0</v>
          </cell>
          <cell r="F192">
            <v>0</v>
          </cell>
          <cell r="G192">
            <v>0</v>
          </cell>
          <cell r="H192">
            <v>0</v>
          </cell>
          <cell r="I192">
            <v>0</v>
          </cell>
          <cell r="J192">
            <v>0</v>
          </cell>
          <cell r="K192">
            <v>0</v>
          </cell>
          <cell r="M192">
            <v>0</v>
          </cell>
          <cell r="N192">
            <v>0</v>
          </cell>
          <cell r="O192">
            <v>0</v>
          </cell>
          <cell r="P192">
            <v>0</v>
          </cell>
          <cell r="Q192">
            <v>0</v>
          </cell>
          <cell r="R192">
            <v>0</v>
          </cell>
          <cell r="S192">
            <v>0</v>
          </cell>
          <cell r="T192">
            <v>0</v>
          </cell>
        </row>
        <row r="193">
          <cell r="A193">
            <v>184</v>
          </cell>
          <cell r="B193" t="str">
            <v xml:space="preserve">MIDDLETON                    </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row>
        <row r="194">
          <cell r="A194">
            <v>185</v>
          </cell>
          <cell r="B194" t="str">
            <v xml:space="preserve">MILFORD                      </v>
          </cell>
          <cell r="C194">
            <v>485695</v>
          </cell>
          <cell r="D194">
            <v>505532</v>
          </cell>
          <cell r="E194">
            <v>505532</v>
          </cell>
          <cell r="F194">
            <v>540373</v>
          </cell>
          <cell r="G194">
            <v>168510</v>
          </cell>
          <cell r="H194">
            <v>168511</v>
          </cell>
          <cell r="I194">
            <v>203352</v>
          </cell>
          <cell r="J194">
            <v>203352</v>
          </cell>
          <cell r="K194">
            <v>0</v>
          </cell>
          <cell r="M194">
            <v>648559</v>
          </cell>
          <cell r="N194">
            <v>759783</v>
          </cell>
          <cell r="O194">
            <v>759783</v>
          </cell>
          <cell r="P194">
            <v>774493</v>
          </cell>
          <cell r="Q194">
            <v>253261</v>
          </cell>
          <cell r="R194">
            <v>253261</v>
          </cell>
          <cell r="S194">
            <v>267971</v>
          </cell>
          <cell r="T194">
            <v>267971</v>
          </cell>
        </row>
        <row r="195">
          <cell r="A195">
            <v>186</v>
          </cell>
          <cell r="B195" t="str">
            <v xml:space="preserve">MILLBURY                     </v>
          </cell>
          <cell r="C195">
            <v>0</v>
          </cell>
          <cell r="D195">
            <v>0</v>
          </cell>
          <cell r="E195">
            <v>0</v>
          </cell>
          <cell r="F195">
            <v>0</v>
          </cell>
          <cell r="G195">
            <v>0</v>
          </cell>
          <cell r="H195">
            <v>0</v>
          </cell>
          <cell r="I195">
            <v>0</v>
          </cell>
          <cell r="J195">
            <v>0</v>
          </cell>
          <cell r="K195">
            <v>0</v>
          </cell>
          <cell r="M195">
            <v>103337</v>
          </cell>
          <cell r="N195">
            <v>87318</v>
          </cell>
          <cell r="O195">
            <v>87318</v>
          </cell>
          <cell r="P195">
            <v>80101</v>
          </cell>
          <cell r="Q195">
            <v>29106</v>
          </cell>
          <cell r="R195">
            <v>29106</v>
          </cell>
          <cell r="S195">
            <v>21889</v>
          </cell>
          <cell r="T195">
            <v>21889</v>
          </cell>
        </row>
        <row r="196">
          <cell r="A196">
            <v>187</v>
          </cell>
          <cell r="B196" t="str">
            <v xml:space="preserve">MILLIS                       </v>
          </cell>
          <cell r="C196">
            <v>344910</v>
          </cell>
          <cell r="D196">
            <v>344142</v>
          </cell>
          <cell r="E196">
            <v>344142</v>
          </cell>
          <cell r="F196">
            <v>357653</v>
          </cell>
          <cell r="G196">
            <v>114714</v>
          </cell>
          <cell r="H196">
            <v>114714</v>
          </cell>
          <cell r="I196">
            <v>128225</v>
          </cell>
          <cell r="J196">
            <v>128225</v>
          </cell>
          <cell r="K196">
            <v>0</v>
          </cell>
          <cell r="M196">
            <v>191734</v>
          </cell>
          <cell r="N196">
            <v>182862</v>
          </cell>
          <cell r="O196">
            <v>182862</v>
          </cell>
          <cell r="P196">
            <v>183517</v>
          </cell>
          <cell r="Q196">
            <v>60954</v>
          </cell>
          <cell r="R196">
            <v>60954</v>
          </cell>
          <cell r="S196">
            <v>61609</v>
          </cell>
          <cell r="T196">
            <v>61609</v>
          </cell>
        </row>
        <row r="197">
          <cell r="A197">
            <v>188</v>
          </cell>
          <cell r="B197" t="str">
            <v xml:space="preserve">MILLVILLE                    </v>
          </cell>
          <cell r="C197">
            <v>0</v>
          </cell>
          <cell r="D197">
            <v>0</v>
          </cell>
          <cell r="E197">
            <v>0</v>
          </cell>
          <cell r="F197">
            <v>0</v>
          </cell>
          <cell r="G197">
            <v>0</v>
          </cell>
          <cell r="H197">
            <v>0</v>
          </cell>
          <cell r="I197">
            <v>0</v>
          </cell>
          <cell r="J197">
            <v>0</v>
          </cell>
          <cell r="K197">
            <v>0</v>
          </cell>
          <cell r="M197">
            <v>0</v>
          </cell>
          <cell r="N197">
            <v>0</v>
          </cell>
          <cell r="O197">
            <v>0</v>
          </cell>
          <cell r="P197">
            <v>0</v>
          </cell>
          <cell r="Q197">
            <v>0</v>
          </cell>
          <cell r="R197">
            <v>0</v>
          </cell>
          <cell r="S197">
            <v>0</v>
          </cell>
          <cell r="T197">
            <v>0</v>
          </cell>
        </row>
        <row r="198">
          <cell r="A198">
            <v>189</v>
          </cell>
          <cell r="B198" t="str">
            <v xml:space="preserve">MILTON                       </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row>
        <row r="199">
          <cell r="A199">
            <v>190</v>
          </cell>
          <cell r="B199" t="str">
            <v xml:space="preserve">MONROE                       </v>
          </cell>
          <cell r="C199">
            <v>0</v>
          </cell>
          <cell r="D199">
            <v>0</v>
          </cell>
          <cell r="E199">
            <v>0</v>
          </cell>
          <cell r="F199">
            <v>0</v>
          </cell>
          <cell r="G199">
            <v>0</v>
          </cell>
          <cell r="H199">
            <v>0</v>
          </cell>
          <cell r="I199">
            <v>0</v>
          </cell>
          <cell r="J199">
            <v>0</v>
          </cell>
          <cell r="K199">
            <v>0</v>
          </cell>
          <cell r="M199">
            <v>5000</v>
          </cell>
          <cell r="N199">
            <v>5000</v>
          </cell>
          <cell r="O199">
            <v>5000</v>
          </cell>
          <cell r="P199">
            <v>8500</v>
          </cell>
          <cell r="Q199">
            <v>1667</v>
          </cell>
          <cell r="R199">
            <v>1667</v>
          </cell>
          <cell r="S199">
            <v>5166</v>
          </cell>
          <cell r="T199">
            <v>5166</v>
          </cell>
        </row>
        <row r="200">
          <cell r="A200">
            <v>191</v>
          </cell>
          <cell r="B200" t="str">
            <v xml:space="preserve">MONSON                       </v>
          </cell>
          <cell r="C200">
            <v>39795</v>
          </cell>
          <cell r="D200">
            <v>106195</v>
          </cell>
          <cell r="E200">
            <v>106195</v>
          </cell>
          <cell r="F200">
            <v>154191</v>
          </cell>
          <cell r="G200">
            <v>35398</v>
          </cell>
          <cell r="H200">
            <v>35398</v>
          </cell>
          <cell r="I200">
            <v>83395</v>
          </cell>
          <cell r="J200">
            <v>83395</v>
          </cell>
          <cell r="K200">
            <v>0</v>
          </cell>
          <cell r="M200">
            <v>121109</v>
          </cell>
          <cell r="N200">
            <v>162609</v>
          </cell>
          <cell r="O200">
            <v>162609</v>
          </cell>
          <cell r="P200">
            <v>166275</v>
          </cell>
          <cell r="Q200">
            <v>54203</v>
          </cell>
          <cell r="R200">
            <v>54203</v>
          </cell>
          <cell r="S200">
            <v>57869</v>
          </cell>
          <cell r="T200">
            <v>57869</v>
          </cell>
        </row>
        <row r="201">
          <cell r="A201">
            <v>192</v>
          </cell>
          <cell r="B201" t="str">
            <v xml:space="preserve">MONTAGUE                     </v>
          </cell>
          <cell r="C201">
            <v>0</v>
          </cell>
          <cell r="D201">
            <v>0</v>
          </cell>
          <cell r="E201">
            <v>0</v>
          </cell>
          <cell r="F201">
            <v>0</v>
          </cell>
          <cell r="G201">
            <v>0</v>
          </cell>
          <cell r="H201">
            <v>0</v>
          </cell>
          <cell r="I201">
            <v>0</v>
          </cell>
          <cell r="J201">
            <v>0</v>
          </cell>
          <cell r="K201">
            <v>0</v>
          </cell>
          <cell r="M201">
            <v>0</v>
          </cell>
          <cell r="N201">
            <v>0</v>
          </cell>
          <cell r="O201">
            <v>0</v>
          </cell>
          <cell r="P201">
            <v>0</v>
          </cell>
          <cell r="Q201">
            <v>0</v>
          </cell>
          <cell r="R201">
            <v>0</v>
          </cell>
          <cell r="S201">
            <v>0</v>
          </cell>
          <cell r="T201">
            <v>0</v>
          </cell>
        </row>
        <row r="202">
          <cell r="A202">
            <v>193</v>
          </cell>
          <cell r="B202" t="str">
            <v xml:space="preserve">MONTEREY                     </v>
          </cell>
          <cell r="C202">
            <v>0</v>
          </cell>
          <cell r="D202">
            <v>0</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row>
        <row r="203">
          <cell r="A203">
            <v>194</v>
          </cell>
          <cell r="B203" t="str">
            <v xml:space="preserve">MONTGOMERY                   </v>
          </cell>
          <cell r="C203">
            <v>0</v>
          </cell>
          <cell r="D203">
            <v>0</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row>
        <row r="204">
          <cell r="A204">
            <v>195</v>
          </cell>
          <cell r="B204" t="str">
            <v xml:space="preserve">MOUNT WASHINGTON             </v>
          </cell>
          <cell r="C204">
            <v>0</v>
          </cell>
          <cell r="D204">
            <v>0</v>
          </cell>
          <cell r="E204">
            <v>0</v>
          </cell>
          <cell r="F204">
            <v>0</v>
          </cell>
          <cell r="G204">
            <v>0</v>
          </cell>
          <cell r="H204">
            <v>0</v>
          </cell>
          <cell r="I204">
            <v>0</v>
          </cell>
          <cell r="J204">
            <v>0</v>
          </cell>
          <cell r="K204">
            <v>0</v>
          </cell>
          <cell r="M204">
            <v>5000</v>
          </cell>
          <cell r="N204">
            <v>5000</v>
          </cell>
          <cell r="O204">
            <v>5000</v>
          </cell>
          <cell r="P204">
            <v>5000</v>
          </cell>
          <cell r="Q204">
            <v>1667</v>
          </cell>
          <cell r="R204">
            <v>1667</v>
          </cell>
          <cell r="S204">
            <v>1666</v>
          </cell>
          <cell r="T204">
            <v>1666</v>
          </cell>
        </row>
        <row r="205">
          <cell r="A205">
            <v>196</v>
          </cell>
          <cell r="B205" t="str">
            <v xml:space="preserve">NAHANT                       </v>
          </cell>
          <cell r="C205">
            <v>0</v>
          </cell>
          <cell r="D205">
            <v>0</v>
          </cell>
          <cell r="E205">
            <v>0</v>
          </cell>
          <cell r="F205">
            <v>0</v>
          </cell>
          <cell r="G205">
            <v>0</v>
          </cell>
          <cell r="H205">
            <v>0</v>
          </cell>
          <cell r="I205">
            <v>0</v>
          </cell>
          <cell r="J205">
            <v>0</v>
          </cell>
          <cell r="K205">
            <v>0</v>
          </cell>
          <cell r="M205">
            <v>0</v>
          </cell>
          <cell r="N205">
            <v>0</v>
          </cell>
          <cell r="O205">
            <v>0</v>
          </cell>
          <cell r="P205">
            <v>0</v>
          </cell>
          <cell r="Q205">
            <v>0</v>
          </cell>
          <cell r="R205">
            <v>0</v>
          </cell>
          <cell r="S205">
            <v>0</v>
          </cell>
          <cell r="T205">
            <v>0</v>
          </cell>
        </row>
        <row r="206">
          <cell r="A206">
            <v>197</v>
          </cell>
          <cell r="B206" t="str">
            <v xml:space="preserve">NANTUCKET                    </v>
          </cell>
          <cell r="C206">
            <v>0</v>
          </cell>
          <cell r="D206">
            <v>0</v>
          </cell>
          <cell r="E206">
            <v>0</v>
          </cell>
          <cell r="F206">
            <v>0</v>
          </cell>
          <cell r="G206">
            <v>0</v>
          </cell>
          <cell r="H206">
            <v>0</v>
          </cell>
          <cell r="I206">
            <v>0</v>
          </cell>
          <cell r="J206">
            <v>0</v>
          </cell>
          <cell r="K206">
            <v>0</v>
          </cell>
          <cell r="M206">
            <v>0</v>
          </cell>
          <cell r="N206">
            <v>0</v>
          </cell>
          <cell r="O206">
            <v>0</v>
          </cell>
          <cell r="P206">
            <v>0</v>
          </cell>
          <cell r="Q206">
            <v>0</v>
          </cell>
          <cell r="R206">
            <v>0</v>
          </cell>
          <cell r="S206">
            <v>0</v>
          </cell>
          <cell r="T206">
            <v>0</v>
          </cell>
        </row>
        <row r="207">
          <cell r="A207">
            <v>198</v>
          </cell>
          <cell r="B207" t="str">
            <v xml:space="preserve">NATICK                       </v>
          </cell>
          <cell r="C207">
            <v>98864</v>
          </cell>
          <cell r="D207">
            <v>132864</v>
          </cell>
          <cell r="E207">
            <v>132864</v>
          </cell>
          <cell r="F207">
            <v>181996</v>
          </cell>
          <cell r="G207">
            <v>44288</v>
          </cell>
          <cell r="H207">
            <v>44288</v>
          </cell>
          <cell r="I207">
            <v>93420</v>
          </cell>
          <cell r="J207">
            <v>93420</v>
          </cell>
          <cell r="K207">
            <v>0</v>
          </cell>
          <cell r="M207">
            <v>17500</v>
          </cell>
          <cell r="N207">
            <v>25000</v>
          </cell>
          <cell r="O207">
            <v>25000</v>
          </cell>
          <cell r="P207">
            <v>24700</v>
          </cell>
          <cell r="Q207">
            <v>8334</v>
          </cell>
          <cell r="R207">
            <v>8333</v>
          </cell>
          <cell r="S207">
            <v>8033</v>
          </cell>
          <cell r="T207">
            <v>8033</v>
          </cell>
        </row>
        <row r="208">
          <cell r="A208">
            <v>199</v>
          </cell>
          <cell r="B208" t="str">
            <v xml:space="preserve">NEEDHAM                      </v>
          </cell>
          <cell r="C208">
            <v>0</v>
          </cell>
          <cell r="D208">
            <v>0</v>
          </cell>
          <cell r="E208">
            <v>0</v>
          </cell>
          <cell r="F208">
            <v>0</v>
          </cell>
          <cell r="G208">
            <v>0</v>
          </cell>
          <cell r="H208">
            <v>0</v>
          </cell>
          <cell r="I208">
            <v>0</v>
          </cell>
          <cell r="J208">
            <v>0</v>
          </cell>
          <cell r="K208">
            <v>0</v>
          </cell>
          <cell r="M208">
            <v>10390</v>
          </cell>
          <cell r="N208">
            <v>0</v>
          </cell>
          <cell r="O208">
            <v>0</v>
          </cell>
          <cell r="P208">
            <v>0</v>
          </cell>
          <cell r="Q208">
            <v>0</v>
          </cell>
          <cell r="R208">
            <v>0</v>
          </cell>
          <cell r="S208">
            <v>0</v>
          </cell>
          <cell r="T208">
            <v>0</v>
          </cell>
        </row>
        <row r="209">
          <cell r="A209">
            <v>200</v>
          </cell>
          <cell r="B209" t="str">
            <v xml:space="preserve">NEW ASHFORD                  </v>
          </cell>
          <cell r="C209">
            <v>0</v>
          </cell>
          <cell r="D209">
            <v>0</v>
          </cell>
          <cell r="E209">
            <v>0</v>
          </cell>
          <cell r="F209">
            <v>0</v>
          </cell>
          <cell r="G209">
            <v>0</v>
          </cell>
          <cell r="H209">
            <v>0</v>
          </cell>
          <cell r="I209">
            <v>0</v>
          </cell>
          <cell r="J209">
            <v>0</v>
          </cell>
          <cell r="K209">
            <v>0</v>
          </cell>
          <cell r="M209">
            <v>17079</v>
          </cell>
          <cell r="N209">
            <v>17079</v>
          </cell>
          <cell r="O209">
            <v>17079</v>
          </cell>
          <cell r="P209">
            <v>27107</v>
          </cell>
          <cell r="Q209">
            <v>5693</v>
          </cell>
          <cell r="R209">
            <v>5693</v>
          </cell>
          <cell r="S209">
            <v>15721</v>
          </cell>
          <cell r="T209">
            <v>15721</v>
          </cell>
        </row>
        <row r="210">
          <cell r="A210">
            <v>201</v>
          </cell>
          <cell r="B210" t="str">
            <v xml:space="preserve">NEW BEDFORD                  </v>
          </cell>
          <cell r="C210">
            <v>0</v>
          </cell>
          <cell r="D210">
            <v>0</v>
          </cell>
          <cell r="E210">
            <v>0</v>
          </cell>
          <cell r="F210">
            <v>0</v>
          </cell>
          <cell r="G210">
            <v>0</v>
          </cell>
          <cell r="H210">
            <v>0</v>
          </cell>
          <cell r="I210">
            <v>0</v>
          </cell>
          <cell r="J210">
            <v>0</v>
          </cell>
          <cell r="K210">
            <v>0</v>
          </cell>
          <cell r="M210">
            <v>80868</v>
          </cell>
          <cell r="N210">
            <v>97284</v>
          </cell>
          <cell r="O210">
            <v>97284</v>
          </cell>
          <cell r="P210">
            <v>101842</v>
          </cell>
          <cell r="Q210">
            <v>32428</v>
          </cell>
          <cell r="R210">
            <v>32428</v>
          </cell>
          <cell r="S210">
            <v>36986</v>
          </cell>
          <cell r="T210">
            <v>36986</v>
          </cell>
        </row>
        <row r="211">
          <cell r="A211">
            <v>202</v>
          </cell>
          <cell r="B211" t="str">
            <v xml:space="preserve">NEW BRAINTREE                </v>
          </cell>
          <cell r="C211">
            <v>0</v>
          </cell>
          <cell r="D211">
            <v>0</v>
          </cell>
          <cell r="E211">
            <v>0</v>
          </cell>
          <cell r="F211">
            <v>0</v>
          </cell>
          <cell r="G211">
            <v>0</v>
          </cell>
          <cell r="H211">
            <v>0</v>
          </cell>
          <cell r="I211">
            <v>0</v>
          </cell>
          <cell r="J211">
            <v>0</v>
          </cell>
          <cell r="K211">
            <v>0</v>
          </cell>
          <cell r="M211">
            <v>0</v>
          </cell>
          <cell r="N211">
            <v>0</v>
          </cell>
          <cell r="O211">
            <v>0</v>
          </cell>
          <cell r="P211">
            <v>0</v>
          </cell>
          <cell r="Q211">
            <v>0</v>
          </cell>
          <cell r="R211">
            <v>0</v>
          </cell>
          <cell r="S211">
            <v>0</v>
          </cell>
          <cell r="T211">
            <v>0</v>
          </cell>
        </row>
        <row r="212">
          <cell r="A212">
            <v>203</v>
          </cell>
          <cell r="B212" t="str">
            <v xml:space="preserve">NEWBURY                      </v>
          </cell>
          <cell r="C212">
            <v>0</v>
          </cell>
          <cell r="D212">
            <v>0</v>
          </cell>
          <cell r="E212">
            <v>0</v>
          </cell>
          <cell r="F212">
            <v>0</v>
          </cell>
          <cell r="G212">
            <v>0</v>
          </cell>
          <cell r="H212">
            <v>0</v>
          </cell>
          <cell r="I212">
            <v>0</v>
          </cell>
          <cell r="J212">
            <v>0</v>
          </cell>
          <cell r="K212">
            <v>0</v>
          </cell>
          <cell r="M212">
            <v>0</v>
          </cell>
          <cell r="N212">
            <v>0</v>
          </cell>
          <cell r="O212">
            <v>0</v>
          </cell>
          <cell r="P212">
            <v>0</v>
          </cell>
          <cell r="Q212">
            <v>0</v>
          </cell>
          <cell r="R212">
            <v>0</v>
          </cell>
          <cell r="S212">
            <v>0</v>
          </cell>
          <cell r="T212">
            <v>0</v>
          </cell>
        </row>
        <row r="213">
          <cell r="A213">
            <v>204</v>
          </cell>
          <cell r="B213" t="str">
            <v xml:space="preserve">NEWBURYPORT                  </v>
          </cell>
          <cell r="C213">
            <v>989529</v>
          </cell>
          <cell r="D213">
            <v>1023580</v>
          </cell>
          <cell r="E213">
            <v>1023873</v>
          </cell>
          <cell r="F213">
            <v>1067833</v>
          </cell>
          <cell r="G213">
            <v>341193</v>
          </cell>
          <cell r="H213">
            <v>341340</v>
          </cell>
          <cell r="I213">
            <v>385300</v>
          </cell>
          <cell r="J213">
            <v>385300</v>
          </cell>
          <cell r="K213">
            <v>0</v>
          </cell>
          <cell r="M213">
            <v>354158</v>
          </cell>
          <cell r="N213">
            <v>335051</v>
          </cell>
          <cell r="O213">
            <v>334653</v>
          </cell>
          <cell r="P213">
            <v>363715</v>
          </cell>
          <cell r="Q213">
            <v>111684</v>
          </cell>
          <cell r="R213">
            <v>111485</v>
          </cell>
          <cell r="S213">
            <v>140546</v>
          </cell>
          <cell r="T213">
            <v>140546</v>
          </cell>
        </row>
        <row r="214">
          <cell r="A214">
            <v>205</v>
          </cell>
          <cell r="B214" t="str">
            <v xml:space="preserve">NEW MARLBOROUGH              </v>
          </cell>
          <cell r="C214">
            <v>0</v>
          </cell>
          <cell r="D214">
            <v>0</v>
          </cell>
          <cell r="E214">
            <v>0</v>
          </cell>
          <cell r="F214">
            <v>0</v>
          </cell>
          <cell r="G214">
            <v>0</v>
          </cell>
          <cell r="H214">
            <v>0</v>
          </cell>
          <cell r="I214">
            <v>0</v>
          </cell>
          <cell r="J214">
            <v>0</v>
          </cell>
          <cell r="K214">
            <v>0</v>
          </cell>
          <cell r="M214">
            <v>0</v>
          </cell>
          <cell r="N214">
            <v>0</v>
          </cell>
          <cell r="O214">
            <v>0</v>
          </cell>
          <cell r="P214">
            <v>0</v>
          </cell>
          <cell r="Q214">
            <v>0</v>
          </cell>
          <cell r="R214">
            <v>0</v>
          </cell>
          <cell r="S214">
            <v>0</v>
          </cell>
          <cell r="T214">
            <v>0</v>
          </cell>
        </row>
        <row r="215">
          <cell r="A215">
            <v>206</v>
          </cell>
          <cell r="B215" t="str">
            <v xml:space="preserve">NEW SALEM                    </v>
          </cell>
          <cell r="C215">
            <v>0</v>
          </cell>
          <cell r="D215">
            <v>0</v>
          </cell>
          <cell r="E215">
            <v>0</v>
          </cell>
          <cell r="F215">
            <v>0</v>
          </cell>
          <cell r="G215">
            <v>0</v>
          </cell>
          <cell r="H215">
            <v>0</v>
          </cell>
          <cell r="I215">
            <v>0</v>
          </cell>
          <cell r="J215">
            <v>0</v>
          </cell>
          <cell r="K215">
            <v>0</v>
          </cell>
          <cell r="M215">
            <v>0</v>
          </cell>
          <cell r="N215">
            <v>0</v>
          </cell>
          <cell r="O215">
            <v>0</v>
          </cell>
          <cell r="P215">
            <v>0</v>
          </cell>
          <cell r="Q215">
            <v>0</v>
          </cell>
          <cell r="R215">
            <v>0</v>
          </cell>
          <cell r="S215">
            <v>0</v>
          </cell>
          <cell r="T215">
            <v>0</v>
          </cell>
        </row>
        <row r="216">
          <cell r="A216">
            <v>207</v>
          </cell>
          <cell r="B216" t="str">
            <v xml:space="preserve">NEWTON                       </v>
          </cell>
          <cell r="C216">
            <v>0</v>
          </cell>
          <cell r="D216">
            <v>0</v>
          </cell>
          <cell r="E216">
            <v>0</v>
          </cell>
          <cell r="F216">
            <v>0</v>
          </cell>
          <cell r="G216">
            <v>0</v>
          </cell>
          <cell r="H216">
            <v>0</v>
          </cell>
          <cell r="I216">
            <v>0</v>
          </cell>
          <cell r="J216">
            <v>0</v>
          </cell>
          <cell r="K216">
            <v>0</v>
          </cell>
          <cell r="M216">
            <v>10000</v>
          </cell>
          <cell r="N216">
            <v>5000</v>
          </cell>
          <cell r="O216">
            <v>5000</v>
          </cell>
          <cell r="P216">
            <v>5000</v>
          </cell>
          <cell r="Q216">
            <v>1667</v>
          </cell>
          <cell r="R216">
            <v>1667</v>
          </cell>
          <cell r="S216">
            <v>1666</v>
          </cell>
          <cell r="T216">
            <v>1666</v>
          </cell>
        </row>
        <row r="217">
          <cell r="A217">
            <v>208</v>
          </cell>
          <cell r="B217" t="str">
            <v xml:space="preserve">NORFOLK                      </v>
          </cell>
          <cell r="C217">
            <v>0</v>
          </cell>
          <cell r="D217">
            <v>0</v>
          </cell>
          <cell r="E217">
            <v>0</v>
          </cell>
          <cell r="F217">
            <v>0</v>
          </cell>
          <cell r="G217">
            <v>0</v>
          </cell>
          <cell r="H217">
            <v>0</v>
          </cell>
          <cell r="I217">
            <v>0</v>
          </cell>
          <cell r="J217">
            <v>0</v>
          </cell>
          <cell r="K217">
            <v>0</v>
          </cell>
          <cell r="M217">
            <v>15179</v>
          </cell>
          <cell r="N217">
            <v>5000</v>
          </cell>
          <cell r="O217">
            <v>5000</v>
          </cell>
          <cell r="P217">
            <v>5000</v>
          </cell>
          <cell r="Q217">
            <v>1667</v>
          </cell>
          <cell r="R217">
            <v>1667</v>
          </cell>
          <cell r="S217">
            <v>1666</v>
          </cell>
          <cell r="T217">
            <v>1666</v>
          </cell>
        </row>
        <row r="218">
          <cell r="A218">
            <v>209</v>
          </cell>
          <cell r="B218" t="str">
            <v xml:space="preserve">NORTH ADAMS                  </v>
          </cell>
          <cell r="C218">
            <v>258085</v>
          </cell>
          <cell r="D218">
            <v>230718</v>
          </cell>
          <cell r="E218">
            <v>230221</v>
          </cell>
          <cell r="F218">
            <v>258078</v>
          </cell>
          <cell r="G218">
            <v>76906</v>
          </cell>
          <cell r="H218">
            <v>76657</v>
          </cell>
          <cell r="I218">
            <v>104515</v>
          </cell>
          <cell r="J218">
            <v>104515</v>
          </cell>
          <cell r="K218">
            <v>0</v>
          </cell>
          <cell r="M218">
            <v>637099</v>
          </cell>
          <cell r="N218">
            <v>653722</v>
          </cell>
          <cell r="O218">
            <v>653722</v>
          </cell>
          <cell r="P218">
            <v>661565</v>
          </cell>
          <cell r="Q218">
            <v>217908</v>
          </cell>
          <cell r="R218">
            <v>217907</v>
          </cell>
          <cell r="S218">
            <v>225750</v>
          </cell>
          <cell r="T218">
            <v>225750</v>
          </cell>
        </row>
        <row r="219">
          <cell r="A219">
            <v>210</v>
          </cell>
          <cell r="B219" t="str">
            <v xml:space="preserve">NORTHAMPTON                  </v>
          </cell>
          <cell r="C219">
            <v>1341791</v>
          </cell>
          <cell r="D219">
            <v>1275178</v>
          </cell>
          <cell r="E219">
            <v>1264897</v>
          </cell>
          <cell r="F219">
            <v>1256654</v>
          </cell>
          <cell r="G219">
            <v>425059</v>
          </cell>
          <cell r="H219">
            <v>419919</v>
          </cell>
          <cell r="I219">
            <v>411676</v>
          </cell>
          <cell r="J219">
            <v>411676</v>
          </cell>
          <cell r="K219">
            <v>0</v>
          </cell>
          <cell r="M219">
            <v>451014</v>
          </cell>
          <cell r="N219">
            <v>467464</v>
          </cell>
          <cell r="O219">
            <v>472464</v>
          </cell>
          <cell r="P219">
            <v>556930</v>
          </cell>
          <cell r="Q219">
            <v>155822</v>
          </cell>
          <cell r="R219">
            <v>158321</v>
          </cell>
          <cell r="S219">
            <v>242787</v>
          </cell>
          <cell r="T219">
            <v>242787</v>
          </cell>
        </row>
        <row r="220">
          <cell r="A220">
            <v>211</v>
          </cell>
          <cell r="B220" t="str">
            <v xml:space="preserve">NORTH ANDOVER                </v>
          </cell>
          <cell r="C220">
            <v>0</v>
          </cell>
          <cell r="D220">
            <v>0</v>
          </cell>
          <cell r="E220">
            <v>0</v>
          </cell>
          <cell r="F220">
            <v>0</v>
          </cell>
          <cell r="G220">
            <v>0</v>
          </cell>
          <cell r="H220">
            <v>0</v>
          </cell>
          <cell r="I220">
            <v>0</v>
          </cell>
          <cell r="J220">
            <v>0</v>
          </cell>
          <cell r="K220">
            <v>0</v>
          </cell>
          <cell r="M220">
            <v>64036</v>
          </cell>
          <cell r="N220">
            <v>20000</v>
          </cell>
          <cell r="O220">
            <v>20000</v>
          </cell>
          <cell r="P220">
            <v>22302</v>
          </cell>
          <cell r="Q220">
            <v>6667</v>
          </cell>
          <cell r="R220">
            <v>6667</v>
          </cell>
          <cell r="S220">
            <v>8968</v>
          </cell>
          <cell r="T220">
            <v>8968</v>
          </cell>
        </row>
        <row r="221">
          <cell r="A221">
            <v>212</v>
          </cell>
          <cell r="B221" t="str">
            <v xml:space="preserve">NORTH ATTLEBOROUGH           </v>
          </cell>
          <cell r="C221">
            <v>0</v>
          </cell>
          <cell r="D221">
            <v>0</v>
          </cell>
          <cell r="E221">
            <v>0</v>
          </cell>
          <cell r="F221">
            <v>0</v>
          </cell>
          <cell r="G221">
            <v>0</v>
          </cell>
          <cell r="H221">
            <v>0</v>
          </cell>
          <cell r="I221">
            <v>0</v>
          </cell>
          <cell r="J221">
            <v>0</v>
          </cell>
          <cell r="K221">
            <v>0</v>
          </cell>
          <cell r="M221">
            <v>4800</v>
          </cell>
          <cell r="N221">
            <v>15000</v>
          </cell>
          <cell r="O221">
            <v>15000</v>
          </cell>
          <cell r="P221">
            <v>7750</v>
          </cell>
          <cell r="Q221">
            <v>5000</v>
          </cell>
          <cell r="R221">
            <v>5000</v>
          </cell>
          <cell r="S221">
            <v>-2250</v>
          </cell>
          <cell r="T221">
            <v>-2250</v>
          </cell>
        </row>
        <row r="222">
          <cell r="A222">
            <v>213</v>
          </cell>
          <cell r="B222" t="str">
            <v xml:space="preserve">NORTHBOROUGH                 </v>
          </cell>
          <cell r="C222">
            <v>0</v>
          </cell>
          <cell r="D222">
            <v>0</v>
          </cell>
          <cell r="E222">
            <v>0</v>
          </cell>
          <cell r="F222">
            <v>0</v>
          </cell>
          <cell r="G222">
            <v>0</v>
          </cell>
          <cell r="H222">
            <v>0</v>
          </cell>
          <cell r="I222">
            <v>0</v>
          </cell>
          <cell r="J222">
            <v>0</v>
          </cell>
          <cell r="K222">
            <v>0</v>
          </cell>
          <cell r="M222">
            <v>15000</v>
          </cell>
          <cell r="N222">
            <v>20000</v>
          </cell>
          <cell r="O222">
            <v>20000</v>
          </cell>
          <cell r="P222">
            <v>15000</v>
          </cell>
          <cell r="Q222">
            <v>6667</v>
          </cell>
          <cell r="R222">
            <v>6667</v>
          </cell>
          <cell r="S222">
            <v>1666</v>
          </cell>
          <cell r="T222">
            <v>1666</v>
          </cell>
        </row>
        <row r="223">
          <cell r="A223">
            <v>214</v>
          </cell>
          <cell r="B223" t="str">
            <v xml:space="preserve">NORTHBRIDGE                  </v>
          </cell>
          <cell r="C223">
            <v>539687</v>
          </cell>
          <cell r="D223">
            <v>504574</v>
          </cell>
          <cell r="E223">
            <v>504574</v>
          </cell>
          <cell r="F223">
            <v>483619</v>
          </cell>
          <cell r="G223">
            <v>168191</v>
          </cell>
          <cell r="H223">
            <v>168191</v>
          </cell>
          <cell r="I223">
            <v>147237</v>
          </cell>
          <cell r="J223">
            <v>147237</v>
          </cell>
          <cell r="K223">
            <v>0</v>
          </cell>
          <cell r="M223">
            <v>589904</v>
          </cell>
          <cell r="N223">
            <v>631414</v>
          </cell>
          <cell r="O223">
            <v>631414</v>
          </cell>
          <cell r="P223">
            <v>680330</v>
          </cell>
          <cell r="Q223">
            <v>210472</v>
          </cell>
          <cell r="R223">
            <v>210471</v>
          </cell>
          <cell r="S223">
            <v>259387</v>
          </cell>
          <cell r="T223">
            <v>259387</v>
          </cell>
        </row>
        <row r="224">
          <cell r="A224">
            <v>215</v>
          </cell>
          <cell r="B224" t="str">
            <v xml:space="preserve">NORTH BROOKFIELD             </v>
          </cell>
          <cell r="C224">
            <v>297933</v>
          </cell>
          <cell r="D224">
            <v>211593</v>
          </cell>
          <cell r="E224">
            <v>211593</v>
          </cell>
          <cell r="F224">
            <v>228142</v>
          </cell>
          <cell r="G224">
            <v>70531</v>
          </cell>
          <cell r="H224">
            <v>70531</v>
          </cell>
          <cell r="I224">
            <v>87080</v>
          </cell>
          <cell r="J224">
            <v>87080</v>
          </cell>
          <cell r="K224">
            <v>0</v>
          </cell>
          <cell r="M224">
            <v>562337</v>
          </cell>
          <cell r="N224">
            <v>596962</v>
          </cell>
          <cell r="O224">
            <v>596962</v>
          </cell>
          <cell r="P224">
            <v>603416</v>
          </cell>
          <cell r="Q224">
            <v>198988</v>
          </cell>
          <cell r="R224">
            <v>198987</v>
          </cell>
          <cell r="S224">
            <v>205441</v>
          </cell>
          <cell r="T224">
            <v>205441</v>
          </cell>
        </row>
        <row r="225">
          <cell r="A225">
            <v>216</v>
          </cell>
          <cell r="B225" t="str">
            <v xml:space="preserve">NORTHFIELD                   </v>
          </cell>
          <cell r="C225">
            <v>0</v>
          </cell>
          <cell r="D225">
            <v>0</v>
          </cell>
          <cell r="E225">
            <v>0</v>
          </cell>
          <cell r="F225">
            <v>0</v>
          </cell>
          <cell r="G225">
            <v>0</v>
          </cell>
          <cell r="H225">
            <v>0</v>
          </cell>
          <cell r="I225">
            <v>0</v>
          </cell>
          <cell r="J225">
            <v>0</v>
          </cell>
          <cell r="K225">
            <v>0</v>
          </cell>
          <cell r="M225">
            <v>0</v>
          </cell>
          <cell r="N225">
            <v>0</v>
          </cell>
          <cell r="O225">
            <v>0</v>
          </cell>
          <cell r="P225">
            <v>0</v>
          </cell>
          <cell r="Q225">
            <v>0</v>
          </cell>
          <cell r="R225">
            <v>0</v>
          </cell>
          <cell r="S225">
            <v>0</v>
          </cell>
          <cell r="T225">
            <v>0</v>
          </cell>
        </row>
        <row r="226">
          <cell r="A226">
            <v>217</v>
          </cell>
          <cell r="B226" t="str">
            <v xml:space="preserve">NORTH READING                </v>
          </cell>
          <cell r="C226">
            <v>0</v>
          </cell>
          <cell r="D226">
            <v>0</v>
          </cell>
          <cell r="E226">
            <v>0</v>
          </cell>
          <cell r="F226">
            <v>0</v>
          </cell>
          <cell r="G226">
            <v>0</v>
          </cell>
          <cell r="H226">
            <v>0</v>
          </cell>
          <cell r="I226">
            <v>0</v>
          </cell>
          <cell r="J226">
            <v>0</v>
          </cell>
          <cell r="K226">
            <v>0</v>
          </cell>
          <cell r="M226">
            <v>2000</v>
          </cell>
          <cell r="N226">
            <v>0</v>
          </cell>
          <cell r="O226">
            <v>0</v>
          </cell>
          <cell r="P226">
            <v>0</v>
          </cell>
          <cell r="Q226">
            <v>0</v>
          </cell>
          <cell r="R226">
            <v>0</v>
          </cell>
          <cell r="S226">
            <v>0</v>
          </cell>
          <cell r="T226">
            <v>0</v>
          </cell>
        </row>
        <row r="227">
          <cell r="A227">
            <v>218</v>
          </cell>
          <cell r="B227" t="str">
            <v xml:space="preserve">NORTON                       </v>
          </cell>
          <cell r="C227">
            <v>0</v>
          </cell>
          <cell r="D227">
            <v>0</v>
          </cell>
          <cell r="E227">
            <v>0</v>
          </cell>
          <cell r="F227">
            <v>0</v>
          </cell>
          <cell r="G227">
            <v>0</v>
          </cell>
          <cell r="H227">
            <v>0</v>
          </cell>
          <cell r="I227">
            <v>0</v>
          </cell>
          <cell r="J227">
            <v>0</v>
          </cell>
          <cell r="K227">
            <v>0</v>
          </cell>
          <cell r="M227">
            <v>40981</v>
          </cell>
          <cell r="N227">
            <v>34511</v>
          </cell>
          <cell r="O227">
            <v>34511</v>
          </cell>
          <cell r="P227">
            <v>37897</v>
          </cell>
          <cell r="Q227">
            <v>11504</v>
          </cell>
          <cell r="R227">
            <v>11504</v>
          </cell>
          <cell r="S227">
            <v>14889</v>
          </cell>
          <cell r="T227">
            <v>14889</v>
          </cell>
        </row>
        <row r="228">
          <cell r="A228">
            <v>219</v>
          </cell>
          <cell r="B228" t="str">
            <v xml:space="preserve">NORWELL                      </v>
          </cell>
          <cell r="C228">
            <v>0</v>
          </cell>
          <cell r="D228">
            <v>0</v>
          </cell>
          <cell r="E228">
            <v>0</v>
          </cell>
          <cell r="F228">
            <v>0</v>
          </cell>
          <cell r="G228">
            <v>0</v>
          </cell>
          <cell r="H228">
            <v>0</v>
          </cell>
          <cell r="I228">
            <v>0</v>
          </cell>
          <cell r="J228">
            <v>0</v>
          </cell>
          <cell r="K228">
            <v>0</v>
          </cell>
          <cell r="M228">
            <v>0</v>
          </cell>
          <cell r="N228">
            <v>0</v>
          </cell>
          <cell r="O228">
            <v>0</v>
          </cell>
          <cell r="P228">
            <v>0</v>
          </cell>
          <cell r="Q228">
            <v>0</v>
          </cell>
          <cell r="R228">
            <v>0</v>
          </cell>
          <cell r="S228">
            <v>0</v>
          </cell>
          <cell r="T228">
            <v>0</v>
          </cell>
        </row>
        <row r="229">
          <cell r="A229">
            <v>220</v>
          </cell>
          <cell r="B229" t="str">
            <v xml:space="preserve">NORWOOD                      </v>
          </cell>
          <cell r="C229">
            <v>0</v>
          </cell>
          <cell r="D229">
            <v>0</v>
          </cell>
          <cell r="E229">
            <v>0</v>
          </cell>
          <cell r="F229">
            <v>0</v>
          </cell>
          <cell r="G229">
            <v>0</v>
          </cell>
          <cell r="H229">
            <v>0</v>
          </cell>
          <cell r="I229">
            <v>0</v>
          </cell>
          <cell r="J229">
            <v>0</v>
          </cell>
          <cell r="K229">
            <v>0</v>
          </cell>
          <cell r="M229">
            <v>10000</v>
          </cell>
          <cell r="N229">
            <v>5000</v>
          </cell>
          <cell r="O229">
            <v>5000</v>
          </cell>
          <cell r="P229">
            <v>16850</v>
          </cell>
          <cell r="Q229">
            <v>1667</v>
          </cell>
          <cell r="R229">
            <v>1667</v>
          </cell>
          <cell r="S229">
            <v>13516</v>
          </cell>
          <cell r="T229">
            <v>13516</v>
          </cell>
        </row>
        <row r="230">
          <cell r="A230">
            <v>221</v>
          </cell>
          <cell r="B230" t="str">
            <v xml:space="preserve">OAK BLUFFS                   </v>
          </cell>
          <cell r="C230">
            <v>296088</v>
          </cell>
          <cell r="D230">
            <v>253971</v>
          </cell>
          <cell r="E230">
            <v>253971</v>
          </cell>
          <cell r="F230">
            <v>275702</v>
          </cell>
          <cell r="G230">
            <v>84657</v>
          </cell>
          <cell r="H230">
            <v>84657</v>
          </cell>
          <cell r="I230">
            <v>106388</v>
          </cell>
          <cell r="J230">
            <v>106388</v>
          </cell>
          <cell r="K230">
            <v>0</v>
          </cell>
          <cell r="M230">
            <v>132641</v>
          </cell>
          <cell r="N230">
            <v>116722</v>
          </cell>
          <cell r="O230">
            <v>116722</v>
          </cell>
          <cell r="P230">
            <v>114904</v>
          </cell>
          <cell r="Q230">
            <v>38908</v>
          </cell>
          <cell r="R230">
            <v>38907</v>
          </cell>
          <cell r="S230">
            <v>37089</v>
          </cell>
          <cell r="T230">
            <v>37089</v>
          </cell>
        </row>
        <row r="231">
          <cell r="A231">
            <v>222</v>
          </cell>
          <cell r="B231" t="str">
            <v xml:space="preserve">OAKHAM                       </v>
          </cell>
          <cell r="C231">
            <v>0</v>
          </cell>
          <cell r="D231">
            <v>0</v>
          </cell>
          <cell r="E231">
            <v>0</v>
          </cell>
          <cell r="F231">
            <v>0</v>
          </cell>
          <cell r="G231">
            <v>0</v>
          </cell>
          <cell r="H231">
            <v>0</v>
          </cell>
          <cell r="I231">
            <v>0</v>
          </cell>
          <cell r="J231">
            <v>0</v>
          </cell>
          <cell r="K231">
            <v>0</v>
          </cell>
          <cell r="M231">
            <v>0</v>
          </cell>
          <cell r="N231">
            <v>0</v>
          </cell>
          <cell r="O231">
            <v>0</v>
          </cell>
          <cell r="P231">
            <v>0</v>
          </cell>
          <cell r="Q231">
            <v>0</v>
          </cell>
          <cell r="R231">
            <v>0</v>
          </cell>
          <cell r="S231">
            <v>0</v>
          </cell>
          <cell r="T231">
            <v>0</v>
          </cell>
        </row>
        <row r="232">
          <cell r="A232">
            <v>223</v>
          </cell>
          <cell r="B232" t="str">
            <v xml:space="preserve">ORANGE                       </v>
          </cell>
          <cell r="C232">
            <v>393019</v>
          </cell>
          <cell r="D232">
            <v>413218</v>
          </cell>
          <cell r="E232">
            <v>366376</v>
          </cell>
          <cell r="F232">
            <v>401156</v>
          </cell>
          <cell r="G232">
            <v>137739</v>
          </cell>
          <cell r="H232">
            <v>114318</v>
          </cell>
          <cell r="I232">
            <v>149099</v>
          </cell>
          <cell r="J232">
            <v>149099</v>
          </cell>
          <cell r="K232">
            <v>0</v>
          </cell>
          <cell r="M232">
            <v>160398</v>
          </cell>
          <cell r="N232">
            <v>239093</v>
          </cell>
          <cell r="O232">
            <v>239093</v>
          </cell>
          <cell r="P232">
            <v>260329</v>
          </cell>
          <cell r="Q232">
            <v>79698</v>
          </cell>
          <cell r="R232">
            <v>79698</v>
          </cell>
          <cell r="S232">
            <v>100933</v>
          </cell>
          <cell r="T232">
            <v>100933</v>
          </cell>
        </row>
        <row r="233">
          <cell r="A233">
            <v>224</v>
          </cell>
          <cell r="B233" t="str">
            <v xml:space="preserve">ORLEANS                      </v>
          </cell>
          <cell r="C233">
            <v>0</v>
          </cell>
          <cell r="D233">
            <v>0</v>
          </cell>
          <cell r="E233">
            <v>0</v>
          </cell>
          <cell r="F233">
            <v>0</v>
          </cell>
          <cell r="G233">
            <v>0</v>
          </cell>
          <cell r="H233">
            <v>0</v>
          </cell>
          <cell r="I233">
            <v>0</v>
          </cell>
          <cell r="J233">
            <v>0</v>
          </cell>
          <cell r="K233">
            <v>0</v>
          </cell>
          <cell r="M233">
            <v>6750</v>
          </cell>
          <cell r="N233">
            <v>5000</v>
          </cell>
          <cell r="O233">
            <v>7500</v>
          </cell>
          <cell r="P233">
            <v>12420</v>
          </cell>
          <cell r="Q233">
            <v>1667</v>
          </cell>
          <cell r="R233">
            <v>2917</v>
          </cell>
          <cell r="S233">
            <v>7836</v>
          </cell>
          <cell r="T233">
            <v>7836</v>
          </cell>
        </row>
        <row r="234">
          <cell r="A234">
            <v>225</v>
          </cell>
          <cell r="B234" t="str">
            <v xml:space="preserve">OTIS                         </v>
          </cell>
          <cell r="C234">
            <v>0</v>
          </cell>
          <cell r="D234">
            <v>0</v>
          </cell>
          <cell r="E234">
            <v>0</v>
          </cell>
          <cell r="F234">
            <v>0</v>
          </cell>
          <cell r="G234">
            <v>0</v>
          </cell>
          <cell r="H234">
            <v>0</v>
          </cell>
          <cell r="I234">
            <v>0</v>
          </cell>
          <cell r="J234">
            <v>0</v>
          </cell>
          <cell r="K234">
            <v>0</v>
          </cell>
          <cell r="M234">
            <v>0</v>
          </cell>
          <cell r="N234">
            <v>0</v>
          </cell>
          <cell r="O234">
            <v>0</v>
          </cell>
          <cell r="P234">
            <v>0</v>
          </cell>
          <cell r="Q234">
            <v>0</v>
          </cell>
          <cell r="R234">
            <v>0</v>
          </cell>
          <cell r="S234">
            <v>0</v>
          </cell>
          <cell r="T234">
            <v>0</v>
          </cell>
        </row>
        <row r="235">
          <cell r="A235">
            <v>226</v>
          </cell>
          <cell r="B235" t="str">
            <v xml:space="preserve">OXFORD                       </v>
          </cell>
          <cell r="C235">
            <v>35392</v>
          </cell>
          <cell r="D235">
            <v>63224</v>
          </cell>
          <cell r="E235">
            <v>63224</v>
          </cell>
          <cell r="F235">
            <v>64041</v>
          </cell>
          <cell r="G235">
            <v>21074</v>
          </cell>
          <cell r="H235">
            <v>21075</v>
          </cell>
          <cell r="I235">
            <v>21892</v>
          </cell>
          <cell r="J235">
            <v>21892</v>
          </cell>
          <cell r="K235">
            <v>0</v>
          </cell>
          <cell r="M235">
            <v>275946</v>
          </cell>
          <cell r="N235">
            <v>297479</v>
          </cell>
          <cell r="O235">
            <v>297479</v>
          </cell>
          <cell r="P235">
            <v>306437</v>
          </cell>
          <cell r="Q235">
            <v>99160</v>
          </cell>
          <cell r="R235">
            <v>99160</v>
          </cell>
          <cell r="S235">
            <v>108117</v>
          </cell>
          <cell r="T235">
            <v>108117</v>
          </cell>
        </row>
        <row r="236">
          <cell r="A236">
            <v>227</v>
          </cell>
          <cell r="B236" t="str">
            <v xml:space="preserve">PALMER                       </v>
          </cell>
          <cell r="C236">
            <v>0</v>
          </cell>
          <cell r="D236">
            <v>0</v>
          </cell>
          <cell r="E236">
            <v>0</v>
          </cell>
          <cell r="F236">
            <v>0</v>
          </cell>
          <cell r="G236">
            <v>0</v>
          </cell>
          <cell r="H236">
            <v>0</v>
          </cell>
          <cell r="I236">
            <v>0</v>
          </cell>
          <cell r="J236">
            <v>0</v>
          </cell>
          <cell r="K236">
            <v>0</v>
          </cell>
          <cell r="M236">
            <v>218557</v>
          </cell>
          <cell r="N236">
            <v>243101</v>
          </cell>
          <cell r="O236">
            <v>241469</v>
          </cell>
          <cell r="P236">
            <v>296617</v>
          </cell>
          <cell r="Q236">
            <v>81034</v>
          </cell>
          <cell r="R236">
            <v>80218</v>
          </cell>
          <cell r="S236">
            <v>135365</v>
          </cell>
          <cell r="T236">
            <v>135365</v>
          </cell>
        </row>
        <row r="237">
          <cell r="A237">
            <v>228</v>
          </cell>
          <cell r="B237" t="str">
            <v xml:space="preserve">PAXTON                       </v>
          </cell>
          <cell r="C237">
            <v>0</v>
          </cell>
          <cell r="D237">
            <v>0</v>
          </cell>
          <cell r="E237">
            <v>0</v>
          </cell>
          <cell r="F237">
            <v>0</v>
          </cell>
          <cell r="G237">
            <v>0</v>
          </cell>
          <cell r="H237">
            <v>0</v>
          </cell>
          <cell r="I237">
            <v>0</v>
          </cell>
          <cell r="J237">
            <v>0</v>
          </cell>
          <cell r="K237">
            <v>0</v>
          </cell>
          <cell r="M237">
            <v>0</v>
          </cell>
          <cell r="N237">
            <v>0</v>
          </cell>
          <cell r="O237">
            <v>0</v>
          </cell>
          <cell r="P237">
            <v>0</v>
          </cell>
          <cell r="Q237">
            <v>0</v>
          </cell>
          <cell r="R237">
            <v>0</v>
          </cell>
          <cell r="S237">
            <v>0</v>
          </cell>
          <cell r="T237">
            <v>0</v>
          </cell>
        </row>
        <row r="238">
          <cell r="A238">
            <v>229</v>
          </cell>
          <cell r="B238" t="str">
            <v xml:space="preserve">PEABODY                      </v>
          </cell>
          <cell r="C238">
            <v>0</v>
          </cell>
          <cell r="D238">
            <v>25000</v>
          </cell>
          <cell r="E238">
            <v>25000</v>
          </cell>
          <cell r="F238">
            <v>54860</v>
          </cell>
          <cell r="G238">
            <v>8333</v>
          </cell>
          <cell r="H238">
            <v>8333</v>
          </cell>
          <cell r="I238">
            <v>38194</v>
          </cell>
          <cell r="J238">
            <v>38194</v>
          </cell>
          <cell r="K238">
            <v>0</v>
          </cell>
          <cell r="M238">
            <v>293572</v>
          </cell>
          <cell r="N238">
            <v>316471</v>
          </cell>
          <cell r="O238">
            <v>318804</v>
          </cell>
          <cell r="P238">
            <v>315661</v>
          </cell>
          <cell r="Q238">
            <v>105491</v>
          </cell>
          <cell r="R238">
            <v>106657</v>
          </cell>
          <cell r="S238">
            <v>103513</v>
          </cell>
          <cell r="T238">
            <v>103513</v>
          </cell>
        </row>
        <row r="239">
          <cell r="A239">
            <v>230</v>
          </cell>
          <cell r="B239" t="str">
            <v xml:space="preserve">PELHAM                       </v>
          </cell>
          <cell r="C239">
            <v>367128</v>
          </cell>
          <cell r="D239">
            <v>359017</v>
          </cell>
          <cell r="E239">
            <v>359017</v>
          </cell>
          <cell r="F239">
            <v>426716</v>
          </cell>
          <cell r="G239">
            <v>119672</v>
          </cell>
          <cell r="H239">
            <v>119672</v>
          </cell>
          <cell r="I239">
            <v>187372</v>
          </cell>
          <cell r="J239">
            <v>187372</v>
          </cell>
          <cell r="K239">
            <v>0</v>
          </cell>
          <cell r="M239">
            <v>0</v>
          </cell>
          <cell r="N239">
            <v>5000</v>
          </cell>
          <cell r="O239">
            <v>5000</v>
          </cell>
          <cell r="P239">
            <v>5000</v>
          </cell>
          <cell r="Q239">
            <v>1667</v>
          </cell>
          <cell r="R239">
            <v>1667</v>
          </cell>
          <cell r="S239">
            <v>1666</v>
          </cell>
          <cell r="T239">
            <v>1666</v>
          </cell>
        </row>
        <row r="240">
          <cell r="A240">
            <v>231</v>
          </cell>
          <cell r="B240" t="str">
            <v xml:space="preserve">PEMBROKE                     </v>
          </cell>
          <cell r="C240">
            <v>0</v>
          </cell>
          <cell r="D240">
            <v>0</v>
          </cell>
          <cell r="E240">
            <v>0</v>
          </cell>
          <cell r="F240">
            <v>0</v>
          </cell>
          <cell r="G240">
            <v>0</v>
          </cell>
          <cell r="H240">
            <v>0</v>
          </cell>
          <cell r="I240">
            <v>0</v>
          </cell>
          <cell r="J240">
            <v>0</v>
          </cell>
          <cell r="K240">
            <v>0</v>
          </cell>
          <cell r="M240">
            <v>0</v>
          </cell>
          <cell r="N240">
            <v>15000</v>
          </cell>
          <cell r="O240">
            <v>15000</v>
          </cell>
          <cell r="P240">
            <v>14750</v>
          </cell>
          <cell r="Q240">
            <v>5000</v>
          </cell>
          <cell r="R240">
            <v>5000</v>
          </cell>
          <cell r="S240">
            <v>4750</v>
          </cell>
          <cell r="T240">
            <v>4750</v>
          </cell>
        </row>
        <row r="241">
          <cell r="A241">
            <v>232</v>
          </cell>
          <cell r="B241" t="str">
            <v xml:space="preserve">PEPPERELL                    </v>
          </cell>
          <cell r="C241">
            <v>0</v>
          </cell>
          <cell r="D241">
            <v>0</v>
          </cell>
          <cell r="E241">
            <v>0</v>
          </cell>
          <cell r="F241">
            <v>0</v>
          </cell>
          <cell r="G241">
            <v>0</v>
          </cell>
          <cell r="H241">
            <v>0</v>
          </cell>
          <cell r="I241">
            <v>0</v>
          </cell>
          <cell r="J241">
            <v>0</v>
          </cell>
          <cell r="K241">
            <v>0</v>
          </cell>
          <cell r="M241">
            <v>0</v>
          </cell>
          <cell r="N241">
            <v>0</v>
          </cell>
          <cell r="O241">
            <v>0</v>
          </cell>
          <cell r="P241">
            <v>0</v>
          </cell>
          <cell r="Q241">
            <v>0</v>
          </cell>
          <cell r="R241">
            <v>0</v>
          </cell>
          <cell r="S241">
            <v>0</v>
          </cell>
          <cell r="T241">
            <v>0</v>
          </cell>
        </row>
        <row r="242">
          <cell r="A242">
            <v>233</v>
          </cell>
          <cell r="B242" t="str">
            <v xml:space="preserve">PERU                         </v>
          </cell>
          <cell r="C242">
            <v>0</v>
          </cell>
          <cell r="D242">
            <v>0</v>
          </cell>
          <cell r="E242">
            <v>0</v>
          </cell>
          <cell r="F242">
            <v>0</v>
          </cell>
          <cell r="G242">
            <v>0</v>
          </cell>
          <cell r="H242">
            <v>0</v>
          </cell>
          <cell r="I242">
            <v>0</v>
          </cell>
          <cell r="J242">
            <v>0</v>
          </cell>
          <cell r="K242">
            <v>0</v>
          </cell>
          <cell r="M242">
            <v>0</v>
          </cell>
          <cell r="N242">
            <v>0</v>
          </cell>
          <cell r="O242">
            <v>0</v>
          </cell>
          <cell r="P242">
            <v>0</v>
          </cell>
          <cell r="Q242">
            <v>0</v>
          </cell>
          <cell r="R242">
            <v>0</v>
          </cell>
          <cell r="S242">
            <v>0</v>
          </cell>
          <cell r="T242">
            <v>0</v>
          </cell>
        </row>
        <row r="243">
          <cell r="A243">
            <v>234</v>
          </cell>
          <cell r="B243" t="str">
            <v xml:space="preserve">PETERSHAM                    </v>
          </cell>
          <cell r="C243">
            <v>370947</v>
          </cell>
          <cell r="D243">
            <v>319150</v>
          </cell>
          <cell r="E243">
            <v>319150</v>
          </cell>
          <cell r="F243">
            <v>386308</v>
          </cell>
          <cell r="G243">
            <v>106383</v>
          </cell>
          <cell r="H243">
            <v>106383</v>
          </cell>
          <cell r="I243">
            <v>173542</v>
          </cell>
          <cell r="J243">
            <v>173542</v>
          </cell>
          <cell r="K243">
            <v>0</v>
          </cell>
          <cell r="M243">
            <v>30000</v>
          </cell>
          <cell r="N243">
            <v>25000</v>
          </cell>
          <cell r="O243">
            <v>25000</v>
          </cell>
          <cell r="P243">
            <v>30000</v>
          </cell>
          <cell r="Q243">
            <v>8334</v>
          </cell>
          <cell r="R243">
            <v>8333</v>
          </cell>
          <cell r="S243">
            <v>13333</v>
          </cell>
          <cell r="T243">
            <v>13333</v>
          </cell>
        </row>
        <row r="244">
          <cell r="A244">
            <v>235</v>
          </cell>
          <cell r="B244" t="str">
            <v xml:space="preserve">PHILLIPSTON                  </v>
          </cell>
          <cell r="C244">
            <v>0</v>
          </cell>
          <cell r="D244">
            <v>0</v>
          </cell>
          <cell r="E244">
            <v>0</v>
          </cell>
          <cell r="F244">
            <v>0</v>
          </cell>
          <cell r="G244">
            <v>0</v>
          </cell>
          <cell r="H244">
            <v>0</v>
          </cell>
          <cell r="I244">
            <v>0</v>
          </cell>
          <cell r="J244">
            <v>0</v>
          </cell>
          <cell r="K244">
            <v>0</v>
          </cell>
          <cell r="M244">
            <v>0</v>
          </cell>
          <cell r="N244">
            <v>0</v>
          </cell>
          <cell r="O244">
            <v>0</v>
          </cell>
          <cell r="P244">
            <v>0</v>
          </cell>
          <cell r="Q244">
            <v>0</v>
          </cell>
          <cell r="R244">
            <v>0</v>
          </cell>
          <cell r="S244">
            <v>0</v>
          </cell>
          <cell r="T244">
            <v>0</v>
          </cell>
        </row>
        <row r="245">
          <cell r="A245">
            <v>236</v>
          </cell>
          <cell r="B245" t="str">
            <v xml:space="preserve">PITTSFIELD                   </v>
          </cell>
          <cell r="C245">
            <v>337595</v>
          </cell>
          <cell r="D245">
            <v>393172</v>
          </cell>
          <cell r="E245">
            <v>393172</v>
          </cell>
          <cell r="F245">
            <v>382332</v>
          </cell>
          <cell r="G245">
            <v>131057</v>
          </cell>
          <cell r="H245">
            <v>131057</v>
          </cell>
          <cell r="I245">
            <v>120218</v>
          </cell>
          <cell r="J245">
            <v>120218</v>
          </cell>
          <cell r="K245">
            <v>0</v>
          </cell>
          <cell r="M245">
            <v>2040188</v>
          </cell>
          <cell r="N245">
            <v>2019959</v>
          </cell>
          <cell r="O245">
            <v>2019959</v>
          </cell>
          <cell r="P245">
            <v>2063267</v>
          </cell>
          <cell r="Q245">
            <v>673320</v>
          </cell>
          <cell r="R245">
            <v>673320</v>
          </cell>
          <cell r="S245">
            <v>716627</v>
          </cell>
          <cell r="T245">
            <v>716627</v>
          </cell>
        </row>
        <row r="246">
          <cell r="A246">
            <v>237</v>
          </cell>
          <cell r="B246" t="str">
            <v xml:space="preserve">PLAINFIELD                   </v>
          </cell>
          <cell r="C246">
            <v>0</v>
          </cell>
          <cell r="D246">
            <v>0</v>
          </cell>
          <cell r="E246">
            <v>0</v>
          </cell>
          <cell r="F246">
            <v>0</v>
          </cell>
          <cell r="G246">
            <v>0</v>
          </cell>
          <cell r="H246">
            <v>0</v>
          </cell>
          <cell r="I246">
            <v>0</v>
          </cell>
          <cell r="J246">
            <v>0</v>
          </cell>
          <cell r="K246">
            <v>0</v>
          </cell>
          <cell r="M246">
            <v>0</v>
          </cell>
          <cell r="N246">
            <v>0</v>
          </cell>
          <cell r="O246">
            <v>0</v>
          </cell>
          <cell r="P246">
            <v>0</v>
          </cell>
          <cell r="Q246">
            <v>0</v>
          </cell>
          <cell r="R246">
            <v>0</v>
          </cell>
          <cell r="S246">
            <v>0</v>
          </cell>
          <cell r="T246">
            <v>0</v>
          </cell>
        </row>
        <row r="247">
          <cell r="A247">
            <v>238</v>
          </cell>
          <cell r="B247" t="str">
            <v xml:space="preserve">PLAINVILLE                   </v>
          </cell>
          <cell r="C247">
            <v>0</v>
          </cell>
          <cell r="D247">
            <v>0</v>
          </cell>
          <cell r="E247">
            <v>0</v>
          </cell>
          <cell r="F247">
            <v>0</v>
          </cell>
          <cell r="G247">
            <v>0</v>
          </cell>
          <cell r="H247">
            <v>0</v>
          </cell>
          <cell r="I247">
            <v>0</v>
          </cell>
          <cell r="J247">
            <v>0</v>
          </cell>
          <cell r="K247">
            <v>0</v>
          </cell>
          <cell r="M247">
            <v>0</v>
          </cell>
          <cell r="N247">
            <v>0</v>
          </cell>
          <cell r="O247">
            <v>0</v>
          </cell>
          <cell r="P247">
            <v>0</v>
          </cell>
          <cell r="Q247">
            <v>0</v>
          </cell>
          <cell r="R247">
            <v>0</v>
          </cell>
          <cell r="S247">
            <v>0</v>
          </cell>
          <cell r="T247">
            <v>0</v>
          </cell>
        </row>
        <row r="248">
          <cell r="A248">
            <v>239</v>
          </cell>
          <cell r="B248" t="str">
            <v xml:space="preserve">PLYMOUTH                     </v>
          </cell>
          <cell r="C248">
            <v>0</v>
          </cell>
          <cell r="D248">
            <v>0</v>
          </cell>
          <cell r="E248">
            <v>0</v>
          </cell>
          <cell r="F248">
            <v>0</v>
          </cell>
          <cell r="G248">
            <v>0</v>
          </cell>
          <cell r="H248">
            <v>0</v>
          </cell>
          <cell r="I248">
            <v>0</v>
          </cell>
          <cell r="J248">
            <v>0</v>
          </cell>
          <cell r="K248">
            <v>0</v>
          </cell>
          <cell r="M248">
            <v>118743</v>
          </cell>
          <cell r="N248">
            <v>194513</v>
          </cell>
          <cell r="O248">
            <v>194513</v>
          </cell>
          <cell r="P248">
            <v>178106</v>
          </cell>
          <cell r="Q248">
            <v>64838</v>
          </cell>
          <cell r="R248">
            <v>64838</v>
          </cell>
          <cell r="S248">
            <v>48430</v>
          </cell>
          <cell r="T248">
            <v>48430</v>
          </cell>
        </row>
        <row r="249">
          <cell r="A249">
            <v>240</v>
          </cell>
          <cell r="B249" t="str">
            <v xml:space="preserve">PLYMPTON                     </v>
          </cell>
          <cell r="C249">
            <v>0</v>
          </cell>
          <cell r="D249">
            <v>0</v>
          </cell>
          <cell r="E249">
            <v>0</v>
          </cell>
          <cell r="F249">
            <v>0</v>
          </cell>
          <cell r="G249">
            <v>0</v>
          </cell>
          <cell r="H249">
            <v>0</v>
          </cell>
          <cell r="I249">
            <v>0</v>
          </cell>
          <cell r="J249">
            <v>0</v>
          </cell>
          <cell r="K249">
            <v>0</v>
          </cell>
          <cell r="M249">
            <v>0</v>
          </cell>
          <cell r="N249">
            <v>0</v>
          </cell>
          <cell r="O249">
            <v>0</v>
          </cell>
          <cell r="P249">
            <v>0</v>
          </cell>
          <cell r="Q249">
            <v>0</v>
          </cell>
          <cell r="R249">
            <v>0</v>
          </cell>
          <cell r="S249">
            <v>0</v>
          </cell>
          <cell r="T249">
            <v>0</v>
          </cell>
        </row>
        <row r="250">
          <cell r="A250">
            <v>241</v>
          </cell>
          <cell r="B250" t="str">
            <v xml:space="preserve">PRINCETON                    </v>
          </cell>
          <cell r="C250">
            <v>0</v>
          </cell>
          <cell r="D250">
            <v>0</v>
          </cell>
          <cell r="E250">
            <v>0</v>
          </cell>
          <cell r="F250">
            <v>0</v>
          </cell>
          <cell r="G250">
            <v>0</v>
          </cell>
          <cell r="H250">
            <v>0</v>
          </cell>
          <cell r="I250">
            <v>0</v>
          </cell>
          <cell r="J250">
            <v>0</v>
          </cell>
          <cell r="K250">
            <v>0</v>
          </cell>
          <cell r="M250">
            <v>0</v>
          </cell>
          <cell r="N250">
            <v>0</v>
          </cell>
          <cell r="O250">
            <v>0</v>
          </cell>
          <cell r="P250">
            <v>0</v>
          </cell>
          <cell r="Q250">
            <v>0</v>
          </cell>
          <cell r="R250">
            <v>0</v>
          </cell>
          <cell r="S250">
            <v>0</v>
          </cell>
          <cell r="T250">
            <v>0</v>
          </cell>
        </row>
        <row r="251">
          <cell r="A251">
            <v>242</v>
          </cell>
          <cell r="B251" t="str">
            <v xml:space="preserve">PROVINCETOWN                 </v>
          </cell>
          <cell r="C251">
            <v>205520</v>
          </cell>
          <cell r="D251">
            <v>127599</v>
          </cell>
          <cell r="E251">
            <v>127599</v>
          </cell>
          <cell r="F251">
            <v>107721</v>
          </cell>
          <cell r="G251">
            <v>42533</v>
          </cell>
          <cell r="H251">
            <v>42533</v>
          </cell>
          <cell r="I251">
            <v>22655</v>
          </cell>
          <cell r="J251">
            <v>22655</v>
          </cell>
          <cell r="K251">
            <v>0</v>
          </cell>
          <cell r="M251">
            <v>261054</v>
          </cell>
          <cell r="N251">
            <v>204314</v>
          </cell>
          <cell r="O251">
            <v>204314</v>
          </cell>
          <cell r="P251">
            <v>226517</v>
          </cell>
          <cell r="Q251">
            <v>68105</v>
          </cell>
          <cell r="R251">
            <v>68105</v>
          </cell>
          <cell r="S251">
            <v>90307</v>
          </cell>
          <cell r="T251">
            <v>90307</v>
          </cell>
        </row>
        <row r="252">
          <cell r="A252">
            <v>243</v>
          </cell>
          <cell r="B252" t="str">
            <v xml:space="preserve">QUINCY                       </v>
          </cell>
          <cell r="C252">
            <v>0</v>
          </cell>
          <cell r="D252">
            <v>0</v>
          </cell>
          <cell r="E252">
            <v>0</v>
          </cell>
          <cell r="F252">
            <v>0</v>
          </cell>
          <cell r="G252">
            <v>0</v>
          </cell>
          <cell r="H252">
            <v>0</v>
          </cell>
          <cell r="I252">
            <v>0</v>
          </cell>
          <cell r="J252">
            <v>0</v>
          </cell>
          <cell r="K252">
            <v>0</v>
          </cell>
          <cell r="M252">
            <v>5000</v>
          </cell>
          <cell r="N252">
            <v>0</v>
          </cell>
          <cell r="O252">
            <v>0</v>
          </cell>
          <cell r="P252">
            <v>2700</v>
          </cell>
          <cell r="Q252">
            <v>0</v>
          </cell>
          <cell r="R252">
            <v>0</v>
          </cell>
          <cell r="S252">
            <v>2700</v>
          </cell>
          <cell r="T252">
            <v>2700</v>
          </cell>
        </row>
        <row r="253">
          <cell r="A253">
            <v>244</v>
          </cell>
          <cell r="B253" t="str">
            <v xml:space="preserve">RANDOLPH                     </v>
          </cell>
          <cell r="C253">
            <v>0</v>
          </cell>
          <cell r="D253">
            <v>5000</v>
          </cell>
          <cell r="E253">
            <v>5000</v>
          </cell>
          <cell r="F253">
            <v>1200</v>
          </cell>
          <cell r="G253">
            <v>1666</v>
          </cell>
          <cell r="H253">
            <v>1667</v>
          </cell>
          <cell r="I253">
            <v>0</v>
          </cell>
          <cell r="J253">
            <v>-2133</v>
          </cell>
          <cell r="K253">
            <v>2133</v>
          </cell>
          <cell r="M253">
            <v>491008</v>
          </cell>
          <cell r="N253">
            <v>522151</v>
          </cell>
          <cell r="O253">
            <v>522151</v>
          </cell>
          <cell r="P253">
            <v>528840</v>
          </cell>
          <cell r="Q253">
            <v>174051</v>
          </cell>
          <cell r="R253">
            <v>174050</v>
          </cell>
          <cell r="S253">
            <v>180739</v>
          </cell>
          <cell r="T253">
            <v>180739</v>
          </cell>
        </row>
        <row r="254">
          <cell r="A254">
            <v>245</v>
          </cell>
          <cell r="B254" t="str">
            <v xml:space="preserve">RAYNHAM                      </v>
          </cell>
          <cell r="C254">
            <v>0</v>
          </cell>
          <cell r="D254">
            <v>0</v>
          </cell>
          <cell r="E254">
            <v>0</v>
          </cell>
          <cell r="F254">
            <v>0</v>
          </cell>
          <cell r="G254">
            <v>0</v>
          </cell>
          <cell r="H254">
            <v>0</v>
          </cell>
          <cell r="I254">
            <v>0</v>
          </cell>
          <cell r="J254">
            <v>0</v>
          </cell>
          <cell r="K254">
            <v>0</v>
          </cell>
          <cell r="M254">
            <v>0</v>
          </cell>
          <cell r="N254">
            <v>0</v>
          </cell>
          <cell r="O254">
            <v>0</v>
          </cell>
          <cell r="P254">
            <v>0</v>
          </cell>
          <cell r="Q254">
            <v>0</v>
          </cell>
          <cell r="R254">
            <v>0</v>
          </cell>
          <cell r="S254">
            <v>0</v>
          </cell>
          <cell r="T254">
            <v>0</v>
          </cell>
        </row>
        <row r="255">
          <cell r="A255">
            <v>246</v>
          </cell>
          <cell r="B255" t="str">
            <v xml:space="preserve">READING                      </v>
          </cell>
          <cell r="C255">
            <v>0</v>
          </cell>
          <cell r="D255">
            <v>0</v>
          </cell>
          <cell r="E255">
            <v>0</v>
          </cell>
          <cell r="F255">
            <v>0</v>
          </cell>
          <cell r="G255">
            <v>0</v>
          </cell>
          <cell r="H255">
            <v>0</v>
          </cell>
          <cell r="I255">
            <v>0</v>
          </cell>
          <cell r="J255">
            <v>0</v>
          </cell>
          <cell r="K255">
            <v>0</v>
          </cell>
          <cell r="M255">
            <v>21344</v>
          </cell>
          <cell r="N255">
            <v>10000</v>
          </cell>
          <cell r="O255">
            <v>10000</v>
          </cell>
          <cell r="P255">
            <v>10000</v>
          </cell>
          <cell r="Q255">
            <v>3334</v>
          </cell>
          <cell r="R255">
            <v>3333</v>
          </cell>
          <cell r="S255">
            <v>3333</v>
          </cell>
          <cell r="T255">
            <v>3333</v>
          </cell>
        </row>
        <row r="256">
          <cell r="A256">
            <v>247</v>
          </cell>
          <cell r="B256" t="str">
            <v xml:space="preserve">REHOBOTH                     </v>
          </cell>
          <cell r="C256">
            <v>0</v>
          </cell>
          <cell r="D256">
            <v>0</v>
          </cell>
          <cell r="E256">
            <v>0</v>
          </cell>
          <cell r="F256">
            <v>0</v>
          </cell>
          <cell r="G256">
            <v>0</v>
          </cell>
          <cell r="H256">
            <v>0</v>
          </cell>
          <cell r="I256">
            <v>0</v>
          </cell>
          <cell r="J256">
            <v>0</v>
          </cell>
          <cell r="K256">
            <v>0</v>
          </cell>
          <cell r="M256">
            <v>0</v>
          </cell>
          <cell r="N256">
            <v>0</v>
          </cell>
          <cell r="O256">
            <v>0</v>
          </cell>
          <cell r="P256">
            <v>0</v>
          </cell>
          <cell r="Q256">
            <v>0</v>
          </cell>
          <cell r="R256">
            <v>0</v>
          </cell>
          <cell r="S256">
            <v>0</v>
          </cell>
          <cell r="T256">
            <v>0</v>
          </cell>
        </row>
        <row r="257">
          <cell r="A257">
            <v>248</v>
          </cell>
          <cell r="B257" t="str">
            <v xml:space="preserve">REVERE                       </v>
          </cell>
          <cell r="C257">
            <v>0</v>
          </cell>
          <cell r="D257">
            <v>0</v>
          </cell>
          <cell r="E257">
            <v>0</v>
          </cell>
          <cell r="F257">
            <v>0</v>
          </cell>
          <cell r="G257">
            <v>0</v>
          </cell>
          <cell r="H257">
            <v>0</v>
          </cell>
          <cell r="I257">
            <v>0</v>
          </cell>
          <cell r="J257">
            <v>0</v>
          </cell>
          <cell r="K257">
            <v>0</v>
          </cell>
          <cell r="M257">
            <v>98324</v>
          </cell>
          <cell r="N257">
            <v>93324</v>
          </cell>
          <cell r="O257">
            <v>93324</v>
          </cell>
          <cell r="P257">
            <v>85820</v>
          </cell>
          <cell r="Q257">
            <v>31108</v>
          </cell>
          <cell r="R257">
            <v>31108</v>
          </cell>
          <cell r="S257">
            <v>23604</v>
          </cell>
          <cell r="T257">
            <v>23604</v>
          </cell>
        </row>
        <row r="258">
          <cell r="A258">
            <v>249</v>
          </cell>
          <cell r="B258" t="str">
            <v xml:space="preserve">RICHMOND                     </v>
          </cell>
          <cell r="C258">
            <v>403164</v>
          </cell>
          <cell r="D258">
            <v>375958</v>
          </cell>
          <cell r="E258">
            <v>375958</v>
          </cell>
          <cell r="F258">
            <v>375246</v>
          </cell>
          <cell r="G258">
            <v>125319</v>
          </cell>
          <cell r="H258">
            <v>125319</v>
          </cell>
          <cell r="I258">
            <v>124608</v>
          </cell>
          <cell r="J258">
            <v>124608</v>
          </cell>
          <cell r="K258">
            <v>0</v>
          </cell>
          <cell r="M258">
            <v>120854</v>
          </cell>
          <cell r="N258">
            <v>122688</v>
          </cell>
          <cell r="O258">
            <v>122688</v>
          </cell>
          <cell r="P258">
            <v>102950</v>
          </cell>
          <cell r="Q258">
            <v>40896</v>
          </cell>
          <cell r="R258">
            <v>40896</v>
          </cell>
          <cell r="S258">
            <v>21158</v>
          </cell>
          <cell r="T258">
            <v>21158</v>
          </cell>
        </row>
        <row r="259">
          <cell r="A259">
            <v>250</v>
          </cell>
          <cell r="B259" t="str">
            <v xml:space="preserve">ROCHESTER                    </v>
          </cell>
          <cell r="C259">
            <v>0</v>
          </cell>
          <cell r="D259">
            <v>0</v>
          </cell>
          <cell r="E259">
            <v>0</v>
          </cell>
          <cell r="F259">
            <v>0</v>
          </cell>
          <cell r="G259">
            <v>0</v>
          </cell>
          <cell r="H259">
            <v>0</v>
          </cell>
          <cell r="I259">
            <v>0</v>
          </cell>
          <cell r="J259">
            <v>0</v>
          </cell>
          <cell r="K259">
            <v>0</v>
          </cell>
          <cell r="M259">
            <v>0</v>
          </cell>
          <cell r="N259">
            <v>0</v>
          </cell>
          <cell r="O259">
            <v>0</v>
          </cell>
          <cell r="P259">
            <v>0</v>
          </cell>
          <cell r="Q259">
            <v>0</v>
          </cell>
          <cell r="R259">
            <v>0</v>
          </cell>
          <cell r="S259">
            <v>0</v>
          </cell>
          <cell r="T259">
            <v>0</v>
          </cell>
        </row>
        <row r="260">
          <cell r="A260">
            <v>251</v>
          </cell>
          <cell r="B260" t="str">
            <v xml:space="preserve">ROCKLAND                     </v>
          </cell>
          <cell r="C260">
            <v>0</v>
          </cell>
          <cell r="D260">
            <v>0</v>
          </cell>
          <cell r="E260">
            <v>0</v>
          </cell>
          <cell r="F260">
            <v>0</v>
          </cell>
          <cell r="G260">
            <v>0</v>
          </cell>
          <cell r="H260">
            <v>0</v>
          </cell>
          <cell r="I260">
            <v>0</v>
          </cell>
          <cell r="J260">
            <v>0</v>
          </cell>
          <cell r="K260">
            <v>0</v>
          </cell>
          <cell r="M260">
            <v>5000</v>
          </cell>
          <cell r="N260">
            <v>0</v>
          </cell>
          <cell r="O260">
            <v>0</v>
          </cell>
          <cell r="P260">
            <v>0</v>
          </cell>
          <cell r="Q260">
            <v>0</v>
          </cell>
          <cell r="R260">
            <v>0</v>
          </cell>
          <cell r="S260">
            <v>0</v>
          </cell>
          <cell r="T260">
            <v>0</v>
          </cell>
        </row>
        <row r="261">
          <cell r="A261">
            <v>252</v>
          </cell>
          <cell r="B261" t="str">
            <v xml:space="preserve">ROCKPORT                     </v>
          </cell>
          <cell r="C261">
            <v>706062</v>
          </cell>
          <cell r="D261">
            <v>792576</v>
          </cell>
          <cell r="E261">
            <v>792576</v>
          </cell>
          <cell r="F261">
            <v>787166</v>
          </cell>
          <cell r="G261">
            <v>264192</v>
          </cell>
          <cell r="H261">
            <v>264192</v>
          </cell>
          <cell r="I261">
            <v>258782</v>
          </cell>
          <cell r="J261">
            <v>258782</v>
          </cell>
          <cell r="K261">
            <v>0</v>
          </cell>
          <cell r="M261">
            <v>132247</v>
          </cell>
          <cell r="N261">
            <v>88823</v>
          </cell>
          <cell r="O261">
            <v>88823</v>
          </cell>
          <cell r="P261">
            <v>102676</v>
          </cell>
          <cell r="Q261">
            <v>29608</v>
          </cell>
          <cell r="R261">
            <v>29608</v>
          </cell>
          <cell r="S261">
            <v>43460</v>
          </cell>
          <cell r="T261">
            <v>43460</v>
          </cell>
        </row>
        <row r="262">
          <cell r="A262">
            <v>253</v>
          </cell>
          <cell r="B262" t="str">
            <v xml:space="preserve">ROWE                         </v>
          </cell>
          <cell r="C262">
            <v>106531</v>
          </cell>
          <cell r="D262">
            <v>140531</v>
          </cell>
          <cell r="E262">
            <v>140531</v>
          </cell>
          <cell r="F262">
            <v>138274</v>
          </cell>
          <cell r="G262">
            <v>46843</v>
          </cell>
          <cell r="H262">
            <v>46844</v>
          </cell>
          <cell r="I262">
            <v>44587</v>
          </cell>
          <cell r="J262">
            <v>44587</v>
          </cell>
          <cell r="K262">
            <v>0</v>
          </cell>
          <cell r="M262">
            <v>23402</v>
          </cell>
          <cell r="N262">
            <v>0</v>
          </cell>
          <cell r="O262">
            <v>0</v>
          </cell>
          <cell r="P262">
            <v>0</v>
          </cell>
          <cell r="Q262">
            <v>0</v>
          </cell>
          <cell r="R262">
            <v>0</v>
          </cell>
          <cell r="S262">
            <v>0</v>
          </cell>
          <cell r="T262">
            <v>0</v>
          </cell>
        </row>
        <row r="263">
          <cell r="A263">
            <v>254</v>
          </cell>
          <cell r="B263" t="str">
            <v xml:space="preserve">ROWLEY                       </v>
          </cell>
          <cell r="C263">
            <v>0</v>
          </cell>
          <cell r="D263">
            <v>0</v>
          </cell>
          <cell r="E263">
            <v>0</v>
          </cell>
          <cell r="F263">
            <v>0</v>
          </cell>
          <cell r="G263">
            <v>0</v>
          </cell>
          <cell r="H263">
            <v>0</v>
          </cell>
          <cell r="I263">
            <v>0</v>
          </cell>
          <cell r="J263">
            <v>0</v>
          </cell>
          <cell r="K263">
            <v>0</v>
          </cell>
          <cell r="M263">
            <v>0</v>
          </cell>
          <cell r="N263">
            <v>0</v>
          </cell>
          <cell r="O263">
            <v>0</v>
          </cell>
          <cell r="P263">
            <v>0</v>
          </cell>
          <cell r="Q263">
            <v>0</v>
          </cell>
          <cell r="R263">
            <v>0</v>
          </cell>
          <cell r="S263">
            <v>0</v>
          </cell>
          <cell r="T263">
            <v>0</v>
          </cell>
        </row>
        <row r="264">
          <cell r="A264">
            <v>255</v>
          </cell>
          <cell r="B264" t="str">
            <v xml:space="preserve">ROYALSTON                    </v>
          </cell>
          <cell r="C264">
            <v>0</v>
          </cell>
          <cell r="D264">
            <v>0</v>
          </cell>
          <cell r="E264">
            <v>0</v>
          </cell>
          <cell r="F264">
            <v>0</v>
          </cell>
          <cell r="G264">
            <v>0</v>
          </cell>
          <cell r="H264">
            <v>0</v>
          </cell>
          <cell r="I264">
            <v>0</v>
          </cell>
          <cell r="J264">
            <v>0</v>
          </cell>
          <cell r="K264">
            <v>0</v>
          </cell>
          <cell r="M264">
            <v>0</v>
          </cell>
          <cell r="N264">
            <v>0</v>
          </cell>
          <cell r="O264">
            <v>0</v>
          </cell>
          <cell r="P264">
            <v>0</v>
          </cell>
          <cell r="Q264">
            <v>0</v>
          </cell>
          <cell r="R264">
            <v>0</v>
          </cell>
          <cell r="S264">
            <v>0</v>
          </cell>
          <cell r="T264">
            <v>0</v>
          </cell>
        </row>
        <row r="265">
          <cell r="A265">
            <v>256</v>
          </cell>
          <cell r="B265" t="str">
            <v xml:space="preserve">RUSSELL                      </v>
          </cell>
          <cell r="C265">
            <v>0</v>
          </cell>
          <cell r="D265">
            <v>0</v>
          </cell>
          <cell r="E265">
            <v>0</v>
          </cell>
          <cell r="F265">
            <v>0</v>
          </cell>
          <cell r="G265">
            <v>0</v>
          </cell>
          <cell r="H265">
            <v>0</v>
          </cell>
          <cell r="I265">
            <v>0</v>
          </cell>
          <cell r="J265">
            <v>0</v>
          </cell>
          <cell r="K265">
            <v>0</v>
          </cell>
          <cell r="M265">
            <v>0</v>
          </cell>
          <cell r="N265">
            <v>0</v>
          </cell>
          <cell r="O265">
            <v>0</v>
          </cell>
          <cell r="P265">
            <v>0</v>
          </cell>
          <cell r="Q265">
            <v>0</v>
          </cell>
          <cell r="R265">
            <v>0</v>
          </cell>
          <cell r="S265">
            <v>0</v>
          </cell>
          <cell r="T265">
            <v>0</v>
          </cell>
        </row>
        <row r="266">
          <cell r="A266">
            <v>257</v>
          </cell>
          <cell r="B266" t="str">
            <v xml:space="preserve">RUTLAND                      </v>
          </cell>
          <cell r="C266">
            <v>0</v>
          </cell>
          <cell r="D266">
            <v>0</v>
          </cell>
          <cell r="E266">
            <v>0</v>
          </cell>
          <cell r="F266">
            <v>0</v>
          </cell>
          <cell r="G266">
            <v>0</v>
          </cell>
          <cell r="H266">
            <v>0</v>
          </cell>
          <cell r="I266">
            <v>0</v>
          </cell>
          <cell r="J266">
            <v>0</v>
          </cell>
          <cell r="K266">
            <v>0</v>
          </cell>
          <cell r="M266">
            <v>0</v>
          </cell>
          <cell r="N266">
            <v>0</v>
          </cell>
          <cell r="O266">
            <v>0</v>
          </cell>
          <cell r="P266">
            <v>0</v>
          </cell>
          <cell r="Q266">
            <v>0</v>
          </cell>
          <cell r="R266">
            <v>0</v>
          </cell>
          <cell r="S266">
            <v>0</v>
          </cell>
          <cell r="T266">
            <v>0</v>
          </cell>
        </row>
        <row r="267">
          <cell r="A267">
            <v>258</v>
          </cell>
          <cell r="B267" t="str">
            <v xml:space="preserve">SALEM                        </v>
          </cell>
          <cell r="C267">
            <v>0</v>
          </cell>
          <cell r="D267">
            <v>0</v>
          </cell>
          <cell r="E267">
            <v>0</v>
          </cell>
          <cell r="F267">
            <v>0</v>
          </cell>
          <cell r="G267">
            <v>0</v>
          </cell>
          <cell r="H267">
            <v>0</v>
          </cell>
          <cell r="I267">
            <v>0</v>
          </cell>
          <cell r="J267">
            <v>0</v>
          </cell>
          <cell r="K267">
            <v>0</v>
          </cell>
          <cell r="M267">
            <v>221951</v>
          </cell>
          <cell r="N267">
            <v>176441</v>
          </cell>
          <cell r="O267">
            <v>177691</v>
          </cell>
          <cell r="P267">
            <v>188290</v>
          </cell>
          <cell r="Q267">
            <v>58814</v>
          </cell>
          <cell r="R267">
            <v>59439</v>
          </cell>
          <cell r="S267">
            <v>70037</v>
          </cell>
          <cell r="T267">
            <v>70037</v>
          </cell>
        </row>
        <row r="268">
          <cell r="A268">
            <v>259</v>
          </cell>
          <cell r="B268" t="str">
            <v xml:space="preserve">SALISBURY                    </v>
          </cell>
          <cell r="C268">
            <v>0</v>
          </cell>
          <cell r="D268">
            <v>0</v>
          </cell>
          <cell r="E268">
            <v>0</v>
          </cell>
          <cell r="F268">
            <v>0</v>
          </cell>
          <cell r="G268">
            <v>0</v>
          </cell>
          <cell r="H268">
            <v>0</v>
          </cell>
          <cell r="I268">
            <v>0</v>
          </cell>
          <cell r="J268">
            <v>0</v>
          </cell>
          <cell r="K268">
            <v>0</v>
          </cell>
          <cell r="M268">
            <v>0</v>
          </cell>
          <cell r="N268">
            <v>0</v>
          </cell>
          <cell r="O268">
            <v>0</v>
          </cell>
          <cell r="P268">
            <v>0</v>
          </cell>
          <cell r="Q268">
            <v>0</v>
          </cell>
          <cell r="R268">
            <v>0</v>
          </cell>
          <cell r="S268">
            <v>0</v>
          </cell>
          <cell r="T268">
            <v>0</v>
          </cell>
        </row>
        <row r="269">
          <cell r="A269">
            <v>260</v>
          </cell>
          <cell r="B269" t="str">
            <v xml:space="preserve">SANDISFIELD                  </v>
          </cell>
          <cell r="C269">
            <v>0</v>
          </cell>
          <cell r="D269">
            <v>0</v>
          </cell>
          <cell r="E269">
            <v>0</v>
          </cell>
          <cell r="F269">
            <v>0</v>
          </cell>
          <cell r="G269">
            <v>0</v>
          </cell>
          <cell r="H269">
            <v>0</v>
          </cell>
          <cell r="I269">
            <v>0</v>
          </cell>
          <cell r="J269">
            <v>0</v>
          </cell>
          <cell r="K269">
            <v>0</v>
          </cell>
          <cell r="M269">
            <v>0</v>
          </cell>
          <cell r="N269">
            <v>0</v>
          </cell>
          <cell r="O269">
            <v>0</v>
          </cell>
          <cell r="P269">
            <v>6853</v>
          </cell>
          <cell r="Q269">
            <v>0</v>
          </cell>
          <cell r="R269">
            <v>0</v>
          </cell>
          <cell r="S269">
            <v>6853</v>
          </cell>
          <cell r="T269">
            <v>6853</v>
          </cell>
        </row>
        <row r="270">
          <cell r="A270">
            <v>261</v>
          </cell>
          <cell r="B270" t="str">
            <v xml:space="preserve">SANDWICH                     </v>
          </cell>
          <cell r="C270">
            <v>194715</v>
          </cell>
          <cell r="D270">
            <v>274133</v>
          </cell>
          <cell r="E270">
            <v>274133</v>
          </cell>
          <cell r="F270">
            <v>264971</v>
          </cell>
          <cell r="G270">
            <v>91377</v>
          </cell>
          <cell r="H270">
            <v>91378</v>
          </cell>
          <cell r="I270">
            <v>82216</v>
          </cell>
          <cell r="J270">
            <v>82216</v>
          </cell>
          <cell r="K270">
            <v>0</v>
          </cell>
          <cell r="M270">
            <v>255782</v>
          </cell>
          <cell r="N270">
            <v>290071</v>
          </cell>
          <cell r="O270">
            <v>290071</v>
          </cell>
          <cell r="P270">
            <v>341199</v>
          </cell>
          <cell r="Q270">
            <v>96691</v>
          </cell>
          <cell r="R270">
            <v>96690</v>
          </cell>
          <cell r="S270">
            <v>147818</v>
          </cell>
          <cell r="T270">
            <v>147818</v>
          </cell>
        </row>
        <row r="271">
          <cell r="A271">
            <v>262</v>
          </cell>
          <cell r="B271" t="str">
            <v xml:space="preserve">SAUGUS                       </v>
          </cell>
          <cell r="C271">
            <v>0</v>
          </cell>
          <cell r="D271">
            <v>0</v>
          </cell>
          <cell r="E271">
            <v>0</v>
          </cell>
          <cell r="F271">
            <v>0</v>
          </cell>
          <cell r="G271">
            <v>0</v>
          </cell>
          <cell r="H271">
            <v>0</v>
          </cell>
          <cell r="I271">
            <v>0</v>
          </cell>
          <cell r="J271">
            <v>0</v>
          </cell>
          <cell r="K271">
            <v>0</v>
          </cell>
          <cell r="M271">
            <v>42700</v>
          </cell>
          <cell r="N271">
            <v>55000</v>
          </cell>
          <cell r="O271">
            <v>55000</v>
          </cell>
          <cell r="P271">
            <v>58700</v>
          </cell>
          <cell r="Q271">
            <v>18334</v>
          </cell>
          <cell r="R271">
            <v>18333</v>
          </cell>
          <cell r="S271">
            <v>22033</v>
          </cell>
          <cell r="T271">
            <v>22033</v>
          </cell>
        </row>
        <row r="272">
          <cell r="A272">
            <v>263</v>
          </cell>
          <cell r="B272" t="str">
            <v xml:space="preserve">SAVOY                        </v>
          </cell>
          <cell r="C272">
            <v>36706</v>
          </cell>
          <cell r="D272">
            <v>40500</v>
          </cell>
          <cell r="E272">
            <v>40500</v>
          </cell>
          <cell r="F272">
            <v>41733</v>
          </cell>
          <cell r="G272">
            <v>13500</v>
          </cell>
          <cell r="H272">
            <v>13500</v>
          </cell>
          <cell r="I272">
            <v>14733</v>
          </cell>
          <cell r="J272">
            <v>14733</v>
          </cell>
          <cell r="K272">
            <v>0</v>
          </cell>
          <cell r="M272">
            <v>132506</v>
          </cell>
          <cell r="N272">
            <v>117124</v>
          </cell>
          <cell r="O272">
            <v>117082</v>
          </cell>
          <cell r="P272">
            <v>127188</v>
          </cell>
          <cell r="Q272">
            <v>39042</v>
          </cell>
          <cell r="R272">
            <v>39020</v>
          </cell>
          <cell r="S272">
            <v>49126</v>
          </cell>
          <cell r="T272">
            <v>49126</v>
          </cell>
        </row>
        <row r="273">
          <cell r="A273">
            <v>264</v>
          </cell>
          <cell r="B273" t="str">
            <v xml:space="preserve">SCITUATE                     </v>
          </cell>
          <cell r="C273">
            <v>0</v>
          </cell>
          <cell r="D273">
            <v>0</v>
          </cell>
          <cell r="E273">
            <v>0</v>
          </cell>
          <cell r="F273">
            <v>0</v>
          </cell>
          <cell r="G273">
            <v>0</v>
          </cell>
          <cell r="H273">
            <v>0</v>
          </cell>
          <cell r="I273">
            <v>0</v>
          </cell>
          <cell r="J273">
            <v>0</v>
          </cell>
          <cell r="K273">
            <v>0</v>
          </cell>
          <cell r="M273">
            <v>0</v>
          </cell>
          <cell r="N273">
            <v>0</v>
          </cell>
          <cell r="O273">
            <v>0</v>
          </cell>
          <cell r="P273">
            <v>0</v>
          </cell>
          <cell r="Q273">
            <v>0</v>
          </cell>
          <cell r="R273">
            <v>0</v>
          </cell>
          <cell r="S273">
            <v>0</v>
          </cell>
          <cell r="T273">
            <v>0</v>
          </cell>
        </row>
        <row r="274">
          <cell r="A274">
            <v>265</v>
          </cell>
          <cell r="B274" t="str">
            <v xml:space="preserve">SEEKONK                      </v>
          </cell>
          <cell r="C274">
            <v>0</v>
          </cell>
          <cell r="D274">
            <v>0</v>
          </cell>
          <cell r="E274">
            <v>0</v>
          </cell>
          <cell r="F274">
            <v>0</v>
          </cell>
          <cell r="G274">
            <v>0</v>
          </cell>
          <cell r="H274">
            <v>0</v>
          </cell>
          <cell r="I274">
            <v>0</v>
          </cell>
          <cell r="J274">
            <v>0</v>
          </cell>
          <cell r="K274">
            <v>0</v>
          </cell>
          <cell r="M274">
            <v>5000</v>
          </cell>
          <cell r="N274">
            <v>5000</v>
          </cell>
          <cell r="O274">
            <v>5000</v>
          </cell>
          <cell r="P274">
            <v>5000</v>
          </cell>
          <cell r="Q274">
            <v>1667</v>
          </cell>
          <cell r="R274">
            <v>1667</v>
          </cell>
          <cell r="S274">
            <v>1666</v>
          </cell>
          <cell r="T274">
            <v>1666</v>
          </cell>
        </row>
        <row r="275">
          <cell r="A275">
            <v>266</v>
          </cell>
          <cell r="B275" t="str">
            <v xml:space="preserve">SHARON                       </v>
          </cell>
          <cell r="C275">
            <v>0</v>
          </cell>
          <cell r="D275">
            <v>0</v>
          </cell>
          <cell r="E275">
            <v>0</v>
          </cell>
          <cell r="F275">
            <v>0</v>
          </cell>
          <cell r="G275">
            <v>0</v>
          </cell>
          <cell r="H275">
            <v>0</v>
          </cell>
          <cell r="I275">
            <v>0</v>
          </cell>
          <cell r="J275">
            <v>0</v>
          </cell>
          <cell r="K275">
            <v>0</v>
          </cell>
          <cell r="M275">
            <v>5000</v>
          </cell>
          <cell r="N275">
            <v>10000</v>
          </cell>
          <cell r="O275">
            <v>10000</v>
          </cell>
          <cell r="P275">
            <v>10000</v>
          </cell>
          <cell r="Q275">
            <v>3334</v>
          </cell>
          <cell r="R275">
            <v>3333</v>
          </cell>
          <cell r="S275">
            <v>3333</v>
          </cell>
          <cell r="T275">
            <v>3333</v>
          </cell>
        </row>
        <row r="276">
          <cell r="A276">
            <v>267</v>
          </cell>
          <cell r="B276" t="str">
            <v xml:space="preserve">SHEFFIELD                    </v>
          </cell>
          <cell r="C276">
            <v>0</v>
          </cell>
          <cell r="D276">
            <v>0</v>
          </cell>
          <cell r="E276">
            <v>0</v>
          </cell>
          <cell r="F276">
            <v>0</v>
          </cell>
          <cell r="G276">
            <v>0</v>
          </cell>
          <cell r="H276">
            <v>0</v>
          </cell>
          <cell r="I276">
            <v>0</v>
          </cell>
          <cell r="J276">
            <v>0</v>
          </cell>
          <cell r="K276">
            <v>0</v>
          </cell>
          <cell r="M276">
            <v>0</v>
          </cell>
          <cell r="N276">
            <v>0</v>
          </cell>
          <cell r="O276">
            <v>0</v>
          </cell>
          <cell r="P276">
            <v>0</v>
          </cell>
          <cell r="Q276">
            <v>0</v>
          </cell>
          <cell r="R276">
            <v>0</v>
          </cell>
          <cell r="S276">
            <v>0</v>
          </cell>
          <cell r="T276">
            <v>0</v>
          </cell>
        </row>
        <row r="277">
          <cell r="A277">
            <v>268</v>
          </cell>
          <cell r="B277" t="str">
            <v xml:space="preserve">SHELBURNE                    </v>
          </cell>
          <cell r="C277">
            <v>0</v>
          </cell>
          <cell r="D277">
            <v>0</v>
          </cell>
          <cell r="E277">
            <v>0</v>
          </cell>
          <cell r="F277">
            <v>0</v>
          </cell>
          <cell r="G277">
            <v>0</v>
          </cell>
          <cell r="H277">
            <v>0</v>
          </cell>
          <cell r="I277">
            <v>0</v>
          </cell>
          <cell r="J277">
            <v>0</v>
          </cell>
          <cell r="K277">
            <v>0</v>
          </cell>
          <cell r="M277">
            <v>0</v>
          </cell>
          <cell r="N277">
            <v>0</v>
          </cell>
          <cell r="O277">
            <v>0</v>
          </cell>
          <cell r="P277">
            <v>0</v>
          </cell>
          <cell r="Q277">
            <v>0</v>
          </cell>
          <cell r="R277">
            <v>0</v>
          </cell>
          <cell r="S277">
            <v>0</v>
          </cell>
          <cell r="T277">
            <v>0</v>
          </cell>
        </row>
        <row r="278">
          <cell r="A278">
            <v>269</v>
          </cell>
          <cell r="B278" t="str">
            <v xml:space="preserve">SHERBORN                     </v>
          </cell>
          <cell r="C278">
            <v>0</v>
          </cell>
          <cell r="D278">
            <v>0</v>
          </cell>
          <cell r="E278">
            <v>0</v>
          </cell>
          <cell r="F278">
            <v>0</v>
          </cell>
          <cell r="G278">
            <v>0</v>
          </cell>
          <cell r="H278">
            <v>0</v>
          </cell>
          <cell r="I278">
            <v>0</v>
          </cell>
          <cell r="J278">
            <v>0</v>
          </cell>
          <cell r="K278">
            <v>0</v>
          </cell>
          <cell r="M278">
            <v>0</v>
          </cell>
          <cell r="N278">
            <v>0</v>
          </cell>
          <cell r="O278">
            <v>0</v>
          </cell>
          <cell r="P278">
            <v>0</v>
          </cell>
          <cell r="Q278">
            <v>0</v>
          </cell>
          <cell r="R278">
            <v>0</v>
          </cell>
          <cell r="S278">
            <v>0</v>
          </cell>
          <cell r="T278">
            <v>0</v>
          </cell>
        </row>
        <row r="279">
          <cell r="A279">
            <v>270</v>
          </cell>
          <cell r="B279" t="str">
            <v xml:space="preserve">SHIRLEY                      </v>
          </cell>
          <cell r="C279">
            <v>0</v>
          </cell>
          <cell r="D279">
            <v>0</v>
          </cell>
          <cell r="E279">
            <v>0</v>
          </cell>
          <cell r="F279">
            <v>0</v>
          </cell>
          <cell r="G279">
            <v>0</v>
          </cell>
          <cell r="H279">
            <v>0</v>
          </cell>
          <cell r="I279">
            <v>0</v>
          </cell>
          <cell r="J279">
            <v>0</v>
          </cell>
          <cell r="K279">
            <v>0</v>
          </cell>
          <cell r="M279">
            <v>0</v>
          </cell>
          <cell r="N279">
            <v>0</v>
          </cell>
          <cell r="O279">
            <v>0</v>
          </cell>
          <cell r="P279">
            <v>0</v>
          </cell>
          <cell r="Q279">
            <v>0</v>
          </cell>
          <cell r="R279">
            <v>0</v>
          </cell>
          <cell r="S279">
            <v>0</v>
          </cell>
          <cell r="T279">
            <v>0</v>
          </cell>
        </row>
        <row r="280">
          <cell r="A280">
            <v>271</v>
          </cell>
          <cell r="B280" t="str">
            <v xml:space="preserve">SHREWSBURY                   </v>
          </cell>
          <cell r="C280">
            <v>96050</v>
          </cell>
          <cell r="D280">
            <v>83000</v>
          </cell>
          <cell r="E280">
            <v>83000</v>
          </cell>
          <cell r="F280">
            <v>79568</v>
          </cell>
          <cell r="G280">
            <v>27666</v>
          </cell>
          <cell r="H280">
            <v>27667</v>
          </cell>
          <cell r="I280">
            <v>24235</v>
          </cell>
          <cell r="J280">
            <v>24235</v>
          </cell>
          <cell r="K280">
            <v>0</v>
          </cell>
          <cell r="M280">
            <v>117984</v>
          </cell>
          <cell r="N280">
            <v>125685</v>
          </cell>
          <cell r="O280">
            <v>125685</v>
          </cell>
          <cell r="P280">
            <v>149193</v>
          </cell>
          <cell r="Q280">
            <v>41895</v>
          </cell>
          <cell r="R280">
            <v>41895</v>
          </cell>
          <cell r="S280">
            <v>65403</v>
          </cell>
          <cell r="T280">
            <v>65403</v>
          </cell>
        </row>
        <row r="281">
          <cell r="A281">
            <v>272</v>
          </cell>
          <cell r="B281" t="str">
            <v xml:space="preserve">SHUTESBURY                   </v>
          </cell>
          <cell r="C281">
            <v>0</v>
          </cell>
          <cell r="D281">
            <v>0</v>
          </cell>
          <cell r="E281">
            <v>0</v>
          </cell>
          <cell r="F281">
            <v>0</v>
          </cell>
          <cell r="G281">
            <v>0</v>
          </cell>
          <cell r="H281">
            <v>0</v>
          </cell>
          <cell r="I281">
            <v>0</v>
          </cell>
          <cell r="J281">
            <v>0</v>
          </cell>
          <cell r="K281">
            <v>0</v>
          </cell>
          <cell r="M281">
            <v>30000</v>
          </cell>
          <cell r="N281">
            <v>35000</v>
          </cell>
          <cell r="O281">
            <v>35000</v>
          </cell>
          <cell r="P281">
            <v>46465</v>
          </cell>
          <cell r="Q281">
            <v>11667</v>
          </cell>
          <cell r="R281">
            <v>11667</v>
          </cell>
          <cell r="S281">
            <v>23131</v>
          </cell>
          <cell r="T281">
            <v>23131</v>
          </cell>
        </row>
        <row r="282">
          <cell r="A282">
            <v>273</v>
          </cell>
          <cell r="B282" t="str">
            <v xml:space="preserve">SOMERSET                     </v>
          </cell>
          <cell r="C282">
            <v>0</v>
          </cell>
          <cell r="D282">
            <v>0</v>
          </cell>
          <cell r="E282">
            <v>0</v>
          </cell>
          <cell r="F282">
            <v>0</v>
          </cell>
          <cell r="G282">
            <v>0</v>
          </cell>
          <cell r="H282">
            <v>0</v>
          </cell>
          <cell r="I282">
            <v>0</v>
          </cell>
          <cell r="J282">
            <v>0</v>
          </cell>
          <cell r="K282">
            <v>0</v>
          </cell>
          <cell r="M282">
            <v>14718</v>
          </cell>
          <cell r="N282">
            <v>29988</v>
          </cell>
          <cell r="O282">
            <v>29988</v>
          </cell>
          <cell r="P282">
            <v>30688</v>
          </cell>
          <cell r="Q282">
            <v>9996</v>
          </cell>
          <cell r="R282">
            <v>9996</v>
          </cell>
          <cell r="S282">
            <v>10696</v>
          </cell>
          <cell r="T282">
            <v>10696</v>
          </cell>
        </row>
        <row r="283">
          <cell r="A283">
            <v>274</v>
          </cell>
          <cell r="B283" t="str">
            <v xml:space="preserve">SOMERVILLE                   </v>
          </cell>
          <cell r="C283">
            <v>0</v>
          </cell>
          <cell r="D283">
            <v>0</v>
          </cell>
          <cell r="E283">
            <v>0</v>
          </cell>
          <cell r="F283">
            <v>0</v>
          </cell>
          <cell r="G283">
            <v>0</v>
          </cell>
          <cell r="H283">
            <v>0</v>
          </cell>
          <cell r="I283">
            <v>0</v>
          </cell>
          <cell r="J283">
            <v>0</v>
          </cell>
          <cell r="K283">
            <v>0</v>
          </cell>
          <cell r="M283">
            <v>0</v>
          </cell>
          <cell r="N283">
            <v>0</v>
          </cell>
          <cell r="O283">
            <v>0</v>
          </cell>
          <cell r="P283">
            <v>0</v>
          </cell>
          <cell r="Q283">
            <v>0</v>
          </cell>
          <cell r="R283">
            <v>0</v>
          </cell>
          <cell r="S283">
            <v>0</v>
          </cell>
          <cell r="T283">
            <v>0</v>
          </cell>
        </row>
        <row r="284">
          <cell r="A284">
            <v>275</v>
          </cell>
          <cell r="B284" t="str">
            <v xml:space="preserve">SOUTHAMPTON                  </v>
          </cell>
          <cell r="C284">
            <v>305847</v>
          </cell>
          <cell r="D284">
            <v>373847</v>
          </cell>
          <cell r="E284">
            <v>373847</v>
          </cell>
          <cell r="F284">
            <v>405182</v>
          </cell>
          <cell r="G284">
            <v>124615</v>
          </cell>
          <cell r="H284">
            <v>124616</v>
          </cell>
          <cell r="I284">
            <v>155951</v>
          </cell>
          <cell r="J284">
            <v>155951</v>
          </cell>
          <cell r="K284">
            <v>0</v>
          </cell>
          <cell r="M284">
            <v>32176</v>
          </cell>
          <cell r="N284">
            <v>30376</v>
          </cell>
          <cell r="O284">
            <v>30376</v>
          </cell>
          <cell r="P284">
            <v>30953</v>
          </cell>
          <cell r="Q284">
            <v>10126</v>
          </cell>
          <cell r="R284">
            <v>10125</v>
          </cell>
          <cell r="S284">
            <v>10702</v>
          </cell>
          <cell r="T284">
            <v>10702</v>
          </cell>
        </row>
        <row r="285">
          <cell r="A285">
            <v>276</v>
          </cell>
          <cell r="B285" t="str">
            <v xml:space="preserve">SOUTHBOROUGH                 </v>
          </cell>
          <cell r="C285">
            <v>0</v>
          </cell>
          <cell r="D285">
            <v>0</v>
          </cell>
          <cell r="E285">
            <v>0</v>
          </cell>
          <cell r="F285">
            <v>0</v>
          </cell>
          <cell r="G285">
            <v>0</v>
          </cell>
          <cell r="H285">
            <v>0</v>
          </cell>
          <cell r="I285">
            <v>0</v>
          </cell>
          <cell r="J285">
            <v>0</v>
          </cell>
          <cell r="K285">
            <v>0</v>
          </cell>
          <cell r="M285">
            <v>10000</v>
          </cell>
          <cell r="N285">
            <v>10000</v>
          </cell>
          <cell r="O285">
            <v>10000</v>
          </cell>
          <cell r="P285">
            <v>10000</v>
          </cell>
          <cell r="Q285">
            <v>3334</v>
          </cell>
          <cell r="R285">
            <v>3333</v>
          </cell>
          <cell r="S285">
            <v>3333</v>
          </cell>
          <cell r="T285">
            <v>3333</v>
          </cell>
        </row>
        <row r="286">
          <cell r="A286">
            <v>277</v>
          </cell>
          <cell r="B286" t="str">
            <v xml:space="preserve">SOUTHBRIDGE                  </v>
          </cell>
          <cell r="C286">
            <v>21200</v>
          </cell>
          <cell r="D286">
            <v>15000</v>
          </cell>
          <cell r="E286">
            <v>15000</v>
          </cell>
          <cell r="F286">
            <v>10600</v>
          </cell>
          <cell r="G286">
            <v>5000</v>
          </cell>
          <cell r="H286">
            <v>5000</v>
          </cell>
          <cell r="I286">
            <v>600</v>
          </cell>
          <cell r="J286">
            <v>600</v>
          </cell>
          <cell r="K286">
            <v>0</v>
          </cell>
          <cell r="M286">
            <v>988645</v>
          </cell>
          <cell r="N286">
            <v>1049903</v>
          </cell>
          <cell r="O286">
            <v>1049903</v>
          </cell>
          <cell r="P286">
            <v>1048798</v>
          </cell>
          <cell r="Q286">
            <v>349968</v>
          </cell>
          <cell r="R286">
            <v>349968</v>
          </cell>
          <cell r="S286">
            <v>348862</v>
          </cell>
          <cell r="T286">
            <v>348862</v>
          </cell>
        </row>
        <row r="287">
          <cell r="A287">
            <v>278</v>
          </cell>
          <cell r="B287" t="str">
            <v xml:space="preserve">SOUTH HADLEY                 </v>
          </cell>
          <cell r="C287">
            <v>979084</v>
          </cell>
          <cell r="D287">
            <v>938140</v>
          </cell>
          <cell r="E287">
            <v>937101</v>
          </cell>
          <cell r="F287">
            <v>867917</v>
          </cell>
          <cell r="G287">
            <v>312713</v>
          </cell>
          <cell r="H287">
            <v>312194</v>
          </cell>
          <cell r="I287">
            <v>243010</v>
          </cell>
          <cell r="J287">
            <v>243010</v>
          </cell>
          <cell r="K287">
            <v>0</v>
          </cell>
          <cell r="M287">
            <v>508197</v>
          </cell>
          <cell r="N287">
            <v>588459</v>
          </cell>
          <cell r="O287">
            <v>557043</v>
          </cell>
          <cell r="P287">
            <v>593457</v>
          </cell>
          <cell r="Q287">
            <v>196153</v>
          </cell>
          <cell r="R287">
            <v>180445</v>
          </cell>
          <cell r="S287">
            <v>216859</v>
          </cell>
          <cell r="T287">
            <v>216859</v>
          </cell>
        </row>
        <row r="288">
          <cell r="A288">
            <v>279</v>
          </cell>
          <cell r="B288" t="str">
            <v xml:space="preserve">SOUTHWICK                    </v>
          </cell>
          <cell r="C288">
            <v>0</v>
          </cell>
          <cell r="D288">
            <v>0</v>
          </cell>
          <cell r="E288">
            <v>0</v>
          </cell>
          <cell r="F288">
            <v>0</v>
          </cell>
          <cell r="G288">
            <v>0</v>
          </cell>
          <cell r="H288">
            <v>0</v>
          </cell>
          <cell r="I288">
            <v>0</v>
          </cell>
          <cell r="J288">
            <v>0</v>
          </cell>
          <cell r="K288">
            <v>0</v>
          </cell>
          <cell r="M288">
            <v>0</v>
          </cell>
          <cell r="N288">
            <v>0</v>
          </cell>
          <cell r="O288">
            <v>0</v>
          </cell>
          <cell r="P288">
            <v>0</v>
          </cell>
          <cell r="Q288">
            <v>0</v>
          </cell>
          <cell r="R288">
            <v>0</v>
          </cell>
          <cell r="S288">
            <v>0</v>
          </cell>
          <cell r="T288">
            <v>0</v>
          </cell>
        </row>
        <row r="289">
          <cell r="A289">
            <v>280</v>
          </cell>
          <cell r="B289" t="str">
            <v xml:space="preserve">SPENCER                      </v>
          </cell>
          <cell r="C289">
            <v>0</v>
          </cell>
          <cell r="D289">
            <v>0</v>
          </cell>
          <cell r="E289">
            <v>0</v>
          </cell>
          <cell r="F289">
            <v>0</v>
          </cell>
          <cell r="G289">
            <v>0</v>
          </cell>
          <cell r="H289">
            <v>0</v>
          </cell>
          <cell r="I289">
            <v>0</v>
          </cell>
          <cell r="J289">
            <v>0</v>
          </cell>
          <cell r="K289">
            <v>0</v>
          </cell>
          <cell r="M289">
            <v>0</v>
          </cell>
          <cell r="N289">
            <v>0</v>
          </cell>
          <cell r="O289">
            <v>0</v>
          </cell>
          <cell r="P289">
            <v>0</v>
          </cell>
          <cell r="Q289">
            <v>0</v>
          </cell>
          <cell r="R289">
            <v>0</v>
          </cell>
          <cell r="S289">
            <v>0</v>
          </cell>
          <cell r="T289">
            <v>0</v>
          </cell>
        </row>
        <row r="290">
          <cell r="A290">
            <v>281</v>
          </cell>
          <cell r="B290" t="str">
            <v xml:space="preserve">SPRINGFIELD                  </v>
          </cell>
          <cell r="C290">
            <v>25000</v>
          </cell>
          <cell r="D290">
            <v>25000</v>
          </cell>
          <cell r="E290">
            <v>25000</v>
          </cell>
          <cell r="F290">
            <v>19900</v>
          </cell>
          <cell r="G290">
            <v>8333</v>
          </cell>
          <cell r="H290">
            <v>8333</v>
          </cell>
          <cell r="I290">
            <v>3234</v>
          </cell>
          <cell r="J290">
            <v>3234</v>
          </cell>
          <cell r="K290">
            <v>0</v>
          </cell>
          <cell r="M290">
            <v>3884055</v>
          </cell>
          <cell r="N290">
            <v>3819269</v>
          </cell>
          <cell r="O290">
            <v>3798910</v>
          </cell>
          <cell r="P290">
            <v>3737045</v>
          </cell>
          <cell r="Q290">
            <v>1273090</v>
          </cell>
          <cell r="R290">
            <v>1262910</v>
          </cell>
          <cell r="S290">
            <v>1201045</v>
          </cell>
          <cell r="T290">
            <v>1201045</v>
          </cell>
        </row>
        <row r="291">
          <cell r="A291">
            <v>282</v>
          </cell>
          <cell r="B291" t="str">
            <v xml:space="preserve">STERLING                     </v>
          </cell>
          <cell r="C291">
            <v>0</v>
          </cell>
          <cell r="D291">
            <v>0</v>
          </cell>
          <cell r="E291">
            <v>0</v>
          </cell>
          <cell r="F291">
            <v>0</v>
          </cell>
          <cell r="G291">
            <v>0</v>
          </cell>
          <cell r="H291">
            <v>0</v>
          </cell>
          <cell r="I291">
            <v>0</v>
          </cell>
          <cell r="J291">
            <v>0</v>
          </cell>
          <cell r="K291">
            <v>0</v>
          </cell>
          <cell r="M291">
            <v>0</v>
          </cell>
          <cell r="N291">
            <v>0</v>
          </cell>
          <cell r="O291">
            <v>0</v>
          </cell>
          <cell r="P291">
            <v>0</v>
          </cell>
          <cell r="Q291">
            <v>0</v>
          </cell>
          <cell r="R291">
            <v>0</v>
          </cell>
          <cell r="S291">
            <v>0</v>
          </cell>
          <cell r="T291">
            <v>0</v>
          </cell>
        </row>
        <row r="292">
          <cell r="A292">
            <v>283</v>
          </cell>
          <cell r="B292" t="str">
            <v xml:space="preserve">STOCKBRIDGE                  </v>
          </cell>
          <cell r="C292">
            <v>0</v>
          </cell>
          <cell r="D292">
            <v>0</v>
          </cell>
          <cell r="E292">
            <v>0</v>
          </cell>
          <cell r="F292">
            <v>0</v>
          </cell>
          <cell r="G292">
            <v>0</v>
          </cell>
          <cell r="H292">
            <v>0</v>
          </cell>
          <cell r="I292">
            <v>0</v>
          </cell>
          <cell r="J292">
            <v>0</v>
          </cell>
          <cell r="K292">
            <v>0</v>
          </cell>
          <cell r="M292">
            <v>0</v>
          </cell>
          <cell r="N292">
            <v>0</v>
          </cell>
          <cell r="O292">
            <v>0</v>
          </cell>
          <cell r="P292">
            <v>0</v>
          </cell>
          <cell r="Q292">
            <v>0</v>
          </cell>
          <cell r="R292">
            <v>0</v>
          </cell>
          <cell r="S292">
            <v>0</v>
          </cell>
          <cell r="T292">
            <v>0</v>
          </cell>
        </row>
        <row r="293">
          <cell r="A293">
            <v>284</v>
          </cell>
          <cell r="B293" t="str">
            <v xml:space="preserve">STONEHAM                     </v>
          </cell>
          <cell r="C293">
            <v>0</v>
          </cell>
          <cell r="D293">
            <v>0</v>
          </cell>
          <cell r="E293">
            <v>0</v>
          </cell>
          <cell r="F293">
            <v>0</v>
          </cell>
          <cell r="G293">
            <v>0</v>
          </cell>
          <cell r="H293">
            <v>0</v>
          </cell>
          <cell r="I293">
            <v>0</v>
          </cell>
          <cell r="J293">
            <v>0</v>
          </cell>
          <cell r="K293">
            <v>0</v>
          </cell>
          <cell r="M293">
            <v>12490</v>
          </cell>
          <cell r="N293">
            <v>9440</v>
          </cell>
          <cell r="O293">
            <v>9440</v>
          </cell>
          <cell r="P293">
            <v>10248</v>
          </cell>
          <cell r="Q293">
            <v>3147</v>
          </cell>
          <cell r="R293">
            <v>3147</v>
          </cell>
          <cell r="S293">
            <v>3954</v>
          </cell>
          <cell r="T293">
            <v>3954</v>
          </cell>
        </row>
        <row r="294">
          <cell r="A294">
            <v>285</v>
          </cell>
          <cell r="B294" t="str">
            <v xml:space="preserve">STOUGHTON                    </v>
          </cell>
          <cell r="C294">
            <v>0</v>
          </cell>
          <cell r="D294">
            <v>0</v>
          </cell>
          <cell r="E294">
            <v>0</v>
          </cell>
          <cell r="F294">
            <v>0</v>
          </cell>
          <cell r="G294">
            <v>0</v>
          </cell>
          <cell r="H294">
            <v>0</v>
          </cell>
          <cell r="I294">
            <v>0</v>
          </cell>
          <cell r="J294">
            <v>0</v>
          </cell>
          <cell r="K294">
            <v>0</v>
          </cell>
          <cell r="M294">
            <v>28226</v>
          </cell>
          <cell r="N294">
            <v>32676</v>
          </cell>
          <cell r="O294">
            <v>32676</v>
          </cell>
          <cell r="P294">
            <v>32688</v>
          </cell>
          <cell r="Q294">
            <v>10892</v>
          </cell>
          <cell r="R294">
            <v>10892</v>
          </cell>
          <cell r="S294">
            <v>10904</v>
          </cell>
          <cell r="T294">
            <v>10904</v>
          </cell>
        </row>
        <row r="295">
          <cell r="A295">
            <v>286</v>
          </cell>
          <cell r="B295" t="str">
            <v xml:space="preserve">STOW                         </v>
          </cell>
          <cell r="C295">
            <v>0</v>
          </cell>
          <cell r="D295">
            <v>0</v>
          </cell>
          <cell r="E295">
            <v>0</v>
          </cell>
          <cell r="F295">
            <v>0</v>
          </cell>
          <cell r="G295">
            <v>0</v>
          </cell>
          <cell r="H295">
            <v>0</v>
          </cell>
          <cell r="I295">
            <v>0</v>
          </cell>
          <cell r="J295">
            <v>0</v>
          </cell>
          <cell r="K295">
            <v>0</v>
          </cell>
          <cell r="M295">
            <v>0</v>
          </cell>
          <cell r="N295">
            <v>0</v>
          </cell>
          <cell r="O295">
            <v>0</v>
          </cell>
          <cell r="P295">
            <v>0</v>
          </cell>
          <cell r="Q295">
            <v>0</v>
          </cell>
          <cell r="R295">
            <v>0</v>
          </cell>
          <cell r="S295">
            <v>0</v>
          </cell>
          <cell r="T295">
            <v>0</v>
          </cell>
        </row>
        <row r="296">
          <cell r="A296">
            <v>287</v>
          </cell>
          <cell r="B296" t="str">
            <v xml:space="preserve">STURBRIDGE                   </v>
          </cell>
          <cell r="C296">
            <v>0</v>
          </cell>
          <cell r="D296">
            <v>0</v>
          </cell>
          <cell r="E296">
            <v>0</v>
          </cell>
          <cell r="F296">
            <v>0</v>
          </cell>
          <cell r="G296">
            <v>0</v>
          </cell>
          <cell r="H296">
            <v>0</v>
          </cell>
          <cell r="I296">
            <v>0</v>
          </cell>
          <cell r="J296">
            <v>0</v>
          </cell>
          <cell r="K296">
            <v>0</v>
          </cell>
          <cell r="M296">
            <v>100122</v>
          </cell>
          <cell r="N296">
            <v>44480</v>
          </cell>
          <cell r="O296">
            <v>44480</v>
          </cell>
          <cell r="P296">
            <v>36472</v>
          </cell>
          <cell r="Q296">
            <v>14827</v>
          </cell>
          <cell r="R296">
            <v>14827</v>
          </cell>
          <cell r="S296">
            <v>6818</v>
          </cell>
          <cell r="T296">
            <v>6818</v>
          </cell>
        </row>
        <row r="297">
          <cell r="A297">
            <v>288</v>
          </cell>
          <cell r="B297" t="str">
            <v xml:space="preserve">SUDBURY                      </v>
          </cell>
          <cell r="C297">
            <v>0</v>
          </cell>
          <cell r="D297">
            <v>0</v>
          </cell>
          <cell r="E297">
            <v>0</v>
          </cell>
          <cell r="F297">
            <v>0</v>
          </cell>
          <cell r="G297">
            <v>0</v>
          </cell>
          <cell r="H297">
            <v>0</v>
          </cell>
          <cell r="I297">
            <v>0</v>
          </cell>
          <cell r="J297">
            <v>0</v>
          </cell>
          <cell r="K297">
            <v>0</v>
          </cell>
          <cell r="M297">
            <v>0</v>
          </cell>
          <cell r="N297">
            <v>0</v>
          </cell>
          <cell r="O297">
            <v>0</v>
          </cell>
          <cell r="P297">
            <v>3600</v>
          </cell>
          <cell r="Q297">
            <v>0</v>
          </cell>
          <cell r="R297">
            <v>0</v>
          </cell>
          <cell r="S297">
            <v>3600</v>
          </cell>
          <cell r="T297">
            <v>3600</v>
          </cell>
        </row>
        <row r="298">
          <cell r="A298">
            <v>289</v>
          </cell>
          <cell r="B298" t="str">
            <v xml:space="preserve">SUNDERLAND                   </v>
          </cell>
          <cell r="C298">
            <v>102353</v>
          </cell>
          <cell r="D298">
            <v>136025</v>
          </cell>
          <cell r="E298">
            <v>136025</v>
          </cell>
          <cell r="F298">
            <v>135696</v>
          </cell>
          <cell r="G298">
            <v>45341</v>
          </cell>
          <cell r="H298">
            <v>45342</v>
          </cell>
          <cell r="I298">
            <v>45013</v>
          </cell>
          <cell r="J298">
            <v>45013</v>
          </cell>
          <cell r="K298">
            <v>0</v>
          </cell>
          <cell r="M298">
            <v>117328</v>
          </cell>
          <cell r="N298">
            <v>122467</v>
          </cell>
          <cell r="O298">
            <v>122467</v>
          </cell>
          <cell r="P298">
            <v>128393</v>
          </cell>
          <cell r="Q298">
            <v>40823</v>
          </cell>
          <cell r="R298">
            <v>40822</v>
          </cell>
          <cell r="S298">
            <v>46748</v>
          </cell>
          <cell r="T298">
            <v>46748</v>
          </cell>
        </row>
        <row r="299">
          <cell r="A299">
            <v>290</v>
          </cell>
          <cell r="B299" t="str">
            <v xml:space="preserve">SUTTON                       </v>
          </cell>
          <cell r="C299">
            <v>344497</v>
          </cell>
          <cell r="D299">
            <v>360225</v>
          </cell>
          <cell r="E299">
            <v>360225</v>
          </cell>
          <cell r="F299">
            <v>346736</v>
          </cell>
          <cell r="G299">
            <v>120075</v>
          </cell>
          <cell r="H299">
            <v>120075</v>
          </cell>
          <cell r="I299">
            <v>106586</v>
          </cell>
          <cell r="J299">
            <v>106586</v>
          </cell>
          <cell r="K299">
            <v>0</v>
          </cell>
          <cell r="M299">
            <v>93562</v>
          </cell>
          <cell r="N299">
            <v>59000</v>
          </cell>
          <cell r="O299">
            <v>59000</v>
          </cell>
          <cell r="P299">
            <v>65576</v>
          </cell>
          <cell r="Q299">
            <v>19667</v>
          </cell>
          <cell r="R299">
            <v>19667</v>
          </cell>
          <cell r="S299">
            <v>26242</v>
          </cell>
          <cell r="T299">
            <v>26242</v>
          </cell>
        </row>
        <row r="300">
          <cell r="A300">
            <v>291</v>
          </cell>
          <cell r="B300" t="str">
            <v xml:space="preserve">SWAMPSCOTT                   </v>
          </cell>
          <cell r="C300">
            <v>0</v>
          </cell>
          <cell r="D300">
            <v>0</v>
          </cell>
          <cell r="E300">
            <v>0</v>
          </cell>
          <cell r="F300">
            <v>0</v>
          </cell>
          <cell r="G300">
            <v>0</v>
          </cell>
          <cell r="H300">
            <v>0</v>
          </cell>
          <cell r="I300">
            <v>0</v>
          </cell>
          <cell r="J300">
            <v>0</v>
          </cell>
          <cell r="K300">
            <v>0</v>
          </cell>
          <cell r="M300">
            <v>9450</v>
          </cell>
          <cell r="N300">
            <v>5000</v>
          </cell>
          <cell r="O300">
            <v>5000</v>
          </cell>
          <cell r="P300">
            <v>5000</v>
          </cell>
          <cell r="Q300">
            <v>1667</v>
          </cell>
          <cell r="R300">
            <v>1667</v>
          </cell>
          <cell r="S300">
            <v>1666</v>
          </cell>
          <cell r="T300">
            <v>1666</v>
          </cell>
        </row>
        <row r="301">
          <cell r="A301">
            <v>292</v>
          </cell>
          <cell r="B301" t="str">
            <v xml:space="preserve">SWANSEA                      </v>
          </cell>
          <cell r="C301">
            <v>0</v>
          </cell>
          <cell r="D301">
            <v>0</v>
          </cell>
          <cell r="E301">
            <v>0</v>
          </cell>
          <cell r="F301">
            <v>0</v>
          </cell>
          <cell r="G301">
            <v>0</v>
          </cell>
          <cell r="H301">
            <v>0</v>
          </cell>
          <cell r="I301">
            <v>0</v>
          </cell>
          <cell r="J301">
            <v>0</v>
          </cell>
          <cell r="K301">
            <v>0</v>
          </cell>
          <cell r="M301">
            <v>24617</v>
          </cell>
          <cell r="N301">
            <v>27471</v>
          </cell>
          <cell r="O301">
            <v>27471</v>
          </cell>
          <cell r="P301">
            <v>29786</v>
          </cell>
          <cell r="Q301">
            <v>9157</v>
          </cell>
          <cell r="R301">
            <v>9157</v>
          </cell>
          <cell r="S301">
            <v>11472</v>
          </cell>
          <cell r="T301">
            <v>11472</v>
          </cell>
        </row>
        <row r="302">
          <cell r="A302">
            <v>293</v>
          </cell>
          <cell r="B302" t="str">
            <v xml:space="preserve">TAUNTON                      </v>
          </cell>
          <cell r="C302">
            <v>326060</v>
          </cell>
          <cell r="D302">
            <v>300166</v>
          </cell>
          <cell r="E302">
            <v>300166</v>
          </cell>
          <cell r="F302">
            <v>361473</v>
          </cell>
          <cell r="G302">
            <v>100055</v>
          </cell>
          <cell r="H302">
            <v>100055</v>
          </cell>
          <cell r="I302">
            <v>161363</v>
          </cell>
          <cell r="J302">
            <v>161363</v>
          </cell>
          <cell r="K302">
            <v>0</v>
          </cell>
          <cell r="M302">
            <v>262861</v>
          </cell>
          <cell r="N302">
            <v>324526</v>
          </cell>
          <cell r="O302">
            <v>324526</v>
          </cell>
          <cell r="P302">
            <v>309533</v>
          </cell>
          <cell r="Q302">
            <v>108176</v>
          </cell>
          <cell r="R302">
            <v>108175</v>
          </cell>
          <cell r="S302">
            <v>93182</v>
          </cell>
          <cell r="T302">
            <v>93182</v>
          </cell>
        </row>
        <row r="303">
          <cell r="A303">
            <v>294</v>
          </cell>
          <cell r="B303" t="str">
            <v xml:space="preserve">TEMPLETON                    </v>
          </cell>
          <cell r="C303">
            <v>0</v>
          </cell>
          <cell r="D303">
            <v>0</v>
          </cell>
          <cell r="E303">
            <v>0</v>
          </cell>
          <cell r="F303">
            <v>0</v>
          </cell>
          <cell r="G303">
            <v>0</v>
          </cell>
          <cell r="H303">
            <v>0</v>
          </cell>
          <cell r="I303">
            <v>0</v>
          </cell>
          <cell r="J303">
            <v>0</v>
          </cell>
          <cell r="K303">
            <v>0</v>
          </cell>
          <cell r="M303">
            <v>0</v>
          </cell>
          <cell r="N303">
            <v>0</v>
          </cell>
          <cell r="O303">
            <v>0</v>
          </cell>
          <cell r="P303">
            <v>0</v>
          </cell>
          <cell r="Q303">
            <v>0</v>
          </cell>
          <cell r="R303">
            <v>0</v>
          </cell>
          <cell r="S303">
            <v>0</v>
          </cell>
          <cell r="T303">
            <v>0</v>
          </cell>
        </row>
        <row r="304">
          <cell r="A304">
            <v>295</v>
          </cell>
          <cell r="B304" t="str">
            <v xml:space="preserve">TEWKSBURY                    </v>
          </cell>
          <cell r="C304">
            <v>0</v>
          </cell>
          <cell r="D304">
            <v>0</v>
          </cell>
          <cell r="E304">
            <v>0</v>
          </cell>
          <cell r="F304">
            <v>0</v>
          </cell>
          <cell r="G304">
            <v>0</v>
          </cell>
          <cell r="H304">
            <v>0</v>
          </cell>
          <cell r="I304">
            <v>0</v>
          </cell>
          <cell r="J304">
            <v>0</v>
          </cell>
          <cell r="K304">
            <v>0</v>
          </cell>
          <cell r="M304">
            <v>5000</v>
          </cell>
          <cell r="N304">
            <v>17500</v>
          </cell>
          <cell r="O304">
            <v>17500</v>
          </cell>
          <cell r="P304">
            <v>14900</v>
          </cell>
          <cell r="Q304">
            <v>5834</v>
          </cell>
          <cell r="R304">
            <v>5833</v>
          </cell>
          <cell r="S304">
            <v>3233</v>
          </cell>
          <cell r="T304">
            <v>3233</v>
          </cell>
        </row>
        <row r="305">
          <cell r="A305">
            <v>296</v>
          </cell>
          <cell r="B305" t="str">
            <v xml:space="preserve">TISBURY                      </v>
          </cell>
          <cell r="C305">
            <v>211411</v>
          </cell>
          <cell r="D305">
            <v>192632</v>
          </cell>
          <cell r="E305">
            <v>192632</v>
          </cell>
          <cell r="F305">
            <v>187548</v>
          </cell>
          <cell r="G305">
            <v>64210</v>
          </cell>
          <cell r="H305">
            <v>64211</v>
          </cell>
          <cell r="I305">
            <v>59127</v>
          </cell>
          <cell r="J305">
            <v>59127</v>
          </cell>
          <cell r="K305">
            <v>0</v>
          </cell>
          <cell r="M305">
            <v>398042</v>
          </cell>
          <cell r="N305">
            <v>333616</v>
          </cell>
          <cell r="O305">
            <v>333616</v>
          </cell>
          <cell r="P305">
            <v>336951</v>
          </cell>
          <cell r="Q305">
            <v>111206</v>
          </cell>
          <cell r="R305">
            <v>111205</v>
          </cell>
          <cell r="S305">
            <v>114540</v>
          </cell>
          <cell r="T305">
            <v>114540</v>
          </cell>
        </row>
        <row r="306">
          <cell r="A306">
            <v>297</v>
          </cell>
          <cell r="B306" t="str">
            <v xml:space="preserve">TOLLAND                      </v>
          </cell>
          <cell r="C306">
            <v>0</v>
          </cell>
          <cell r="D306">
            <v>0</v>
          </cell>
          <cell r="E306">
            <v>0</v>
          </cell>
          <cell r="F306">
            <v>0</v>
          </cell>
          <cell r="G306">
            <v>0</v>
          </cell>
          <cell r="H306">
            <v>0</v>
          </cell>
          <cell r="I306">
            <v>0</v>
          </cell>
          <cell r="J306">
            <v>0</v>
          </cell>
          <cell r="K306">
            <v>0</v>
          </cell>
          <cell r="M306">
            <v>0</v>
          </cell>
          <cell r="N306">
            <v>0</v>
          </cell>
          <cell r="O306">
            <v>0</v>
          </cell>
          <cell r="P306">
            <v>0</v>
          </cell>
          <cell r="Q306">
            <v>0</v>
          </cell>
          <cell r="R306">
            <v>0</v>
          </cell>
          <cell r="S306">
            <v>0</v>
          </cell>
          <cell r="T306">
            <v>0</v>
          </cell>
        </row>
        <row r="307">
          <cell r="A307">
            <v>298</v>
          </cell>
          <cell r="B307" t="str">
            <v xml:space="preserve">TOPSFIELD                    </v>
          </cell>
          <cell r="C307">
            <v>0</v>
          </cell>
          <cell r="D307">
            <v>0</v>
          </cell>
          <cell r="E307">
            <v>0</v>
          </cell>
          <cell r="F307">
            <v>0</v>
          </cell>
          <cell r="G307">
            <v>0</v>
          </cell>
          <cell r="H307">
            <v>0</v>
          </cell>
          <cell r="I307">
            <v>0</v>
          </cell>
          <cell r="J307">
            <v>0</v>
          </cell>
          <cell r="K307">
            <v>0</v>
          </cell>
          <cell r="M307">
            <v>10000</v>
          </cell>
          <cell r="N307">
            <v>10000</v>
          </cell>
          <cell r="O307">
            <v>10000</v>
          </cell>
          <cell r="P307">
            <v>10000</v>
          </cell>
          <cell r="Q307">
            <v>3334</v>
          </cell>
          <cell r="R307">
            <v>3333</v>
          </cell>
          <cell r="S307">
            <v>3333</v>
          </cell>
          <cell r="T307">
            <v>3333</v>
          </cell>
        </row>
        <row r="308">
          <cell r="A308">
            <v>299</v>
          </cell>
          <cell r="B308" t="str">
            <v xml:space="preserve">TOWNSEND                     </v>
          </cell>
          <cell r="C308">
            <v>0</v>
          </cell>
          <cell r="D308">
            <v>0</v>
          </cell>
          <cell r="E308">
            <v>0</v>
          </cell>
          <cell r="F308">
            <v>0</v>
          </cell>
          <cell r="G308">
            <v>0</v>
          </cell>
          <cell r="H308">
            <v>0</v>
          </cell>
          <cell r="I308">
            <v>0</v>
          </cell>
          <cell r="J308">
            <v>0</v>
          </cell>
          <cell r="K308">
            <v>0</v>
          </cell>
          <cell r="M308">
            <v>0</v>
          </cell>
          <cell r="N308">
            <v>0</v>
          </cell>
          <cell r="O308">
            <v>0</v>
          </cell>
          <cell r="P308">
            <v>0</v>
          </cell>
          <cell r="Q308">
            <v>0</v>
          </cell>
          <cell r="R308">
            <v>0</v>
          </cell>
          <cell r="S308">
            <v>0</v>
          </cell>
          <cell r="T308">
            <v>0</v>
          </cell>
        </row>
        <row r="309">
          <cell r="A309">
            <v>300</v>
          </cell>
          <cell r="B309" t="str">
            <v xml:space="preserve">TRURO                        </v>
          </cell>
          <cell r="C309">
            <v>146771</v>
          </cell>
          <cell r="D309">
            <v>170125</v>
          </cell>
          <cell r="E309">
            <v>170125</v>
          </cell>
          <cell r="F309">
            <v>185330</v>
          </cell>
          <cell r="G309">
            <v>56708</v>
          </cell>
          <cell r="H309">
            <v>56708</v>
          </cell>
          <cell r="I309">
            <v>71914</v>
          </cell>
          <cell r="J309">
            <v>71914</v>
          </cell>
          <cell r="K309">
            <v>0</v>
          </cell>
          <cell r="M309">
            <v>37755</v>
          </cell>
          <cell r="N309">
            <v>35000</v>
          </cell>
          <cell r="O309">
            <v>35000</v>
          </cell>
          <cell r="P309">
            <v>5800</v>
          </cell>
          <cell r="Q309">
            <v>11667</v>
          </cell>
          <cell r="R309">
            <v>11667</v>
          </cell>
          <cell r="S309">
            <v>-17534</v>
          </cell>
          <cell r="T309">
            <v>-17534</v>
          </cell>
        </row>
        <row r="310">
          <cell r="A310">
            <v>301</v>
          </cell>
          <cell r="B310" t="str">
            <v xml:space="preserve">TYNGSBOROUGH                 </v>
          </cell>
          <cell r="C310">
            <v>215217</v>
          </cell>
          <cell r="D310">
            <v>208907</v>
          </cell>
          <cell r="E310">
            <v>208907</v>
          </cell>
          <cell r="F310">
            <v>212921</v>
          </cell>
          <cell r="G310">
            <v>69635</v>
          </cell>
          <cell r="H310">
            <v>69636</v>
          </cell>
          <cell r="I310">
            <v>73650</v>
          </cell>
          <cell r="J310">
            <v>73650</v>
          </cell>
          <cell r="K310">
            <v>0</v>
          </cell>
          <cell r="M310">
            <v>71573</v>
          </cell>
          <cell r="N310">
            <v>92773</v>
          </cell>
          <cell r="O310">
            <v>92773</v>
          </cell>
          <cell r="P310">
            <v>87938</v>
          </cell>
          <cell r="Q310">
            <v>30925</v>
          </cell>
          <cell r="R310">
            <v>30924</v>
          </cell>
          <cell r="S310">
            <v>26089</v>
          </cell>
          <cell r="T310">
            <v>26089</v>
          </cell>
        </row>
        <row r="311">
          <cell r="A311">
            <v>302</v>
          </cell>
          <cell r="B311" t="str">
            <v xml:space="preserve">TYRINGHAM                    </v>
          </cell>
          <cell r="C311">
            <v>0</v>
          </cell>
          <cell r="D311">
            <v>0</v>
          </cell>
          <cell r="E311">
            <v>0</v>
          </cell>
          <cell r="F311">
            <v>0</v>
          </cell>
          <cell r="G311">
            <v>0</v>
          </cell>
          <cell r="H311">
            <v>0</v>
          </cell>
          <cell r="I311">
            <v>0</v>
          </cell>
          <cell r="J311">
            <v>0</v>
          </cell>
          <cell r="K311">
            <v>0</v>
          </cell>
          <cell r="M311">
            <v>25000</v>
          </cell>
          <cell r="N311">
            <v>57466</v>
          </cell>
          <cell r="O311">
            <v>57466</v>
          </cell>
          <cell r="P311">
            <v>40397</v>
          </cell>
          <cell r="Q311">
            <v>19156</v>
          </cell>
          <cell r="R311">
            <v>19155</v>
          </cell>
          <cell r="S311">
            <v>2086</v>
          </cell>
          <cell r="T311">
            <v>2086</v>
          </cell>
        </row>
        <row r="312">
          <cell r="A312">
            <v>303</v>
          </cell>
          <cell r="B312" t="str">
            <v xml:space="preserve">UPTON                        </v>
          </cell>
          <cell r="C312">
            <v>0</v>
          </cell>
          <cell r="D312">
            <v>0</v>
          </cell>
          <cell r="E312">
            <v>0</v>
          </cell>
          <cell r="F312">
            <v>0</v>
          </cell>
          <cell r="G312">
            <v>0</v>
          </cell>
          <cell r="H312">
            <v>0</v>
          </cell>
          <cell r="I312">
            <v>0</v>
          </cell>
          <cell r="J312">
            <v>0</v>
          </cell>
          <cell r="K312">
            <v>0</v>
          </cell>
          <cell r="M312">
            <v>0</v>
          </cell>
          <cell r="N312">
            <v>0</v>
          </cell>
          <cell r="O312">
            <v>0</v>
          </cell>
          <cell r="P312">
            <v>0</v>
          </cell>
          <cell r="Q312">
            <v>0</v>
          </cell>
          <cell r="R312">
            <v>0</v>
          </cell>
          <cell r="S312">
            <v>0</v>
          </cell>
          <cell r="T312">
            <v>0</v>
          </cell>
        </row>
        <row r="313">
          <cell r="A313">
            <v>304</v>
          </cell>
          <cell r="B313" t="str">
            <v xml:space="preserve">UXBRIDGE                     </v>
          </cell>
          <cell r="C313">
            <v>384066</v>
          </cell>
          <cell r="D313">
            <v>392474</v>
          </cell>
          <cell r="E313">
            <v>392474</v>
          </cell>
          <cell r="F313">
            <v>361508</v>
          </cell>
          <cell r="G313">
            <v>130824</v>
          </cell>
          <cell r="H313">
            <v>130825</v>
          </cell>
          <cell r="I313">
            <v>99859</v>
          </cell>
          <cell r="J313">
            <v>99859</v>
          </cell>
          <cell r="K313">
            <v>0</v>
          </cell>
          <cell r="M313">
            <v>1114150</v>
          </cell>
          <cell r="N313">
            <v>1019503</v>
          </cell>
          <cell r="O313">
            <v>1019503</v>
          </cell>
          <cell r="P313">
            <v>983780</v>
          </cell>
          <cell r="Q313">
            <v>339835</v>
          </cell>
          <cell r="R313">
            <v>339834</v>
          </cell>
          <cell r="S313">
            <v>304111</v>
          </cell>
          <cell r="T313">
            <v>304111</v>
          </cell>
        </row>
        <row r="314">
          <cell r="A314">
            <v>305</v>
          </cell>
          <cell r="B314" t="str">
            <v xml:space="preserve">WAKEFIELD                    </v>
          </cell>
          <cell r="C314">
            <v>0</v>
          </cell>
          <cell r="D314">
            <v>0</v>
          </cell>
          <cell r="E314">
            <v>0</v>
          </cell>
          <cell r="F314">
            <v>0</v>
          </cell>
          <cell r="G314">
            <v>0</v>
          </cell>
          <cell r="H314">
            <v>0</v>
          </cell>
          <cell r="I314">
            <v>0</v>
          </cell>
          <cell r="J314">
            <v>0</v>
          </cell>
          <cell r="K314">
            <v>0</v>
          </cell>
          <cell r="M314">
            <v>15000</v>
          </cell>
          <cell r="N314">
            <v>10000</v>
          </cell>
          <cell r="O314">
            <v>10000</v>
          </cell>
          <cell r="P314">
            <v>13450</v>
          </cell>
          <cell r="Q314">
            <v>3334</v>
          </cell>
          <cell r="R314">
            <v>3333</v>
          </cell>
          <cell r="S314">
            <v>6783</v>
          </cell>
          <cell r="T314">
            <v>6783</v>
          </cell>
        </row>
        <row r="315">
          <cell r="A315">
            <v>306</v>
          </cell>
          <cell r="B315" t="str">
            <v xml:space="preserve">WALES                        </v>
          </cell>
          <cell r="C315">
            <v>15273</v>
          </cell>
          <cell r="D315">
            <v>30273</v>
          </cell>
          <cell r="E315">
            <v>30273</v>
          </cell>
          <cell r="F315">
            <v>35894</v>
          </cell>
          <cell r="G315">
            <v>10091</v>
          </cell>
          <cell r="H315">
            <v>10091</v>
          </cell>
          <cell r="I315">
            <v>15712</v>
          </cell>
          <cell r="J315">
            <v>15712</v>
          </cell>
          <cell r="K315">
            <v>0</v>
          </cell>
          <cell r="M315">
            <v>61050</v>
          </cell>
          <cell r="N315">
            <v>92550</v>
          </cell>
          <cell r="O315">
            <v>92550</v>
          </cell>
          <cell r="P315">
            <v>132902</v>
          </cell>
          <cell r="Q315">
            <v>30850</v>
          </cell>
          <cell r="R315">
            <v>30850</v>
          </cell>
          <cell r="S315">
            <v>71202</v>
          </cell>
          <cell r="T315">
            <v>71202</v>
          </cell>
        </row>
        <row r="316">
          <cell r="A316">
            <v>307</v>
          </cell>
          <cell r="B316" t="str">
            <v xml:space="preserve">WALPOLE                      </v>
          </cell>
          <cell r="C316">
            <v>0</v>
          </cell>
          <cell r="D316">
            <v>0</v>
          </cell>
          <cell r="E316">
            <v>0</v>
          </cell>
          <cell r="F316">
            <v>0</v>
          </cell>
          <cell r="G316">
            <v>0</v>
          </cell>
          <cell r="H316">
            <v>0</v>
          </cell>
          <cell r="I316">
            <v>0</v>
          </cell>
          <cell r="J316">
            <v>0</v>
          </cell>
          <cell r="K316">
            <v>0</v>
          </cell>
          <cell r="M316">
            <v>57838</v>
          </cell>
          <cell r="N316">
            <v>48783</v>
          </cell>
          <cell r="O316">
            <v>48783</v>
          </cell>
          <cell r="P316">
            <v>57476</v>
          </cell>
          <cell r="Q316">
            <v>16261</v>
          </cell>
          <cell r="R316">
            <v>16261</v>
          </cell>
          <cell r="S316">
            <v>24954</v>
          </cell>
          <cell r="T316">
            <v>24954</v>
          </cell>
        </row>
        <row r="317">
          <cell r="A317">
            <v>308</v>
          </cell>
          <cell r="B317" t="str">
            <v xml:space="preserve">WALTHAM                      </v>
          </cell>
          <cell r="C317">
            <v>0</v>
          </cell>
          <cell r="D317">
            <v>0</v>
          </cell>
          <cell r="E317">
            <v>0</v>
          </cell>
          <cell r="F317">
            <v>0</v>
          </cell>
          <cell r="G317">
            <v>0</v>
          </cell>
          <cell r="H317">
            <v>0</v>
          </cell>
          <cell r="I317">
            <v>0</v>
          </cell>
          <cell r="J317">
            <v>0</v>
          </cell>
          <cell r="K317">
            <v>0</v>
          </cell>
          <cell r="M317">
            <v>5000</v>
          </cell>
          <cell r="N317">
            <v>5000</v>
          </cell>
          <cell r="O317">
            <v>6694</v>
          </cell>
          <cell r="P317">
            <v>8444</v>
          </cell>
          <cell r="Q317">
            <v>1667</v>
          </cell>
          <cell r="R317">
            <v>2514</v>
          </cell>
          <cell r="S317">
            <v>4263</v>
          </cell>
          <cell r="T317">
            <v>4263</v>
          </cell>
        </row>
        <row r="318">
          <cell r="A318">
            <v>309</v>
          </cell>
          <cell r="B318" t="str">
            <v xml:space="preserve">WARE                         </v>
          </cell>
          <cell r="C318">
            <v>220311</v>
          </cell>
          <cell r="D318">
            <v>186132</v>
          </cell>
          <cell r="E318">
            <v>186132</v>
          </cell>
          <cell r="F318">
            <v>212407</v>
          </cell>
          <cell r="G318">
            <v>62044</v>
          </cell>
          <cell r="H318">
            <v>62044</v>
          </cell>
          <cell r="I318">
            <v>88319</v>
          </cell>
          <cell r="J318">
            <v>88319</v>
          </cell>
          <cell r="K318">
            <v>0</v>
          </cell>
          <cell r="M318">
            <v>929372</v>
          </cell>
          <cell r="N318">
            <v>900457</v>
          </cell>
          <cell r="O318">
            <v>910919</v>
          </cell>
          <cell r="P318">
            <v>888012</v>
          </cell>
          <cell r="Q318">
            <v>300153</v>
          </cell>
          <cell r="R318">
            <v>305383</v>
          </cell>
          <cell r="S318">
            <v>282476</v>
          </cell>
          <cell r="T318">
            <v>282476</v>
          </cell>
        </row>
        <row r="319">
          <cell r="A319">
            <v>310</v>
          </cell>
          <cell r="B319" t="str">
            <v xml:space="preserve">WAREHAM                      </v>
          </cell>
          <cell r="C319">
            <v>273276</v>
          </cell>
          <cell r="D319">
            <v>206382</v>
          </cell>
          <cell r="E319">
            <v>206382</v>
          </cell>
          <cell r="F319">
            <v>185614</v>
          </cell>
          <cell r="G319">
            <v>68794</v>
          </cell>
          <cell r="H319">
            <v>68794</v>
          </cell>
          <cell r="I319">
            <v>48026</v>
          </cell>
          <cell r="J319">
            <v>48026</v>
          </cell>
          <cell r="K319">
            <v>0</v>
          </cell>
          <cell r="M319">
            <v>169533</v>
          </cell>
          <cell r="N319">
            <v>233491</v>
          </cell>
          <cell r="O319">
            <v>233491</v>
          </cell>
          <cell r="P319">
            <v>225221</v>
          </cell>
          <cell r="Q319">
            <v>77831</v>
          </cell>
          <cell r="R319">
            <v>77830</v>
          </cell>
          <cell r="S319">
            <v>69560</v>
          </cell>
          <cell r="T319">
            <v>69560</v>
          </cell>
        </row>
        <row r="320">
          <cell r="A320">
            <v>311</v>
          </cell>
          <cell r="B320" t="str">
            <v xml:space="preserve">WARREN                       </v>
          </cell>
          <cell r="C320">
            <v>0</v>
          </cell>
          <cell r="D320">
            <v>0</v>
          </cell>
          <cell r="E320">
            <v>0</v>
          </cell>
          <cell r="F320">
            <v>0</v>
          </cell>
          <cell r="G320">
            <v>0</v>
          </cell>
          <cell r="H320">
            <v>0</v>
          </cell>
          <cell r="I320">
            <v>0</v>
          </cell>
          <cell r="J320">
            <v>0</v>
          </cell>
          <cell r="K320">
            <v>0</v>
          </cell>
          <cell r="M320">
            <v>0</v>
          </cell>
          <cell r="N320">
            <v>0</v>
          </cell>
          <cell r="O320">
            <v>0</v>
          </cell>
          <cell r="P320">
            <v>0</v>
          </cell>
          <cell r="Q320">
            <v>0</v>
          </cell>
          <cell r="R320">
            <v>0</v>
          </cell>
          <cell r="S320">
            <v>0</v>
          </cell>
          <cell r="T320">
            <v>0</v>
          </cell>
        </row>
        <row r="321">
          <cell r="A321">
            <v>312</v>
          </cell>
          <cell r="B321" t="str">
            <v xml:space="preserve">WARWICK                      </v>
          </cell>
          <cell r="C321">
            <v>0</v>
          </cell>
          <cell r="D321">
            <v>0</v>
          </cell>
          <cell r="E321">
            <v>0</v>
          </cell>
          <cell r="F321">
            <v>0</v>
          </cell>
          <cell r="G321">
            <v>0</v>
          </cell>
          <cell r="H321">
            <v>0</v>
          </cell>
          <cell r="I321">
            <v>0</v>
          </cell>
          <cell r="J321">
            <v>0</v>
          </cell>
          <cell r="K321">
            <v>0</v>
          </cell>
          <cell r="M321">
            <v>0</v>
          </cell>
          <cell r="N321">
            <v>0</v>
          </cell>
          <cell r="O321">
            <v>0</v>
          </cell>
          <cell r="P321">
            <v>0</v>
          </cell>
          <cell r="Q321">
            <v>0</v>
          </cell>
          <cell r="R321">
            <v>0</v>
          </cell>
          <cell r="S321">
            <v>0</v>
          </cell>
          <cell r="T321">
            <v>0</v>
          </cell>
        </row>
        <row r="322">
          <cell r="A322">
            <v>313</v>
          </cell>
          <cell r="B322" t="str">
            <v xml:space="preserve">WASHINGTON                   </v>
          </cell>
          <cell r="C322">
            <v>0</v>
          </cell>
          <cell r="D322">
            <v>0</v>
          </cell>
          <cell r="E322">
            <v>0</v>
          </cell>
          <cell r="F322">
            <v>0</v>
          </cell>
          <cell r="G322">
            <v>0</v>
          </cell>
          <cell r="H322">
            <v>0</v>
          </cell>
          <cell r="I322">
            <v>0</v>
          </cell>
          <cell r="J322">
            <v>0</v>
          </cell>
          <cell r="K322">
            <v>0</v>
          </cell>
          <cell r="M322">
            <v>0</v>
          </cell>
          <cell r="N322">
            <v>0</v>
          </cell>
          <cell r="O322">
            <v>0</v>
          </cell>
          <cell r="P322">
            <v>0</v>
          </cell>
          <cell r="Q322">
            <v>0</v>
          </cell>
          <cell r="R322">
            <v>0</v>
          </cell>
          <cell r="S322">
            <v>0</v>
          </cell>
          <cell r="T322">
            <v>0</v>
          </cell>
        </row>
        <row r="323">
          <cell r="A323">
            <v>314</v>
          </cell>
          <cell r="B323" t="str">
            <v xml:space="preserve">WATERTOWN                    </v>
          </cell>
          <cell r="C323">
            <v>0</v>
          </cell>
          <cell r="D323">
            <v>0</v>
          </cell>
          <cell r="E323">
            <v>0</v>
          </cell>
          <cell r="F323">
            <v>0</v>
          </cell>
          <cell r="G323">
            <v>0</v>
          </cell>
          <cell r="H323">
            <v>0</v>
          </cell>
          <cell r="I323">
            <v>0</v>
          </cell>
          <cell r="J323">
            <v>0</v>
          </cell>
          <cell r="K323">
            <v>0</v>
          </cell>
          <cell r="M323">
            <v>0</v>
          </cell>
          <cell r="N323">
            <v>5000</v>
          </cell>
          <cell r="O323">
            <v>5000</v>
          </cell>
          <cell r="P323">
            <v>5000</v>
          </cell>
          <cell r="Q323">
            <v>1667</v>
          </cell>
          <cell r="R323">
            <v>1667</v>
          </cell>
          <cell r="S323">
            <v>1666</v>
          </cell>
          <cell r="T323">
            <v>1666</v>
          </cell>
        </row>
        <row r="324">
          <cell r="A324">
            <v>315</v>
          </cell>
          <cell r="B324" t="str">
            <v xml:space="preserve">WAYLAND                      </v>
          </cell>
          <cell r="C324">
            <v>0</v>
          </cell>
          <cell r="D324">
            <v>0</v>
          </cell>
          <cell r="E324">
            <v>0</v>
          </cell>
          <cell r="F324">
            <v>0</v>
          </cell>
          <cell r="G324">
            <v>0</v>
          </cell>
          <cell r="H324">
            <v>0</v>
          </cell>
          <cell r="I324">
            <v>0</v>
          </cell>
          <cell r="J324">
            <v>0</v>
          </cell>
          <cell r="K324">
            <v>0</v>
          </cell>
          <cell r="M324">
            <v>5000</v>
          </cell>
          <cell r="N324">
            <v>0</v>
          </cell>
          <cell r="O324">
            <v>0</v>
          </cell>
          <cell r="P324">
            <v>2750</v>
          </cell>
          <cell r="Q324">
            <v>0</v>
          </cell>
          <cell r="R324">
            <v>0</v>
          </cell>
          <cell r="S324">
            <v>2750</v>
          </cell>
          <cell r="T324">
            <v>2750</v>
          </cell>
        </row>
        <row r="325">
          <cell r="A325">
            <v>316</v>
          </cell>
          <cell r="B325" t="str">
            <v xml:space="preserve">WEBSTER                      </v>
          </cell>
          <cell r="C325">
            <v>165636</v>
          </cell>
          <cell r="D325">
            <v>136630</v>
          </cell>
          <cell r="E325">
            <v>136630</v>
          </cell>
          <cell r="F325">
            <v>129510</v>
          </cell>
          <cell r="G325">
            <v>45543</v>
          </cell>
          <cell r="H325">
            <v>45543</v>
          </cell>
          <cell r="I325">
            <v>38424</v>
          </cell>
          <cell r="J325">
            <v>38424</v>
          </cell>
          <cell r="K325">
            <v>0</v>
          </cell>
          <cell r="M325">
            <v>451513</v>
          </cell>
          <cell r="N325">
            <v>513693</v>
          </cell>
          <cell r="O325">
            <v>513693</v>
          </cell>
          <cell r="P325">
            <v>486770</v>
          </cell>
          <cell r="Q325">
            <v>171231</v>
          </cell>
          <cell r="R325">
            <v>171231</v>
          </cell>
          <cell r="S325">
            <v>144308</v>
          </cell>
          <cell r="T325">
            <v>144308</v>
          </cell>
        </row>
        <row r="326">
          <cell r="A326">
            <v>317</v>
          </cell>
          <cell r="B326" t="str">
            <v xml:space="preserve">WELLESLEY                    </v>
          </cell>
          <cell r="C326">
            <v>0</v>
          </cell>
          <cell r="D326">
            <v>0</v>
          </cell>
          <cell r="E326">
            <v>0</v>
          </cell>
          <cell r="F326">
            <v>0</v>
          </cell>
          <cell r="G326">
            <v>0</v>
          </cell>
          <cell r="H326">
            <v>0</v>
          </cell>
          <cell r="I326">
            <v>0</v>
          </cell>
          <cell r="J326">
            <v>0</v>
          </cell>
          <cell r="K326">
            <v>0</v>
          </cell>
          <cell r="M326">
            <v>2950</v>
          </cell>
          <cell r="N326">
            <v>0</v>
          </cell>
          <cell r="O326">
            <v>0</v>
          </cell>
          <cell r="P326">
            <v>0</v>
          </cell>
          <cell r="Q326">
            <v>0</v>
          </cell>
          <cell r="R326">
            <v>0</v>
          </cell>
          <cell r="S326">
            <v>0</v>
          </cell>
          <cell r="T326">
            <v>0</v>
          </cell>
        </row>
        <row r="327">
          <cell r="A327">
            <v>318</v>
          </cell>
          <cell r="B327" t="str">
            <v xml:space="preserve">WELLFLEET                    </v>
          </cell>
          <cell r="C327">
            <v>0</v>
          </cell>
          <cell r="D327">
            <v>0</v>
          </cell>
          <cell r="E327">
            <v>0</v>
          </cell>
          <cell r="F327">
            <v>0</v>
          </cell>
          <cell r="G327">
            <v>0</v>
          </cell>
          <cell r="H327">
            <v>0</v>
          </cell>
          <cell r="I327">
            <v>0</v>
          </cell>
          <cell r="J327">
            <v>0</v>
          </cell>
          <cell r="K327">
            <v>0</v>
          </cell>
          <cell r="M327">
            <v>72009</v>
          </cell>
          <cell r="N327">
            <v>70091</v>
          </cell>
          <cell r="O327">
            <v>70091</v>
          </cell>
          <cell r="P327">
            <v>53649</v>
          </cell>
          <cell r="Q327">
            <v>23364</v>
          </cell>
          <cell r="R327">
            <v>23364</v>
          </cell>
          <cell r="S327">
            <v>6921</v>
          </cell>
          <cell r="T327">
            <v>6921</v>
          </cell>
        </row>
        <row r="328">
          <cell r="A328">
            <v>319</v>
          </cell>
          <cell r="B328" t="str">
            <v xml:space="preserve">WENDELL                      </v>
          </cell>
          <cell r="C328">
            <v>0</v>
          </cell>
          <cell r="D328">
            <v>0</v>
          </cell>
          <cell r="E328">
            <v>0</v>
          </cell>
          <cell r="F328">
            <v>0</v>
          </cell>
          <cell r="G328">
            <v>0</v>
          </cell>
          <cell r="H328">
            <v>0</v>
          </cell>
          <cell r="I328">
            <v>0</v>
          </cell>
          <cell r="J328">
            <v>0</v>
          </cell>
          <cell r="K328">
            <v>0</v>
          </cell>
          <cell r="M328">
            <v>0</v>
          </cell>
          <cell r="N328">
            <v>0</v>
          </cell>
          <cell r="O328">
            <v>0</v>
          </cell>
          <cell r="P328">
            <v>0</v>
          </cell>
          <cell r="Q328">
            <v>0</v>
          </cell>
          <cell r="R328">
            <v>0</v>
          </cell>
          <cell r="S328">
            <v>0</v>
          </cell>
          <cell r="T328">
            <v>0</v>
          </cell>
        </row>
        <row r="329">
          <cell r="A329">
            <v>320</v>
          </cell>
          <cell r="B329" t="str">
            <v xml:space="preserve">WENHAM                       </v>
          </cell>
          <cell r="C329">
            <v>0</v>
          </cell>
          <cell r="D329">
            <v>0</v>
          </cell>
          <cell r="E329">
            <v>0</v>
          </cell>
          <cell r="F329">
            <v>0</v>
          </cell>
          <cell r="G329">
            <v>0</v>
          </cell>
          <cell r="H329">
            <v>0</v>
          </cell>
          <cell r="I329">
            <v>0</v>
          </cell>
          <cell r="J329">
            <v>0</v>
          </cell>
          <cell r="K329">
            <v>0</v>
          </cell>
          <cell r="M329">
            <v>0</v>
          </cell>
          <cell r="N329">
            <v>0</v>
          </cell>
          <cell r="O329">
            <v>0</v>
          </cell>
          <cell r="P329">
            <v>0</v>
          </cell>
          <cell r="Q329">
            <v>0</v>
          </cell>
          <cell r="R329">
            <v>0</v>
          </cell>
          <cell r="S329">
            <v>0</v>
          </cell>
          <cell r="T329">
            <v>0</v>
          </cell>
        </row>
        <row r="330">
          <cell r="A330">
            <v>321</v>
          </cell>
          <cell r="B330" t="str">
            <v xml:space="preserve">WESTBOROUGH                  </v>
          </cell>
          <cell r="C330">
            <v>140159</v>
          </cell>
          <cell r="D330">
            <v>131475</v>
          </cell>
          <cell r="E330">
            <v>131475</v>
          </cell>
          <cell r="F330">
            <v>132268</v>
          </cell>
          <cell r="G330">
            <v>43825</v>
          </cell>
          <cell r="H330">
            <v>43825</v>
          </cell>
          <cell r="I330">
            <v>44618</v>
          </cell>
          <cell r="J330">
            <v>44618</v>
          </cell>
          <cell r="K330">
            <v>0</v>
          </cell>
          <cell r="M330">
            <v>15000</v>
          </cell>
          <cell r="N330">
            <v>40000</v>
          </cell>
          <cell r="O330">
            <v>40000</v>
          </cell>
          <cell r="P330">
            <v>52750</v>
          </cell>
          <cell r="Q330">
            <v>13334</v>
          </cell>
          <cell r="R330">
            <v>13333</v>
          </cell>
          <cell r="S330">
            <v>26083</v>
          </cell>
          <cell r="T330">
            <v>26083</v>
          </cell>
        </row>
        <row r="331">
          <cell r="A331">
            <v>322</v>
          </cell>
          <cell r="B331" t="str">
            <v xml:space="preserve">WEST BOYLSTON                </v>
          </cell>
          <cell r="C331">
            <v>524437</v>
          </cell>
          <cell r="D331">
            <v>676385</v>
          </cell>
          <cell r="E331">
            <v>676385</v>
          </cell>
          <cell r="F331">
            <v>637290</v>
          </cell>
          <cell r="G331">
            <v>225461</v>
          </cell>
          <cell r="H331">
            <v>225462</v>
          </cell>
          <cell r="I331">
            <v>186367</v>
          </cell>
          <cell r="J331">
            <v>186367</v>
          </cell>
          <cell r="K331">
            <v>0</v>
          </cell>
          <cell r="M331">
            <v>149839</v>
          </cell>
          <cell r="N331">
            <v>156808</v>
          </cell>
          <cell r="O331">
            <v>156808</v>
          </cell>
          <cell r="P331">
            <v>157005</v>
          </cell>
          <cell r="Q331">
            <v>52270</v>
          </cell>
          <cell r="R331">
            <v>52269</v>
          </cell>
          <cell r="S331">
            <v>52466</v>
          </cell>
          <cell r="T331">
            <v>52466</v>
          </cell>
        </row>
        <row r="332">
          <cell r="A332">
            <v>323</v>
          </cell>
          <cell r="B332" t="str">
            <v xml:space="preserve">WEST BRIDGEWATER             </v>
          </cell>
          <cell r="C332">
            <v>950677</v>
          </cell>
          <cell r="D332">
            <v>1013893</v>
          </cell>
          <cell r="E332">
            <v>1013893</v>
          </cell>
          <cell r="F332">
            <v>1028949</v>
          </cell>
          <cell r="G332">
            <v>337964</v>
          </cell>
          <cell r="H332">
            <v>337964</v>
          </cell>
          <cell r="I332">
            <v>353021</v>
          </cell>
          <cell r="J332">
            <v>353021</v>
          </cell>
          <cell r="K332">
            <v>0</v>
          </cell>
          <cell r="M332">
            <v>24700</v>
          </cell>
          <cell r="N332">
            <v>33000</v>
          </cell>
          <cell r="O332">
            <v>33000</v>
          </cell>
          <cell r="P332">
            <v>47206</v>
          </cell>
          <cell r="Q332">
            <v>11000</v>
          </cell>
          <cell r="R332">
            <v>11000</v>
          </cell>
          <cell r="S332">
            <v>25206</v>
          </cell>
          <cell r="T332">
            <v>25206</v>
          </cell>
        </row>
        <row r="333">
          <cell r="A333">
            <v>324</v>
          </cell>
          <cell r="B333" t="str">
            <v xml:space="preserve">WEST BROOKFIELD              </v>
          </cell>
          <cell r="C333">
            <v>0</v>
          </cell>
          <cell r="D333">
            <v>0</v>
          </cell>
          <cell r="E333">
            <v>0</v>
          </cell>
          <cell r="F333">
            <v>0</v>
          </cell>
          <cell r="G333">
            <v>0</v>
          </cell>
          <cell r="H333">
            <v>0</v>
          </cell>
          <cell r="I333">
            <v>0</v>
          </cell>
          <cell r="J333">
            <v>0</v>
          </cell>
          <cell r="K333">
            <v>0</v>
          </cell>
          <cell r="M333">
            <v>15000</v>
          </cell>
          <cell r="N333">
            <v>35000</v>
          </cell>
          <cell r="O333">
            <v>35000</v>
          </cell>
          <cell r="P333">
            <v>15000</v>
          </cell>
          <cell r="Q333">
            <v>11667</v>
          </cell>
          <cell r="R333">
            <v>11667</v>
          </cell>
          <cell r="S333">
            <v>-8334</v>
          </cell>
          <cell r="T333">
            <v>-8334</v>
          </cell>
        </row>
        <row r="334">
          <cell r="A334">
            <v>325</v>
          </cell>
          <cell r="B334" t="str">
            <v xml:space="preserve">WESTFIELD                    </v>
          </cell>
          <cell r="C334">
            <v>422530</v>
          </cell>
          <cell r="D334">
            <v>481119</v>
          </cell>
          <cell r="E334">
            <v>481119</v>
          </cell>
          <cell r="F334">
            <v>509694</v>
          </cell>
          <cell r="G334">
            <v>160373</v>
          </cell>
          <cell r="H334">
            <v>160373</v>
          </cell>
          <cell r="I334">
            <v>188948</v>
          </cell>
          <cell r="J334">
            <v>188948</v>
          </cell>
          <cell r="K334">
            <v>0</v>
          </cell>
          <cell r="M334">
            <v>325621</v>
          </cell>
          <cell r="N334">
            <v>413523</v>
          </cell>
          <cell r="O334">
            <v>412707</v>
          </cell>
          <cell r="P334">
            <v>434299</v>
          </cell>
          <cell r="Q334">
            <v>137841</v>
          </cell>
          <cell r="R334">
            <v>137433</v>
          </cell>
          <cell r="S334">
            <v>159025</v>
          </cell>
          <cell r="T334">
            <v>159025</v>
          </cell>
        </row>
        <row r="335">
          <cell r="A335">
            <v>326</v>
          </cell>
          <cell r="B335" t="str">
            <v xml:space="preserve">WESTFORD                     </v>
          </cell>
          <cell r="C335">
            <v>188454</v>
          </cell>
          <cell r="D335">
            <v>284662</v>
          </cell>
          <cell r="E335">
            <v>284662</v>
          </cell>
          <cell r="F335">
            <v>271300</v>
          </cell>
          <cell r="G335">
            <v>94887</v>
          </cell>
          <cell r="H335">
            <v>94887</v>
          </cell>
          <cell r="I335">
            <v>81526</v>
          </cell>
          <cell r="J335">
            <v>81526</v>
          </cell>
          <cell r="K335">
            <v>0</v>
          </cell>
          <cell r="M335">
            <v>25762</v>
          </cell>
          <cell r="N335">
            <v>20762</v>
          </cell>
          <cell r="O335">
            <v>20762</v>
          </cell>
          <cell r="P335">
            <v>20000</v>
          </cell>
          <cell r="Q335">
            <v>6921</v>
          </cell>
          <cell r="R335">
            <v>6921</v>
          </cell>
          <cell r="S335">
            <v>6158</v>
          </cell>
          <cell r="T335">
            <v>6158</v>
          </cell>
        </row>
        <row r="336">
          <cell r="A336">
            <v>327</v>
          </cell>
          <cell r="B336" t="str">
            <v xml:space="preserve">WESTHAMPTON                  </v>
          </cell>
          <cell r="C336">
            <v>20700</v>
          </cell>
          <cell r="D336">
            <v>29000</v>
          </cell>
          <cell r="E336">
            <v>29000</v>
          </cell>
          <cell r="F336">
            <v>28884</v>
          </cell>
          <cell r="G336">
            <v>9666</v>
          </cell>
          <cell r="H336">
            <v>9667</v>
          </cell>
          <cell r="I336">
            <v>9551</v>
          </cell>
          <cell r="J336">
            <v>9551</v>
          </cell>
          <cell r="K336">
            <v>0</v>
          </cell>
          <cell r="M336">
            <v>25000</v>
          </cell>
          <cell r="N336">
            <v>15000</v>
          </cell>
          <cell r="O336">
            <v>15000</v>
          </cell>
          <cell r="P336">
            <v>15000</v>
          </cell>
          <cell r="Q336">
            <v>5000</v>
          </cell>
          <cell r="R336">
            <v>5000</v>
          </cell>
          <cell r="S336">
            <v>5000</v>
          </cell>
          <cell r="T336">
            <v>5000</v>
          </cell>
        </row>
        <row r="337">
          <cell r="A337">
            <v>328</v>
          </cell>
          <cell r="B337" t="str">
            <v xml:space="preserve">WESTMINSTER                  </v>
          </cell>
          <cell r="C337">
            <v>0</v>
          </cell>
          <cell r="D337">
            <v>0</v>
          </cell>
          <cell r="E337">
            <v>0</v>
          </cell>
          <cell r="F337">
            <v>0</v>
          </cell>
          <cell r="G337">
            <v>0</v>
          </cell>
          <cell r="H337">
            <v>0</v>
          </cell>
          <cell r="I337">
            <v>0</v>
          </cell>
          <cell r="J337">
            <v>0</v>
          </cell>
          <cell r="K337">
            <v>0</v>
          </cell>
          <cell r="M337">
            <v>0</v>
          </cell>
          <cell r="N337">
            <v>0</v>
          </cell>
          <cell r="O337">
            <v>0</v>
          </cell>
          <cell r="P337">
            <v>0</v>
          </cell>
          <cell r="Q337">
            <v>0</v>
          </cell>
          <cell r="R337">
            <v>0</v>
          </cell>
          <cell r="S337">
            <v>0</v>
          </cell>
          <cell r="T337">
            <v>0</v>
          </cell>
        </row>
        <row r="338">
          <cell r="A338">
            <v>329</v>
          </cell>
          <cell r="B338" t="str">
            <v xml:space="preserve">WEST NEWBURY                 </v>
          </cell>
          <cell r="C338">
            <v>0</v>
          </cell>
          <cell r="D338">
            <v>0</v>
          </cell>
          <cell r="E338">
            <v>0</v>
          </cell>
          <cell r="F338">
            <v>0</v>
          </cell>
          <cell r="G338">
            <v>0</v>
          </cell>
          <cell r="H338">
            <v>0</v>
          </cell>
          <cell r="I338">
            <v>0</v>
          </cell>
          <cell r="J338">
            <v>0</v>
          </cell>
          <cell r="K338">
            <v>0</v>
          </cell>
          <cell r="M338">
            <v>0</v>
          </cell>
          <cell r="N338">
            <v>0</v>
          </cell>
          <cell r="O338">
            <v>0</v>
          </cell>
          <cell r="P338">
            <v>0</v>
          </cell>
          <cell r="Q338">
            <v>0</v>
          </cell>
          <cell r="R338">
            <v>0</v>
          </cell>
          <cell r="S338">
            <v>0</v>
          </cell>
          <cell r="T338">
            <v>0</v>
          </cell>
        </row>
        <row r="339">
          <cell r="A339">
            <v>330</v>
          </cell>
          <cell r="B339" t="str">
            <v xml:space="preserve">WESTON                       </v>
          </cell>
          <cell r="C339">
            <v>0</v>
          </cell>
          <cell r="D339">
            <v>0</v>
          </cell>
          <cell r="E339">
            <v>0</v>
          </cell>
          <cell r="F339">
            <v>0</v>
          </cell>
          <cell r="G339">
            <v>0</v>
          </cell>
          <cell r="H339">
            <v>0</v>
          </cell>
          <cell r="I339">
            <v>0</v>
          </cell>
          <cell r="J339">
            <v>0</v>
          </cell>
          <cell r="K339">
            <v>0</v>
          </cell>
          <cell r="M339">
            <v>0</v>
          </cell>
          <cell r="N339">
            <v>0</v>
          </cell>
          <cell r="O339">
            <v>0</v>
          </cell>
          <cell r="P339">
            <v>3400</v>
          </cell>
          <cell r="Q339">
            <v>0</v>
          </cell>
          <cell r="R339">
            <v>0</v>
          </cell>
          <cell r="S339">
            <v>3400</v>
          </cell>
          <cell r="T339">
            <v>3400</v>
          </cell>
        </row>
        <row r="340">
          <cell r="A340">
            <v>331</v>
          </cell>
          <cell r="B340" t="str">
            <v xml:space="preserve">WESTPORT                     </v>
          </cell>
          <cell r="C340">
            <v>15000</v>
          </cell>
          <cell r="D340">
            <v>0</v>
          </cell>
          <cell r="E340">
            <v>0</v>
          </cell>
          <cell r="F340">
            <v>0</v>
          </cell>
          <cell r="G340">
            <v>0</v>
          </cell>
          <cell r="H340">
            <v>0</v>
          </cell>
          <cell r="I340">
            <v>0</v>
          </cell>
          <cell r="J340">
            <v>0</v>
          </cell>
          <cell r="K340">
            <v>0</v>
          </cell>
          <cell r="M340">
            <v>30350</v>
          </cell>
          <cell r="N340">
            <v>15000</v>
          </cell>
          <cell r="O340">
            <v>15000</v>
          </cell>
          <cell r="P340">
            <v>11850</v>
          </cell>
          <cell r="Q340">
            <v>5000</v>
          </cell>
          <cell r="R340">
            <v>5000</v>
          </cell>
          <cell r="S340">
            <v>1850</v>
          </cell>
          <cell r="T340">
            <v>1850</v>
          </cell>
        </row>
        <row r="341">
          <cell r="A341">
            <v>332</v>
          </cell>
          <cell r="B341" t="str">
            <v xml:space="preserve">WEST SPRINGFIELD             </v>
          </cell>
          <cell r="C341">
            <v>748626</v>
          </cell>
          <cell r="D341">
            <v>784735</v>
          </cell>
          <cell r="E341">
            <v>784735</v>
          </cell>
          <cell r="F341">
            <v>754303</v>
          </cell>
          <cell r="G341">
            <v>261578</v>
          </cell>
          <cell r="H341">
            <v>261578</v>
          </cell>
          <cell r="I341">
            <v>231147</v>
          </cell>
          <cell r="J341">
            <v>231147</v>
          </cell>
          <cell r="K341">
            <v>0</v>
          </cell>
          <cell r="M341">
            <v>122401</v>
          </cell>
          <cell r="N341">
            <v>142092</v>
          </cell>
          <cell r="O341">
            <v>139236</v>
          </cell>
          <cell r="P341">
            <v>189142</v>
          </cell>
          <cell r="Q341">
            <v>47364</v>
          </cell>
          <cell r="R341">
            <v>45936</v>
          </cell>
          <cell r="S341">
            <v>95842</v>
          </cell>
          <cell r="T341">
            <v>95842</v>
          </cell>
        </row>
        <row r="342">
          <cell r="A342">
            <v>333</v>
          </cell>
          <cell r="B342" t="str">
            <v xml:space="preserve">WEST STOCKBRIDGE             </v>
          </cell>
          <cell r="C342">
            <v>0</v>
          </cell>
          <cell r="D342">
            <v>0</v>
          </cell>
          <cell r="E342">
            <v>0</v>
          </cell>
          <cell r="F342">
            <v>0</v>
          </cell>
          <cell r="G342">
            <v>0</v>
          </cell>
          <cell r="H342">
            <v>0</v>
          </cell>
          <cell r="I342">
            <v>0</v>
          </cell>
          <cell r="J342">
            <v>0</v>
          </cell>
          <cell r="K342">
            <v>0</v>
          </cell>
          <cell r="M342">
            <v>0</v>
          </cell>
          <cell r="N342">
            <v>0</v>
          </cell>
          <cell r="O342">
            <v>0</v>
          </cell>
          <cell r="P342">
            <v>0</v>
          </cell>
          <cell r="Q342">
            <v>0</v>
          </cell>
          <cell r="R342">
            <v>0</v>
          </cell>
          <cell r="S342">
            <v>0</v>
          </cell>
          <cell r="T342">
            <v>0</v>
          </cell>
        </row>
        <row r="343">
          <cell r="A343">
            <v>334</v>
          </cell>
          <cell r="B343" t="str">
            <v xml:space="preserve">WEST TISBURY                 </v>
          </cell>
          <cell r="C343">
            <v>0</v>
          </cell>
          <cell r="D343">
            <v>0</v>
          </cell>
          <cell r="E343">
            <v>0</v>
          </cell>
          <cell r="F343">
            <v>0</v>
          </cell>
          <cell r="G343">
            <v>0</v>
          </cell>
          <cell r="H343">
            <v>0</v>
          </cell>
          <cell r="I343">
            <v>0</v>
          </cell>
          <cell r="J343">
            <v>0</v>
          </cell>
          <cell r="K343">
            <v>0</v>
          </cell>
          <cell r="M343">
            <v>0</v>
          </cell>
          <cell r="N343">
            <v>0</v>
          </cell>
          <cell r="O343">
            <v>0</v>
          </cell>
          <cell r="P343">
            <v>0</v>
          </cell>
          <cell r="Q343">
            <v>0</v>
          </cell>
          <cell r="R343">
            <v>0</v>
          </cell>
          <cell r="S343">
            <v>0</v>
          </cell>
          <cell r="T343">
            <v>0</v>
          </cell>
        </row>
        <row r="344">
          <cell r="A344">
            <v>335</v>
          </cell>
          <cell r="B344" t="str">
            <v xml:space="preserve">WESTWOOD                     </v>
          </cell>
          <cell r="C344">
            <v>0</v>
          </cell>
          <cell r="D344">
            <v>0</v>
          </cell>
          <cell r="E344">
            <v>0</v>
          </cell>
          <cell r="F344">
            <v>0</v>
          </cell>
          <cell r="G344">
            <v>0</v>
          </cell>
          <cell r="H344">
            <v>0</v>
          </cell>
          <cell r="I344">
            <v>0</v>
          </cell>
          <cell r="J344">
            <v>0</v>
          </cell>
          <cell r="K344">
            <v>0</v>
          </cell>
          <cell r="M344">
            <v>0</v>
          </cell>
          <cell r="N344">
            <v>0</v>
          </cell>
          <cell r="O344">
            <v>0</v>
          </cell>
          <cell r="P344">
            <v>0</v>
          </cell>
          <cell r="Q344">
            <v>0</v>
          </cell>
          <cell r="R344">
            <v>0</v>
          </cell>
          <cell r="S344">
            <v>0</v>
          </cell>
          <cell r="T344">
            <v>0</v>
          </cell>
        </row>
        <row r="345">
          <cell r="A345">
            <v>336</v>
          </cell>
          <cell r="B345" t="str">
            <v xml:space="preserve">WEYMOUTH                     </v>
          </cell>
          <cell r="C345">
            <v>0</v>
          </cell>
          <cell r="D345">
            <v>0</v>
          </cell>
          <cell r="E345">
            <v>0</v>
          </cell>
          <cell r="F345">
            <v>0</v>
          </cell>
          <cell r="G345">
            <v>0</v>
          </cell>
          <cell r="H345">
            <v>0</v>
          </cell>
          <cell r="I345">
            <v>0</v>
          </cell>
          <cell r="J345">
            <v>0</v>
          </cell>
          <cell r="K345">
            <v>0</v>
          </cell>
          <cell r="M345">
            <v>5000</v>
          </cell>
          <cell r="N345">
            <v>25000</v>
          </cell>
          <cell r="O345">
            <v>25000</v>
          </cell>
          <cell r="P345">
            <v>22400</v>
          </cell>
          <cell r="Q345">
            <v>8334</v>
          </cell>
          <cell r="R345">
            <v>8333</v>
          </cell>
          <cell r="S345">
            <v>5733</v>
          </cell>
          <cell r="T345">
            <v>5733</v>
          </cell>
        </row>
        <row r="346">
          <cell r="A346">
            <v>337</v>
          </cell>
          <cell r="B346" t="str">
            <v xml:space="preserve">WHATELY                      </v>
          </cell>
          <cell r="C346">
            <v>280036</v>
          </cell>
          <cell r="D346">
            <v>233518</v>
          </cell>
          <cell r="E346">
            <v>233518</v>
          </cell>
          <cell r="F346">
            <v>268643</v>
          </cell>
          <cell r="G346">
            <v>77839</v>
          </cell>
          <cell r="H346">
            <v>77839</v>
          </cell>
          <cell r="I346">
            <v>112965</v>
          </cell>
          <cell r="J346">
            <v>112965</v>
          </cell>
          <cell r="K346">
            <v>0</v>
          </cell>
          <cell r="M346">
            <v>50000</v>
          </cell>
          <cell r="N346">
            <v>79000</v>
          </cell>
          <cell r="O346">
            <v>79000</v>
          </cell>
          <cell r="P346">
            <v>74418</v>
          </cell>
          <cell r="Q346">
            <v>26334</v>
          </cell>
          <cell r="R346">
            <v>26333</v>
          </cell>
          <cell r="S346">
            <v>21751</v>
          </cell>
          <cell r="T346">
            <v>21751</v>
          </cell>
        </row>
        <row r="347">
          <cell r="A347">
            <v>338</v>
          </cell>
          <cell r="B347" t="str">
            <v xml:space="preserve">WHITMAN                      </v>
          </cell>
          <cell r="C347">
            <v>0</v>
          </cell>
          <cell r="D347">
            <v>0</v>
          </cell>
          <cell r="E347">
            <v>0</v>
          </cell>
          <cell r="F347">
            <v>0</v>
          </cell>
          <cell r="G347">
            <v>0</v>
          </cell>
          <cell r="H347">
            <v>0</v>
          </cell>
          <cell r="I347">
            <v>0</v>
          </cell>
          <cell r="J347">
            <v>0</v>
          </cell>
          <cell r="K347">
            <v>0</v>
          </cell>
          <cell r="M347">
            <v>0</v>
          </cell>
          <cell r="N347">
            <v>0</v>
          </cell>
          <cell r="O347">
            <v>0</v>
          </cell>
          <cell r="P347">
            <v>0</v>
          </cell>
          <cell r="Q347">
            <v>0</v>
          </cell>
          <cell r="R347">
            <v>0</v>
          </cell>
          <cell r="S347">
            <v>0</v>
          </cell>
          <cell r="T347">
            <v>0</v>
          </cell>
        </row>
        <row r="348">
          <cell r="A348">
            <v>339</v>
          </cell>
          <cell r="B348" t="str">
            <v xml:space="preserve">WILBRAHAM                    </v>
          </cell>
          <cell r="C348">
            <v>0</v>
          </cell>
          <cell r="D348">
            <v>0</v>
          </cell>
          <cell r="E348">
            <v>0</v>
          </cell>
          <cell r="F348">
            <v>0</v>
          </cell>
          <cell r="G348">
            <v>0</v>
          </cell>
          <cell r="H348">
            <v>0</v>
          </cell>
          <cell r="I348">
            <v>0</v>
          </cell>
          <cell r="J348">
            <v>0</v>
          </cell>
          <cell r="K348">
            <v>0</v>
          </cell>
          <cell r="M348">
            <v>0</v>
          </cell>
          <cell r="N348">
            <v>0</v>
          </cell>
          <cell r="O348">
            <v>0</v>
          </cell>
          <cell r="P348">
            <v>0</v>
          </cell>
          <cell r="Q348">
            <v>0</v>
          </cell>
          <cell r="R348">
            <v>0</v>
          </cell>
          <cell r="S348">
            <v>0</v>
          </cell>
          <cell r="T348">
            <v>0</v>
          </cell>
        </row>
        <row r="349">
          <cell r="A349">
            <v>340</v>
          </cell>
          <cell r="B349" t="str">
            <v xml:space="preserve">WILLIAMSBURG                 </v>
          </cell>
          <cell r="C349">
            <v>74926</v>
          </cell>
          <cell r="D349">
            <v>66619</v>
          </cell>
          <cell r="E349">
            <v>66619</v>
          </cell>
          <cell r="F349">
            <v>68692</v>
          </cell>
          <cell r="G349">
            <v>22206</v>
          </cell>
          <cell r="H349">
            <v>22206</v>
          </cell>
          <cell r="I349">
            <v>24280</v>
          </cell>
          <cell r="J349">
            <v>24280</v>
          </cell>
          <cell r="K349">
            <v>0</v>
          </cell>
          <cell r="M349">
            <v>90000</v>
          </cell>
          <cell r="N349">
            <v>90000</v>
          </cell>
          <cell r="O349">
            <v>90000</v>
          </cell>
          <cell r="P349">
            <v>91488</v>
          </cell>
          <cell r="Q349">
            <v>30000</v>
          </cell>
          <cell r="R349">
            <v>30000</v>
          </cell>
          <cell r="S349">
            <v>31488</v>
          </cell>
          <cell r="T349">
            <v>31488</v>
          </cell>
        </row>
        <row r="350">
          <cell r="A350">
            <v>341</v>
          </cell>
          <cell r="B350" t="str">
            <v xml:space="preserve">WILLIAMSTOWN                 </v>
          </cell>
          <cell r="C350">
            <v>208424</v>
          </cell>
          <cell r="D350">
            <v>180153</v>
          </cell>
          <cell r="E350">
            <v>180153</v>
          </cell>
          <cell r="F350">
            <v>179076</v>
          </cell>
          <cell r="G350">
            <v>60051</v>
          </cell>
          <cell r="H350">
            <v>60051</v>
          </cell>
          <cell r="I350">
            <v>58974</v>
          </cell>
          <cell r="J350">
            <v>58974</v>
          </cell>
          <cell r="K350">
            <v>0</v>
          </cell>
          <cell r="M350">
            <v>16380</v>
          </cell>
          <cell r="N350">
            <v>21500</v>
          </cell>
          <cell r="O350">
            <v>21500</v>
          </cell>
          <cell r="P350">
            <v>22630</v>
          </cell>
          <cell r="Q350">
            <v>7167</v>
          </cell>
          <cell r="R350">
            <v>7167</v>
          </cell>
          <cell r="S350">
            <v>8296</v>
          </cell>
          <cell r="T350">
            <v>8296</v>
          </cell>
        </row>
        <row r="351">
          <cell r="A351">
            <v>342</v>
          </cell>
          <cell r="B351" t="str">
            <v xml:space="preserve">WILMINGTON                   </v>
          </cell>
          <cell r="C351">
            <v>0</v>
          </cell>
          <cell r="D351">
            <v>0</v>
          </cell>
          <cell r="E351">
            <v>0</v>
          </cell>
          <cell r="F351">
            <v>0</v>
          </cell>
          <cell r="G351">
            <v>0</v>
          </cell>
          <cell r="H351">
            <v>0</v>
          </cell>
          <cell r="I351">
            <v>0</v>
          </cell>
          <cell r="J351">
            <v>0</v>
          </cell>
          <cell r="K351">
            <v>0</v>
          </cell>
          <cell r="M351">
            <v>3700</v>
          </cell>
          <cell r="N351">
            <v>5000</v>
          </cell>
          <cell r="O351">
            <v>5000</v>
          </cell>
          <cell r="P351">
            <v>5000</v>
          </cell>
          <cell r="Q351">
            <v>1667</v>
          </cell>
          <cell r="R351">
            <v>1667</v>
          </cell>
          <cell r="S351">
            <v>1666</v>
          </cell>
          <cell r="T351">
            <v>1666</v>
          </cell>
        </row>
        <row r="352">
          <cell r="A352">
            <v>343</v>
          </cell>
          <cell r="B352" t="str">
            <v xml:space="preserve">WINCHENDON                   </v>
          </cell>
          <cell r="C352">
            <v>164936</v>
          </cell>
          <cell r="D352">
            <v>174023</v>
          </cell>
          <cell r="E352">
            <v>174023</v>
          </cell>
          <cell r="F352">
            <v>196470</v>
          </cell>
          <cell r="G352">
            <v>58007</v>
          </cell>
          <cell r="H352">
            <v>58008</v>
          </cell>
          <cell r="I352">
            <v>80455</v>
          </cell>
          <cell r="J352">
            <v>80455</v>
          </cell>
          <cell r="K352">
            <v>0</v>
          </cell>
          <cell r="M352">
            <v>779242</v>
          </cell>
          <cell r="N352">
            <v>729126</v>
          </cell>
          <cell r="O352">
            <v>734126</v>
          </cell>
          <cell r="P352">
            <v>823776</v>
          </cell>
          <cell r="Q352">
            <v>243042</v>
          </cell>
          <cell r="R352">
            <v>245542</v>
          </cell>
          <cell r="S352">
            <v>335192</v>
          </cell>
          <cell r="T352">
            <v>335192</v>
          </cell>
        </row>
        <row r="353">
          <cell r="A353">
            <v>344</v>
          </cell>
          <cell r="B353" t="str">
            <v xml:space="preserve">WINCHESTER                   </v>
          </cell>
          <cell r="C353">
            <v>0</v>
          </cell>
          <cell r="D353">
            <v>0</v>
          </cell>
          <cell r="E353">
            <v>0</v>
          </cell>
          <cell r="F353">
            <v>0</v>
          </cell>
          <cell r="G353">
            <v>0</v>
          </cell>
          <cell r="H353">
            <v>0</v>
          </cell>
          <cell r="I353">
            <v>0</v>
          </cell>
          <cell r="J353">
            <v>0</v>
          </cell>
          <cell r="K353">
            <v>0</v>
          </cell>
          <cell r="M353">
            <v>20000</v>
          </cell>
          <cell r="N353">
            <v>15000</v>
          </cell>
          <cell r="O353">
            <v>15000</v>
          </cell>
          <cell r="P353">
            <v>20450</v>
          </cell>
          <cell r="Q353">
            <v>5000</v>
          </cell>
          <cell r="R353">
            <v>5000</v>
          </cell>
          <cell r="S353">
            <v>10450</v>
          </cell>
          <cell r="T353">
            <v>10450</v>
          </cell>
        </row>
        <row r="354">
          <cell r="A354">
            <v>345</v>
          </cell>
          <cell r="B354" t="str">
            <v xml:space="preserve">WINDSOR                      </v>
          </cell>
          <cell r="C354">
            <v>0</v>
          </cell>
          <cell r="D354">
            <v>0</v>
          </cell>
          <cell r="E354">
            <v>0</v>
          </cell>
          <cell r="F354">
            <v>0</v>
          </cell>
          <cell r="G354">
            <v>0</v>
          </cell>
          <cell r="H354">
            <v>0</v>
          </cell>
          <cell r="I354">
            <v>0</v>
          </cell>
          <cell r="J354">
            <v>0</v>
          </cell>
          <cell r="K354">
            <v>0</v>
          </cell>
          <cell r="M354">
            <v>0</v>
          </cell>
          <cell r="N354">
            <v>0</v>
          </cell>
          <cell r="O354">
            <v>0</v>
          </cell>
          <cell r="P354">
            <v>0</v>
          </cell>
          <cell r="Q354">
            <v>0</v>
          </cell>
          <cell r="R354">
            <v>0</v>
          </cell>
          <cell r="S354">
            <v>0</v>
          </cell>
          <cell r="T354">
            <v>0</v>
          </cell>
        </row>
        <row r="355">
          <cell r="A355">
            <v>346</v>
          </cell>
          <cell r="B355" t="str">
            <v xml:space="preserve">WINTHROP                     </v>
          </cell>
          <cell r="C355">
            <v>258692</v>
          </cell>
          <cell r="D355">
            <v>263842</v>
          </cell>
          <cell r="E355">
            <v>263842</v>
          </cell>
          <cell r="F355">
            <v>257323</v>
          </cell>
          <cell r="G355">
            <v>87947</v>
          </cell>
          <cell r="H355">
            <v>87947</v>
          </cell>
          <cell r="I355">
            <v>81429</v>
          </cell>
          <cell r="J355">
            <v>81429</v>
          </cell>
          <cell r="K355">
            <v>0</v>
          </cell>
          <cell r="M355">
            <v>20000</v>
          </cell>
          <cell r="N355">
            <v>15000</v>
          </cell>
          <cell r="O355">
            <v>19639</v>
          </cell>
          <cell r="P355">
            <v>24689</v>
          </cell>
          <cell r="Q355">
            <v>5000</v>
          </cell>
          <cell r="R355">
            <v>7320</v>
          </cell>
          <cell r="S355">
            <v>12369</v>
          </cell>
          <cell r="T355">
            <v>12369</v>
          </cell>
        </row>
        <row r="356">
          <cell r="A356">
            <v>347</v>
          </cell>
          <cell r="B356" t="str">
            <v>WOBURN</v>
          </cell>
          <cell r="C356">
            <v>0</v>
          </cell>
          <cell r="D356">
            <v>0</v>
          </cell>
          <cell r="E356">
            <v>0</v>
          </cell>
          <cell r="F356">
            <v>0</v>
          </cell>
          <cell r="G356">
            <v>0</v>
          </cell>
          <cell r="H356">
            <v>0</v>
          </cell>
          <cell r="I356">
            <v>0</v>
          </cell>
          <cell r="J356">
            <v>0</v>
          </cell>
          <cell r="K356">
            <v>0</v>
          </cell>
          <cell r="M356">
            <v>29128</v>
          </cell>
          <cell r="N356">
            <v>59062</v>
          </cell>
          <cell r="O356">
            <v>59062</v>
          </cell>
          <cell r="P356">
            <v>54225</v>
          </cell>
          <cell r="Q356">
            <v>19688</v>
          </cell>
          <cell r="R356">
            <v>19687</v>
          </cell>
          <cell r="S356">
            <v>14850</v>
          </cell>
          <cell r="T356">
            <v>14850</v>
          </cell>
        </row>
        <row r="357">
          <cell r="A357">
            <v>348</v>
          </cell>
          <cell r="B357" t="str">
            <v xml:space="preserve">WORCESTER                    </v>
          </cell>
          <cell r="C357">
            <v>330053</v>
          </cell>
          <cell r="D357">
            <v>496500</v>
          </cell>
          <cell r="E357">
            <v>496500</v>
          </cell>
          <cell r="F357">
            <v>492857</v>
          </cell>
          <cell r="G357">
            <v>165500</v>
          </cell>
          <cell r="H357">
            <v>165500</v>
          </cell>
          <cell r="I357">
            <v>161857</v>
          </cell>
          <cell r="J357">
            <v>161857</v>
          </cell>
          <cell r="K357">
            <v>0</v>
          </cell>
          <cell r="M357">
            <v>1931448</v>
          </cell>
          <cell r="N357">
            <v>2224952</v>
          </cell>
          <cell r="O357">
            <v>2224952</v>
          </cell>
          <cell r="P357">
            <v>2177845</v>
          </cell>
          <cell r="Q357">
            <v>741651</v>
          </cell>
          <cell r="R357">
            <v>741651</v>
          </cell>
          <cell r="S357">
            <v>694543</v>
          </cell>
          <cell r="T357">
            <v>694543</v>
          </cell>
        </row>
        <row r="358">
          <cell r="A358">
            <v>349</v>
          </cell>
          <cell r="B358" t="str">
            <v xml:space="preserve">WORTHINGTON                  </v>
          </cell>
          <cell r="C358">
            <v>0</v>
          </cell>
          <cell r="D358">
            <v>0</v>
          </cell>
          <cell r="E358">
            <v>0</v>
          </cell>
          <cell r="F358">
            <v>0</v>
          </cell>
          <cell r="G358">
            <v>0</v>
          </cell>
          <cell r="H358">
            <v>0</v>
          </cell>
          <cell r="I358">
            <v>0</v>
          </cell>
          <cell r="J358">
            <v>0</v>
          </cell>
          <cell r="K358">
            <v>0</v>
          </cell>
          <cell r="M358">
            <v>0</v>
          </cell>
          <cell r="N358">
            <v>0</v>
          </cell>
          <cell r="O358">
            <v>0</v>
          </cell>
          <cell r="P358">
            <v>0</v>
          </cell>
          <cell r="Q358">
            <v>0</v>
          </cell>
          <cell r="R358">
            <v>0</v>
          </cell>
          <cell r="S358">
            <v>0</v>
          </cell>
          <cell r="T358">
            <v>0</v>
          </cell>
        </row>
        <row r="359">
          <cell r="A359">
            <v>350</v>
          </cell>
          <cell r="B359" t="str">
            <v xml:space="preserve">WRENTHAM                     </v>
          </cell>
          <cell r="C359">
            <v>0</v>
          </cell>
          <cell r="D359">
            <v>0</v>
          </cell>
          <cell r="E359">
            <v>0</v>
          </cell>
          <cell r="F359">
            <v>0</v>
          </cell>
          <cell r="G359">
            <v>0</v>
          </cell>
          <cell r="H359">
            <v>0</v>
          </cell>
          <cell r="I359">
            <v>0</v>
          </cell>
          <cell r="J359">
            <v>0</v>
          </cell>
          <cell r="K359">
            <v>0</v>
          </cell>
          <cell r="M359">
            <v>20000</v>
          </cell>
          <cell r="N359">
            <v>12500</v>
          </cell>
          <cell r="O359">
            <v>12500</v>
          </cell>
          <cell r="P359">
            <v>12500</v>
          </cell>
          <cell r="Q359">
            <v>4167</v>
          </cell>
          <cell r="R359">
            <v>4167</v>
          </cell>
          <cell r="S359">
            <v>4166</v>
          </cell>
          <cell r="T359">
            <v>4166</v>
          </cell>
        </row>
        <row r="360">
          <cell r="A360">
            <v>351</v>
          </cell>
          <cell r="B360" t="str">
            <v xml:space="preserve">YARMOUTH                     </v>
          </cell>
          <cell r="C360">
            <v>0</v>
          </cell>
          <cell r="D360">
            <v>0</v>
          </cell>
          <cell r="E360">
            <v>0</v>
          </cell>
          <cell r="F360">
            <v>0</v>
          </cell>
          <cell r="G360">
            <v>0</v>
          </cell>
          <cell r="H360">
            <v>0</v>
          </cell>
          <cell r="I360">
            <v>0</v>
          </cell>
          <cell r="J360">
            <v>0</v>
          </cell>
          <cell r="K360">
            <v>0</v>
          </cell>
          <cell r="M360">
            <v>0</v>
          </cell>
          <cell r="N360">
            <v>0</v>
          </cell>
          <cell r="O360">
            <v>0</v>
          </cell>
          <cell r="P360">
            <v>0</v>
          </cell>
          <cell r="Q360">
            <v>0</v>
          </cell>
          <cell r="R360">
            <v>0</v>
          </cell>
          <cell r="S360">
            <v>0</v>
          </cell>
          <cell r="T360">
            <v>0</v>
          </cell>
        </row>
        <row r="361">
          <cell r="A361">
            <v>352</v>
          </cell>
          <cell r="B361" t="str">
            <v>DEVENS</v>
          </cell>
          <cell r="C361">
            <v>0</v>
          </cell>
          <cell r="D361">
            <v>0</v>
          </cell>
          <cell r="E361">
            <v>0</v>
          </cell>
          <cell r="F361">
            <v>0</v>
          </cell>
          <cell r="G361">
            <v>0</v>
          </cell>
          <cell r="H361">
            <v>0</v>
          </cell>
          <cell r="I361">
            <v>0</v>
          </cell>
          <cell r="J361">
            <v>0</v>
          </cell>
          <cell r="K361">
            <v>0</v>
          </cell>
          <cell r="M361">
            <v>25307</v>
          </cell>
          <cell r="N361">
            <v>19000</v>
          </cell>
          <cell r="O361">
            <v>19000</v>
          </cell>
          <cell r="P361">
            <v>16314</v>
          </cell>
          <cell r="Q361">
            <v>6334</v>
          </cell>
          <cell r="R361">
            <v>6333</v>
          </cell>
          <cell r="S361">
            <v>3647</v>
          </cell>
          <cell r="T361">
            <v>3647</v>
          </cell>
        </row>
        <row r="362">
          <cell r="A362">
            <v>406</v>
          </cell>
          <cell r="B362" t="str">
            <v xml:space="preserve">NORTHAMPTON SMITH            </v>
          </cell>
          <cell r="C362">
            <v>0</v>
          </cell>
          <cell r="D362">
            <v>0</v>
          </cell>
          <cell r="E362">
            <v>0</v>
          </cell>
          <cell r="F362">
            <v>0</v>
          </cell>
          <cell r="G362">
            <v>0</v>
          </cell>
          <cell r="H362">
            <v>0</v>
          </cell>
          <cell r="I362">
            <v>0</v>
          </cell>
          <cell r="J362">
            <v>0</v>
          </cell>
          <cell r="K362">
            <v>0</v>
          </cell>
          <cell r="M362">
            <v>0</v>
          </cell>
          <cell r="N362">
            <v>0</v>
          </cell>
          <cell r="O362">
            <v>0</v>
          </cell>
          <cell r="P362">
            <v>0</v>
          </cell>
          <cell r="Q362">
            <v>0</v>
          </cell>
          <cell r="R362">
            <v>0</v>
          </cell>
          <cell r="S362">
            <v>0</v>
          </cell>
          <cell r="T362">
            <v>0</v>
          </cell>
        </row>
        <row r="363">
          <cell r="A363">
            <v>600</v>
          </cell>
          <cell r="B363" t="str">
            <v xml:space="preserve">ACTON BOXBOROUGH             </v>
          </cell>
          <cell r="C363">
            <v>211848</v>
          </cell>
          <cell r="D363">
            <v>187246</v>
          </cell>
          <cell r="E363">
            <v>187246</v>
          </cell>
          <cell r="F363">
            <v>192628</v>
          </cell>
          <cell r="G363">
            <v>62415</v>
          </cell>
          <cell r="H363">
            <v>62415</v>
          </cell>
          <cell r="I363">
            <v>67798</v>
          </cell>
          <cell r="J363">
            <v>67798</v>
          </cell>
          <cell r="K363">
            <v>0</v>
          </cell>
          <cell r="M363">
            <v>9100</v>
          </cell>
          <cell r="N363">
            <v>19000</v>
          </cell>
          <cell r="O363">
            <v>19000</v>
          </cell>
          <cell r="P363">
            <v>21513</v>
          </cell>
          <cell r="Q363">
            <v>6334</v>
          </cell>
          <cell r="R363">
            <v>6333</v>
          </cell>
          <cell r="S363">
            <v>8846</v>
          </cell>
          <cell r="T363">
            <v>8846</v>
          </cell>
        </row>
        <row r="364">
          <cell r="A364">
            <v>603</v>
          </cell>
          <cell r="B364" t="str">
            <v xml:space="preserve">ADAMS CHESHIRE               </v>
          </cell>
          <cell r="C364">
            <v>390780</v>
          </cell>
          <cell r="D364">
            <v>323809</v>
          </cell>
          <cell r="E364">
            <v>323809</v>
          </cell>
          <cell r="F364">
            <v>357401</v>
          </cell>
          <cell r="G364">
            <v>107936</v>
          </cell>
          <cell r="H364">
            <v>107936</v>
          </cell>
          <cell r="I364">
            <v>141529</v>
          </cell>
          <cell r="J364">
            <v>141529</v>
          </cell>
          <cell r="K364">
            <v>0</v>
          </cell>
          <cell r="M364">
            <v>298991</v>
          </cell>
          <cell r="N364">
            <v>338047</v>
          </cell>
          <cell r="O364">
            <v>339297</v>
          </cell>
          <cell r="P364">
            <v>330324</v>
          </cell>
          <cell r="Q364">
            <v>112683</v>
          </cell>
          <cell r="R364">
            <v>113307</v>
          </cell>
          <cell r="S364">
            <v>104334</v>
          </cell>
          <cell r="T364">
            <v>104334</v>
          </cell>
        </row>
        <row r="365">
          <cell r="A365">
            <v>605</v>
          </cell>
          <cell r="B365" t="str">
            <v xml:space="preserve">AMHERST PELHAM               </v>
          </cell>
          <cell r="C365">
            <v>433378</v>
          </cell>
          <cell r="D365">
            <v>487102</v>
          </cell>
          <cell r="E365">
            <v>487102</v>
          </cell>
          <cell r="F365">
            <v>567688</v>
          </cell>
          <cell r="G365">
            <v>162367</v>
          </cell>
          <cell r="H365">
            <v>162367</v>
          </cell>
          <cell r="I365">
            <v>242954</v>
          </cell>
          <cell r="J365">
            <v>242954</v>
          </cell>
          <cell r="K365">
            <v>0</v>
          </cell>
          <cell r="M365">
            <v>108082</v>
          </cell>
          <cell r="N365">
            <v>125320</v>
          </cell>
          <cell r="O365">
            <v>123688</v>
          </cell>
          <cell r="P365">
            <v>111968</v>
          </cell>
          <cell r="Q365">
            <v>41774</v>
          </cell>
          <cell r="R365">
            <v>40957</v>
          </cell>
          <cell r="S365">
            <v>29237</v>
          </cell>
          <cell r="T365">
            <v>29237</v>
          </cell>
        </row>
        <row r="366">
          <cell r="A366">
            <v>610</v>
          </cell>
          <cell r="B366" t="str">
            <v xml:space="preserve">ASHBURNHAM WESTMINSTER       </v>
          </cell>
          <cell r="C366">
            <v>271626</v>
          </cell>
          <cell r="D366">
            <v>319650</v>
          </cell>
          <cell r="E366">
            <v>319650</v>
          </cell>
          <cell r="F366">
            <v>319102</v>
          </cell>
          <cell r="G366">
            <v>106550</v>
          </cell>
          <cell r="H366">
            <v>106550</v>
          </cell>
          <cell r="I366">
            <v>106002</v>
          </cell>
          <cell r="J366">
            <v>106002</v>
          </cell>
          <cell r="K366">
            <v>0</v>
          </cell>
          <cell r="M366">
            <v>276545</v>
          </cell>
          <cell r="N366">
            <v>336650</v>
          </cell>
          <cell r="O366">
            <v>336650</v>
          </cell>
          <cell r="P366">
            <v>307548</v>
          </cell>
          <cell r="Q366">
            <v>112217</v>
          </cell>
          <cell r="R366">
            <v>112217</v>
          </cell>
          <cell r="S366">
            <v>83114</v>
          </cell>
          <cell r="T366">
            <v>83114</v>
          </cell>
        </row>
        <row r="367">
          <cell r="A367">
            <v>615</v>
          </cell>
          <cell r="B367" t="str">
            <v xml:space="preserve">ATHOL ROYALSTON              </v>
          </cell>
          <cell r="C367">
            <v>294900</v>
          </cell>
          <cell r="D367">
            <v>339947</v>
          </cell>
          <cell r="E367">
            <v>322947</v>
          </cell>
          <cell r="F367">
            <v>328780</v>
          </cell>
          <cell r="G367">
            <v>113315</v>
          </cell>
          <cell r="H367">
            <v>104816</v>
          </cell>
          <cell r="I367">
            <v>110649</v>
          </cell>
          <cell r="J367">
            <v>110649</v>
          </cell>
          <cell r="K367">
            <v>0</v>
          </cell>
          <cell r="M367">
            <v>1968456</v>
          </cell>
          <cell r="N367">
            <v>1927056</v>
          </cell>
          <cell r="O367">
            <v>1817071</v>
          </cell>
          <cell r="P367">
            <v>1872289</v>
          </cell>
          <cell r="Q367">
            <v>642352</v>
          </cell>
          <cell r="R367">
            <v>587360</v>
          </cell>
          <cell r="S367">
            <v>642577</v>
          </cell>
          <cell r="T367">
            <v>642577</v>
          </cell>
        </row>
        <row r="368">
          <cell r="A368">
            <v>616</v>
          </cell>
          <cell r="B368" t="str">
            <v>AYER SHIRLEY</v>
          </cell>
          <cell r="C368">
            <v>936748</v>
          </cell>
          <cell r="D368">
            <v>825779</v>
          </cell>
          <cell r="E368">
            <v>825779</v>
          </cell>
          <cell r="F368">
            <v>855163</v>
          </cell>
          <cell r="G368">
            <v>275259</v>
          </cell>
          <cell r="H368">
            <v>275260</v>
          </cell>
          <cell r="I368">
            <v>304644</v>
          </cell>
          <cell r="J368">
            <v>304644</v>
          </cell>
          <cell r="K368">
            <v>0</v>
          </cell>
          <cell r="M368">
            <v>785382</v>
          </cell>
          <cell r="N368">
            <v>865329</v>
          </cell>
          <cell r="O368">
            <v>869079</v>
          </cell>
          <cell r="P368">
            <v>882596</v>
          </cell>
          <cell r="Q368">
            <v>288443</v>
          </cell>
          <cell r="R368">
            <v>290318</v>
          </cell>
          <cell r="S368">
            <v>303835</v>
          </cell>
          <cell r="T368">
            <v>303835</v>
          </cell>
        </row>
        <row r="369">
          <cell r="A369">
            <v>618</v>
          </cell>
          <cell r="B369" t="str">
            <v xml:space="preserve">BERKSHIRE HILLS              </v>
          </cell>
          <cell r="C369">
            <v>1486800</v>
          </cell>
          <cell r="D369">
            <v>1495187</v>
          </cell>
          <cell r="E369">
            <v>1495187</v>
          </cell>
          <cell r="F369">
            <v>1537291</v>
          </cell>
          <cell r="G369">
            <v>498395</v>
          </cell>
          <cell r="H369">
            <v>498396</v>
          </cell>
          <cell r="I369">
            <v>540500</v>
          </cell>
          <cell r="J369">
            <v>540500</v>
          </cell>
          <cell r="K369">
            <v>0</v>
          </cell>
          <cell r="M369">
            <v>768432</v>
          </cell>
          <cell r="N369">
            <v>674999</v>
          </cell>
          <cell r="O369">
            <v>674999</v>
          </cell>
          <cell r="P369">
            <v>651274</v>
          </cell>
          <cell r="Q369">
            <v>225000</v>
          </cell>
          <cell r="R369">
            <v>225000</v>
          </cell>
          <cell r="S369">
            <v>201274</v>
          </cell>
          <cell r="T369">
            <v>201274</v>
          </cell>
        </row>
        <row r="370">
          <cell r="A370">
            <v>620</v>
          </cell>
          <cell r="B370" t="str">
            <v xml:space="preserve">BERLIN BOYLSTON              </v>
          </cell>
          <cell r="C370">
            <v>427295</v>
          </cell>
          <cell r="D370">
            <v>468728</v>
          </cell>
          <cell r="E370">
            <v>468728</v>
          </cell>
          <cell r="F370">
            <v>490566</v>
          </cell>
          <cell r="G370">
            <v>156242</v>
          </cell>
          <cell r="H370">
            <v>156243</v>
          </cell>
          <cell r="I370">
            <v>178081</v>
          </cell>
          <cell r="J370">
            <v>178081</v>
          </cell>
          <cell r="K370">
            <v>0</v>
          </cell>
          <cell r="M370">
            <v>163301</v>
          </cell>
          <cell r="N370">
            <v>165000</v>
          </cell>
          <cell r="O370">
            <v>165000</v>
          </cell>
          <cell r="P370">
            <v>178516</v>
          </cell>
          <cell r="Q370">
            <v>55000</v>
          </cell>
          <cell r="R370">
            <v>55000</v>
          </cell>
          <cell r="S370">
            <v>68516</v>
          </cell>
          <cell r="T370">
            <v>68516</v>
          </cell>
        </row>
        <row r="371">
          <cell r="A371">
            <v>622</v>
          </cell>
          <cell r="B371" t="str">
            <v xml:space="preserve">BLACKSTONE MILLVILLE         </v>
          </cell>
          <cell r="C371">
            <v>209891</v>
          </cell>
          <cell r="D371">
            <v>174038</v>
          </cell>
          <cell r="E371">
            <v>174038</v>
          </cell>
          <cell r="F371">
            <v>146900</v>
          </cell>
          <cell r="G371">
            <v>58012</v>
          </cell>
          <cell r="H371">
            <v>58013</v>
          </cell>
          <cell r="I371">
            <v>30875</v>
          </cell>
          <cell r="J371">
            <v>30875</v>
          </cell>
          <cell r="K371">
            <v>0</v>
          </cell>
          <cell r="M371">
            <v>265317</v>
          </cell>
          <cell r="N371">
            <v>281158</v>
          </cell>
          <cell r="O371">
            <v>281158</v>
          </cell>
          <cell r="P371">
            <v>278091</v>
          </cell>
          <cell r="Q371">
            <v>93720</v>
          </cell>
          <cell r="R371">
            <v>93719</v>
          </cell>
          <cell r="S371">
            <v>90652</v>
          </cell>
          <cell r="T371">
            <v>90652</v>
          </cell>
        </row>
        <row r="372">
          <cell r="A372">
            <v>625</v>
          </cell>
          <cell r="B372" t="str">
            <v xml:space="preserve">BRIDGEWATER RAYNHAM          </v>
          </cell>
          <cell r="C372">
            <v>336387</v>
          </cell>
          <cell r="D372">
            <v>351986</v>
          </cell>
          <cell r="E372">
            <v>351986</v>
          </cell>
          <cell r="F372">
            <v>359306</v>
          </cell>
          <cell r="G372">
            <v>117328</v>
          </cell>
          <cell r="H372">
            <v>117329</v>
          </cell>
          <cell r="I372">
            <v>124649</v>
          </cell>
          <cell r="J372">
            <v>124649</v>
          </cell>
          <cell r="K372">
            <v>0</v>
          </cell>
          <cell r="M372">
            <v>626413</v>
          </cell>
          <cell r="N372">
            <v>643918</v>
          </cell>
          <cell r="O372">
            <v>643918</v>
          </cell>
          <cell r="P372">
            <v>663850</v>
          </cell>
          <cell r="Q372">
            <v>214640</v>
          </cell>
          <cell r="R372">
            <v>214639</v>
          </cell>
          <cell r="S372">
            <v>234571</v>
          </cell>
          <cell r="T372">
            <v>234571</v>
          </cell>
        </row>
        <row r="373">
          <cell r="A373">
            <v>632</v>
          </cell>
          <cell r="B373" t="str">
            <v>CHESTERFIELD GOSHEN</v>
          </cell>
          <cell r="C373">
            <v>75700</v>
          </cell>
          <cell r="D373">
            <v>74000</v>
          </cell>
          <cell r="E373">
            <v>74000</v>
          </cell>
          <cell r="F373">
            <v>78038</v>
          </cell>
          <cell r="G373">
            <v>24666</v>
          </cell>
          <cell r="H373">
            <v>24667</v>
          </cell>
          <cell r="I373">
            <v>28705</v>
          </cell>
          <cell r="J373">
            <v>28705</v>
          </cell>
          <cell r="K373">
            <v>0</v>
          </cell>
          <cell r="M373">
            <v>57859</v>
          </cell>
          <cell r="N373">
            <v>42059</v>
          </cell>
          <cell r="O373">
            <v>42059</v>
          </cell>
          <cell r="P373">
            <v>68879</v>
          </cell>
          <cell r="Q373">
            <v>14020</v>
          </cell>
          <cell r="R373">
            <v>14020</v>
          </cell>
          <cell r="S373">
            <v>40839</v>
          </cell>
          <cell r="T373">
            <v>40839</v>
          </cell>
        </row>
        <row r="374">
          <cell r="A374">
            <v>635</v>
          </cell>
          <cell r="B374" t="str">
            <v xml:space="preserve">CENTRAL BERKSHIRE            </v>
          </cell>
          <cell r="C374">
            <v>564013</v>
          </cell>
          <cell r="D374">
            <v>614639</v>
          </cell>
          <cell r="E374">
            <v>614639</v>
          </cell>
          <cell r="F374">
            <v>669062</v>
          </cell>
          <cell r="G374">
            <v>204879</v>
          </cell>
          <cell r="H374">
            <v>204880</v>
          </cell>
          <cell r="I374">
            <v>259303</v>
          </cell>
          <cell r="J374">
            <v>259303</v>
          </cell>
          <cell r="K374">
            <v>0</v>
          </cell>
          <cell r="M374">
            <v>814378</v>
          </cell>
          <cell r="N374">
            <v>796706</v>
          </cell>
          <cell r="O374">
            <v>796706</v>
          </cell>
          <cell r="P374">
            <v>803886</v>
          </cell>
          <cell r="Q374">
            <v>265569</v>
          </cell>
          <cell r="R374">
            <v>265569</v>
          </cell>
          <cell r="S374">
            <v>272748</v>
          </cell>
          <cell r="T374">
            <v>272748</v>
          </cell>
        </row>
        <row r="375">
          <cell r="A375">
            <v>640</v>
          </cell>
          <cell r="B375" t="str">
            <v xml:space="preserve">CONCORD CARLISLE             </v>
          </cell>
          <cell r="C375">
            <v>0</v>
          </cell>
          <cell r="D375">
            <v>0</v>
          </cell>
          <cell r="E375">
            <v>0</v>
          </cell>
          <cell r="F375">
            <v>0</v>
          </cell>
          <cell r="G375">
            <v>0</v>
          </cell>
          <cell r="H375">
            <v>0</v>
          </cell>
          <cell r="I375">
            <v>0</v>
          </cell>
          <cell r="J375">
            <v>0</v>
          </cell>
          <cell r="K375">
            <v>0</v>
          </cell>
          <cell r="M375">
            <v>10000</v>
          </cell>
          <cell r="N375">
            <v>5000</v>
          </cell>
          <cell r="O375">
            <v>5000</v>
          </cell>
          <cell r="P375">
            <v>5000</v>
          </cell>
          <cell r="Q375">
            <v>1667</v>
          </cell>
          <cell r="R375">
            <v>1667</v>
          </cell>
          <cell r="S375">
            <v>1666</v>
          </cell>
          <cell r="T375">
            <v>1666</v>
          </cell>
        </row>
        <row r="376">
          <cell r="A376">
            <v>645</v>
          </cell>
          <cell r="B376" t="str">
            <v xml:space="preserve">DENNIS YARMOUTH              </v>
          </cell>
          <cell r="C376">
            <v>477071</v>
          </cell>
          <cell r="D376">
            <v>499003</v>
          </cell>
          <cell r="E376">
            <v>499003</v>
          </cell>
          <cell r="F376">
            <v>669840</v>
          </cell>
          <cell r="G376">
            <v>166334</v>
          </cell>
          <cell r="H376">
            <v>166334</v>
          </cell>
          <cell r="I376">
            <v>337172</v>
          </cell>
          <cell r="J376">
            <v>337172</v>
          </cell>
          <cell r="K376">
            <v>0</v>
          </cell>
          <cell r="M376">
            <v>1926849</v>
          </cell>
          <cell r="N376">
            <v>2042802</v>
          </cell>
          <cell r="O376">
            <v>2037161</v>
          </cell>
          <cell r="P376">
            <v>2022788</v>
          </cell>
          <cell r="Q376">
            <v>680934</v>
          </cell>
          <cell r="R376">
            <v>678114</v>
          </cell>
          <cell r="S376">
            <v>663740</v>
          </cell>
          <cell r="T376">
            <v>663740</v>
          </cell>
        </row>
        <row r="377">
          <cell r="A377">
            <v>650</v>
          </cell>
          <cell r="B377" t="str">
            <v xml:space="preserve">DIGHTON REHOBOTH             </v>
          </cell>
          <cell r="C377">
            <v>0</v>
          </cell>
          <cell r="D377">
            <v>0</v>
          </cell>
          <cell r="E377">
            <v>0</v>
          </cell>
          <cell r="F377">
            <v>0</v>
          </cell>
          <cell r="G377">
            <v>0</v>
          </cell>
          <cell r="H377">
            <v>0</v>
          </cell>
          <cell r="I377">
            <v>0</v>
          </cell>
          <cell r="J377">
            <v>0</v>
          </cell>
          <cell r="K377">
            <v>0</v>
          </cell>
          <cell r="M377">
            <v>29766</v>
          </cell>
          <cell r="N377">
            <v>33509</v>
          </cell>
          <cell r="O377">
            <v>33509</v>
          </cell>
          <cell r="P377">
            <v>33600</v>
          </cell>
          <cell r="Q377">
            <v>11170</v>
          </cell>
          <cell r="R377">
            <v>11170</v>
          </cell>
          <cell r="S377">
            <v>11260</v>
          </cell>
          <cell r="T377">
            <v>11260</v>
          </cell>
        </row>
        <row r="378">
          <cell r="A378">
            <v>655</v>
          </cell>
          <cell r="B378" t="str">
            <v xml:space="preserve">DOVER SHERBORN               </v>
          </cell>
          <cell r="C378">
            <v>0</v>
          </cell>
          <cell r="D378">
            <v>0</v>
          </cell>
          <cell r="E378">
            <v>0</v>
          </cell>
          <cell r="F378">
            <v>0</v>
          </cell>
          <cell r="G378">
            <v>0</v>
          </cell>
          <cell r="H378">
            <v>0</v>
          </cell>
          <cell r="I378">
            <v>0</v>
          </cell>
          <cell r="J378">
            <v>0</v>
          </cell>
          <cell r="K378">
            <v>0</v>
          </cell>
          <cell r="M378">
            <v>30360</v>
          </cell>
          <cell r="N378">
            <v>25000</v>
          </cell>
          <cell r="O378">
            <v>25000</v>
          </cell>
          <cell r="P378">
            <v>15000</v>
          </cell>
          <cell r="Q378">
            <v>8334</v>
          </cell>
          <cell r="R378">
            <v>8333</v>
          </cell>
          <cell r="S378">
            <v>-1667</v>
          </cell>
          <cell r="T378">
            <v>-1667</v>
          </cell>
        </row>
        <row r="379">
          <cell r="A379">
            <v>658</v>
          </cell>
          <cell r="B379" t="str">
            <v xml:space="preserve">DUDLEY CHARLTON              </v>
          </cell>
          <cell r="C379">
            <v>551559</v>
          </cell>
          <cell r="D379">
            <v>585806</v>
          </cell>
          <cell r="E379">
            <v>585806</v>
          </cell>
          <cell r="F379">
            <v>606234</v>
          </cell>
          <cell r="G379">
            <v>195268</v>
          </cell>
          <cell r="H379">
            <v>195269</v>
          </cell>
          <cell r="I379">
            <v>215697</v>
          </cell>
          <cell r="J379">
            <v>215697</v>
          </cell>
          <cell r="K379">
            <v>0</v>
          </cell>
          <cell r="M379">
            <v>239286</v>
          </cell>
          <cell r="N379">
            <v>208972</v>
          </cell>
          <cell r="O379">
            <v>208972</v>
          </cell>
          <cell r="P379">
            <v>200338</v>
          </cell>
          <cell r="Q379">
            <v>69658</v>
          </cell>
          <cell r="R379">
            <v>69657</v>
          </cell>
          <cell r="S379">
            <v>61023</v>
          </cell>
          <cell r="T379">
            <v>61023</v>
          </cell>
        </row>
        <row r="380">
          <cell r="A380">
            <v>660</v>
          </cell>
          <cell r="B380" t="str">
            <v xml:space="preserve">NAUSET                       </v>
          </cell>
          <cell r="C380">
            <v>1360865</v>
          </cell>
          <cell r="D380">
            <v>1399432</v>
          </cell>
          <cell r="E380">
            <v>1399432</v>
          </cell>
          <cell r="F380">
            <v>1373694</v>
          </cell>
          <cell r="G380">
            <v>466477</v>
          </cell>
          <cell r="H380">
            <v>466477</v>
          </cell>
          <cell r="I380">
            <v>440740</v>
          </cell>
          <cell r="J380">
            <v>440740</v>
          </cell>
          <cell r="K380">
            <v>0</v>
          </cell>
          <cell r="M380">
            <v>237574</v>
          </cell>
          <cell r="N380">
            <v>210499</v>
          </cell>
          <cell r="O380">
            <v>199728</v>
          </cell>
          <cell r="P380">
            <v>230440</v>
          </cell>
          <cell r="Q380">
            <v>70167</v>
          </cell>
          <cell r="R380">
            <v>64781</v>
          </cell>
          <cell r="S380">
            <v>95492</v>
          </cell>
          <cell r="T380">
            <v>95492</v>
          </cell>
        </row>
        <row r="381">
          <cell r="A381">
            <v>662</v>
          </cell>
          <cell r="B381" t="str">
            <v>FARMINGTON RIVER</v>
          </cell>
          <cell r="C381">
            <v>121777</v>
          </cell>
          <cell r="D381">
            <v>117577</v>
          </cell>
          <cell r="E381">
            <v>117577</v>
          </cell>
          <cell r="F381">
            <v>135617</v>
          </cell>
          <cell r="G381">
            <v>39192</v>
          </cell>
          <cell r="H381">
            <v>39192</v>
          </cell>
          <cell r="I381">
            <v>57233</v>
          </cell>
          <cell r="J381">
            <v>57233</v>
          </cell>
          <cell r="K381">
            <v>0</v>
          </cell>
          <cell r="M381">
            <v>343359</v>
          </cell>
          <cell r="N381">
            <v>300382</v>
          </cell>
          <cell r="O381">
            <v>300382</v>
          </cell>
          <cell r="P381">
            <v>344622</v>
          </cell>
          <cell r="Q381">
            <v>100128</v>
          </cell>
          <cell r="R381">
            <v>100127</v>
          </cell>
          <cell r="S381">
            <v>144367</v>
          </cell>
          <cell r="T381">
            <v>144367</v>
          </cell>
        </row>
        <row r="382">
          <cell r="A382">
            <v>665</v>
          </cell>
          <cell r="B382" t="str">
            <v xml:space="preserve">FREETOWN LAKEVILLE           </v>
          </cell>
          <cell r="C382">
            <v>0</v>
          </cell>
          <cell r="D382">
            <v>5000</v>
          </cell>
          <cell r="E382">
            <v>5000</v>
          </cell>
          <cell r="F382">
            <v>5000</v>
          </cell>
          <cell r="G382">
            <v>1666</v>
          </cell>
          <cell r="H382">
            <v>1667</v>
          </cell>
          <cell r="I382">
            <v>1667</v>
          </cell>
          <cell r="J382">
            <v>1667</v>
          </cell>
          <cell r="K382">
            <v>0</v>
          </cell>
          <cell r="M382">
            <v>57004</v>
          </cell>
          <cell r="N382">
            <v>38980</v>
          </cell>
          <cell r="O382">
            <v>38980</v>
          </cell>
          <cell r="P382">
            <v>45692</v>
          </cell>
          <cell r="Q382">
            <v>12994</v>
          </cell>
          <cell r="R382">
            <v>12993</v>
          </cell>
          <cell r="S382">
            <v>19705</v>
          </cell>
          <cell r="T382">
            <v>19705</v>
          </cell>
        </row>
        <row r="383">
          <cell r="A383">
            <v>670</v>
          </cell>
          <cell r="B383" t="str">
            <v xml:space="preserve">FRONTIER                     </v>
          </cell>
          <cell r="C383">
            <v>846171</v>
          </cell>
          <cell r="D383">
            <v>715888</v>
          </cell>
          <cell r="E383">
            <v>715588</v>
          </cell>
          <cell r="F383">
            <v>731377</v>
          </cell>
          <cell r="G383">
            <v>238629</v>
          </cell>
          <cell r="H383">
            <v>238479</v>
          </cell>
          <cell r="I383">
            <v>254269</v>
          </cell>
          <cell r="J383">
            <v>254269</v>
          </cell>
          <cell r="K383">
            <v>0</v>
          </cell>
          <cell r="M383">
            <v>152013</v>
          </cell>
          <cell r="N383">
            <v>191297</v>
          </cell>
          <cell r="O383">
            <v>191297</v>
          </cell>
          <cell r="P383">
            <v>182092</v>
          </cell>
          <cell r="Q383">
            <v>63766</v>
          </cell>
          <cell r="R383">
            <v>63766</v>
          </cell>
          <cell r="S383">
            <v>54560</v>
          </cell>
          <cell r="T383">
            <v>54560</v>
          </cell>
        </row>
        <row r="384">
          <cell r="A384">
            <v>672</v>
          </cell>
          <cell r="B384" t="str">
            <v xml:space="preserve">GATEWAY                      </v>
          </cell>
          <cell r="C384">
            <v>139579</v>
          </cell>
          <cell r="D384">
            <v>148823</v>
          </cell>
          <cell r="E384">
            <v>148823</v>
          </cell>
          <cell r="F384">
            <v>147205</v>
          </cell>
          <cell r="G384">
            <v>49607</v>
          </cell>
          <cell r="H384">
            <v>49608</v>
          </cell>
          <cell r="I384">
            <v>47990</v>
          </cell>
          <cell r="J384">
            <v>47990</v>
          </cell>
          <cell r="K384">
            <v>0</v>
          </cell>
          <cell r="M384">
            <v>462687</v>
          </cell>
          <cell r="N384">
            <v>510505</v>
          </cell>
          <cell r="O384">
            <v>508058</v>
          </cell>
          <cell r="P384">
            <v>560208</v>
          </cell>
          <cell r="Q384">
            <v>170169</v>
          </cell>
          <cell r="R384">
            <v>168945</v>
          </cell>
          <cell r="S384">
            <v>221094</v>
          </cell>
          <cell r="T384">
            <v>221094</v>
          </cell>
        </row>
        <row r="385">
          <cell r="A385">
            <v>673</v>
          </cell>
          <cell r="B385" t="str">
            <v xml:space="preserve">GROTON DUNSTABLE             </v>
          </cell>
          <cell r="C385">
            <v>199357</v>
          </cell>
          <cell r="D385">
            <v>198028</v>
          </cell>
          <cell r="E385">
            <v>198028</v>
          </cell>
          <cell r="F385">
            <v>200400</v>
          </cell>
          <cell r="G385">
            <v>66009</v>
          </cell>
          <cell r="H385">
            <v>66009</v>
          </cell>
          <cell r="I385">
            <v>68382</v>
          </cell>
          <cell r="J385">
            <v>68382</v>
          </cell>
          <cell r="K385">
            <v>0</v>
          </cell>
          <cell r="M385">
            <v>126996</v>
          </cell>
          <cell r="N385">
            <v>98000</v>
          </cell>
          <cell r="O385">
            <v>98000</v>
          </cell>
          <cell r="P385">
            <v>81988</v>
          </cell>
          <cell r="Q385">
            <v>32667</v>
          </cell>
          <cell r="R385">
            <v>32667</v>
          </cell>
          <cell r="S385">
            <v>16654</v>
          </cell>
          <cell r="T385">
            <v>16654</v>
          </cell>
        </row>
        <row r="386">
          <cell r="A386">
            <v>674</v>
          </cell>
          <cell r="B386" t="str">
            <v xml:space="preserve">GILL MONTAGUE                </v>
          </cell>
          <cell r="C386">
            <v>728972</v>
          </cell>
          <cell r="D386">
            <v>659853</v>
          </cell>
          <cell r="E386">
            <v>659853</v>
          </cell>
          <cell r="F386">
            <v>640098</v>
          </cell>
          <cell r="G386">
            <v>219951</v>
          </cell>
          <cell r="H386">
            <v>219951</v>
          </cell>
          <cell r="I386">
            <v>200196</v>
          </cell>
          <cell r="J386">
            <v>200196</v>
          </cell>
          <cell r="K386">
            <v>0</v>
          </cell>
          <cell r="M386">
            <v>1074203</v>
          </cell>
          <cell r="N386">
            <v>955474</v>
          </cell>
          <cell r="O386">
            <v>969658</v>
          </cell>
          <cell r="P386">
            <v>995827</v>
          </cell>
          <cell r="Q386">
            <v>318492</v>
          </cell>
          <cell r="R386">
            <v>325583</v>
          </cell>
          <cell r="S386">
            <v>351752</v>
          </cell>
          <cell r="T386">
            <v>351752</v>
          </cell>
        </row>
        <row r="387">
          <cell r="A387">
            <v>675</v>
          </cell>
          <cell r="B387" t="str">
            <v xml:space="preserve">HAMILTON WENHAM              </v>
          </cell>
          <cell r="C387">
            <v>559744</v>
          </cell>
          <cell r="D387">
            <v>514388</v>
          </cell>
          <cell r="E387">
            <v>514388</v>
          </cell>
          <cell r="F387">
            <v>507539</v>
          </cell>
          <cell r="G387">
            <v>171462</v>
          </cell>
          <cell r="H387">
            <v>171463</v>
          </cell>
          <cell r="I387">
            <v>164614</v>
          </cell>
          <cell r="J387">
            <v>164614</v>
          </cell>
          <cell r="K387">
            <v>0</v>
          </cell>
          <cell r="M387">
            <v>19452</v>
          </cell>
          <cell r="N387">
            <v>25000</v>
          </cell>
          <cell r="O387">
            <v>25000</v>
          </cell>
          <cell r="P387">
            <v>24300</v>
          </cell>
          <cell r="Q387">
            <v>8334</v>
          </cell>
          <cell r="R387">
            <v>8333</v>
          </cell>
          <cell r="S387">
            <v>7633</v>
          </cell>
          <cell r="T387">
            <v>7633</v>
          </cell>
        </row>
        <row r="388">
          <cell r="A388">
            <v>680</v>
          </cell>
          <cell r="B388" t="str">
            <v xml:space="preserve">HAMPDEN WILBRAHAM            </v>
          </cell>
          <cell r="C388">
            <v>624040</v>
          </cell>
          <cell r="D388">
            <v>669314</v>
          </cell>
          <cell r="E388">
            <v>669314</v>
          </cell>
          <cell r="F388">
            <v>642912</v>
          </cell>
          <cell r="G388">
            <v>223104</v>
          </cell>
          <cell r="H388">
            <v>223105</v>
          </cell>
          <cell r="I388">
            <v>196703</v>
          </cell>
          <cell r="J388">
            <v>196703</v>
          </cell>
          <cell r="K388">
            <v>0</v>
          </cell>
          <cell r="M388">
            <v>139359</v>
          </cell>
          <cell r="N388">
            <v>78427</v>
          </cell>
          <cell r="O388">
            <v>61387</v>
          </cell>
          <cell r="P388">
            <v>63424</v>
          </cell>
          <cell r="Q388">
            <v>26143</v>
          </cell>
          <cell r="R388">
            <v>17622</v>
          </cell>
          <cell r="S388">
            <v>19659</v>
          </cell>
          <cell r="T388">
            <v>19659</v>
          </cell>
        </row>
        <row r="389">
          <cell r="A389">
            <v>683</v>
          </cell>
          <cell r="B389" t="str">
            <v xml:space="preserve">HAMPSHIRE                    </v>
          </cell>
          <cell r="C389">
            <v>661003</v>
          </cell>
          <cell r="D389">
            <v>634625</v>
          </cell>
          <cell r="E389">
            <v>634625</v>
          </cell>
          <cell r="F389">
            <v>694819</v>
          </cell>
          <cell r="G389">
            <v>211541</v>
          </cell>
          <cell r="H389">
            <v>211542</v>
          </cell>
          <cell r="I389">
            <v>271736</v>
          </cell>
          <cell r="J389">
            <v>271736</v>
          </cell>
          <cell r="K389">
            <v>0</v>
          </cell>
          <cell r="M389">
            <v>330377</v>
          </cell>
          <cell r="N389">
            <v>270161</v>
          </cell>
          <cell r="O389">
            <v>270161</v>
          </cell>
          <cell r="P389">
            <v>282197</v>
          </cell>
          <cell r="Q389">
            <v>90054</v>
          </cell>
          <cell r="R389">
            <v>90054</v>
          </cell>
          <cell r="S389">
            <v>102089</v>
          </cell>
          <cell r="T389">
            <v>102089</v>
          </cell>
        </row>
        <row r="390">
          <cell r="A390">
            <v>685</v>
          </cell>
          <cell r="B390" t="str">
            <v xml:space="preserve">HAWLEMONT                    </v>
          </cell>
          <cell r="C390">
            <v>47243</v>
          </cell>
          <cell r="D390">
            <v>42271</v>
          </cell>
          <cell r="E390">
            <v>42271</v>
          </cell>
          <cell r="F390">
            <v>47119</v>
          </cell>
          <cell r="G390">
            <v>14090</v>
          </cell>
          <cell r="H390">
            <v>14090</v>
          </cell>
          <cell r="I390">
            <v>18939</v>
          </cell>
          <cell r="J390">
            <v>18939</v>
          </cell>
          <cell r="K390">
            <v>0</v>
          </cell>
          <cell r="M390">
            <v>126141</v>
          </cell>
          <cell r="N390">
            <v>91890</v>
          </cell>
          <cell r="O390">
            <v>90357</v>
          </cell>
          <cell r="P390">
            <v>103433</v>
          </cell>
          <cell r="Q390">
            <v>30630</v>
          </cell>
          <cell r="R390">
            <v>29864</v>
          </cell>
          <cell r="S390">
            <v>42939</v>
          </cell>
          <cell r="T390">
            <v>42939</v>
          </cell>
        </row>
        <row r="391">
          <cell r="A391">
            <v>690</v>
          </cell>
          <cell r="B391" t="str">
            <v xml:space="preserve">KING PHILIP                  </v>
          </cell>
          <cell r="C391">
            <v>0</v>
          </cell>
          <cell r="D391">
            <v>0</v>
          </cell>
          <cell r="E391">
            <v>0</v>
          </cell>
          <cell r="F391">
            <v>0</v>
          </cell>
          <cell r="G391">
            <v>0</v>
          </cell>
          <cell r="H391">
            <v>0</v>
          </cell>
          <cell r="I391">
            <v>0</v>
          </cell>
          <cell r="J391">
            <v>0</v>
          </cell>
          <cell r="K391">
            <v>0</v>
          </cell>
          <cell r="M391">
            <v>45000</v>
          </cell>
          <cell r="N391">
            <v>50179</v>
          </cell>
          <cell r="O391">
            <v>50179</v>
          </cell>
          <cell r="P391">
            <v>47900</v>
          </cell>
          <cell r="Q391">
            <v>16727</v>
          </cell>
          <cell r="R391">
            <v>16726</v>
          </cell>
          <cell r="S391">
            <v>14447</v>
          </cell>
          <cell r="T391">
            <v>14447</v>
          </cell>
        </row>
        <row r="392">
          <cell r="A392">
            <v>695</v>
          </cell>
          <cell r="B392" t="str">
            <v xml:space="preserve">LINCOLN SUDBURY              </v>
          </cell>
          <cell r="C392">
            <v>0</v>
          </cell>
          <cell r="D392">
            <v>0</v>
          </cell>
          <cell r="E392">
            <v>0</v>
          </cell>
          <cell r="F392">
            <v>0</v>
          </cell>
          <cell r="G392">
            <v>0</v>
          </cell>
          <cell r="H392">
            <v>0</v>
          </cell>
          <cell r="I392">
            <v>0</v>
          </cell>
          <cell r="J392">
            <v>0</v>
          </cell>
          <cell r="K392">
            <v>0</v>
          </cell>
          <cell r="M392">
            <v>5000</v>
          </cell>
          <cell r="N392">
            <v>0</v>
          </cell>
          <cell r="O392">
            <v>0</v>
          </cell>
          <cell r="P392">
            <v>5000</v>
          </cell>
          <cell r="Q392">
            <v>0</v>
          </cell>
          <cell r="R392">
            <v>0</v>
          </cell>
          <cell r="S392">
            <v>5000</v>
          </cell>
          <cell r="T392">
            <v>5000</v>
          </cell>
        </row>
        <row r="393">
          <cell r="A393">
            <v>698</v>
          </cell>
          <cell r="B393" t="str">
            <v>MANCHESTER ESSEX</v>
          </cell>
          <cell r="C393">
            <v>654244</v>
          </cell>
          <cell r="D393">
            <v>616421</v>
          </cell>
          <cell r="E393">
            <v>616421</v>
          </cell>
          <cell r="F393">
            <v>581995</v>
          </cell>
          <cell r="G393">
            <v>205473</v>
          </cell>
          <cell r="H393">
            <v>205474</v>
          </cell>
          <cell r="I393">
            <v>171048</v>
          </cell>
          <cell r="J393">
            <v>171048</v>
          </cell>
          <cell r="K393">
            <v>0</v>
          </cell>
          <cell r="M393">
            <v>51374</v>
          </cell>
          <cell r="N393">
            <v>47874</v>
          </cell>
          <cell r="O393">
            <v>47874</v>
          </cell>
          <cell r="P393">
            <v>40972</v>
          </cell>
          <cell r="Q393">
            <v>15958</v>
          </cell>
          <cell r="R393">
            <v>15958</v>
          </cell>
          <cell r="S393">
            <v>9056</v>
          </cell>
          <cell r="T393">
            <v>9056</v>
          </cell>
        </row>
        <row r="394">
          <cell r="A394">
            <v>700</v>
          </cell>
          <cell r="B394" t="str">
            <v xml:space="preserve">MARTHAS VINEYARD             </v>
          </cell>
          <cell r="C394">
            <v>0</v>
          </cell>
          <cell r="D394">
            <v>0</v>
          </cell>
          <cell r="E394">
            <v>0</v>
          </cell>
          <cell r="F394">
            <v>0</v>
          </cell>
          <cell r="G394">
            <v>0</v>
          </cell>
          <cell r="H394">
            <v>0</v>
          </cell>
          <cell r="I394">
            <v>0</v>
          </cell>
          <cell r="J394">
            <v>0</v>
          </cell>
          <cell r="K394">
            <v>0</v>
          </cell>
          <cell r="M394">
            <v>0</v>
          </cell>
          <cell r="N394">
            <v>0</v>
          </cell>
          <cell r="O394">
            <v>0</v>
          </cell>
          <cell r="P394">
            <v>0</v>
          </cell>
          <cell r="Q394">
            <v>0</v>
          </cell>
          <cell r="R394">
            <v>0</v>
          </cell>
          <cell r="S394">
            <v>0</v>
          </cell>
          <cell r="T394">
            <v>0</v>
          </cell>
        </row>
        <row r="395">
          <cell r="A395">
            <v>705</v>
          </cell>
          <cell r="B395" t="str">
            <v xml:space="preserve">MASCONOMET                   </v>
          </cell>
          <cell r="C395">
            <v>0</v>
          </cell>
          <cell r="D395">
            <v>0</v>
          </cell>
          <cell r="E395">
            <v>0</v>
          </cell>
          <cell r="F395">
            <v>0</v>
          </cell>
          <cell r="G395">
            <v>0</v>
          </cell>
          <cell r="H395">
            <v>0</v>
          </cell>
          <cell r="I395">
            <v>0</v>
          </cell>
          <cell r="J395">
            <v>0</v>
          </cell>
          <cell r="K395">
            <v>0</v>
          </cell>
          <cell r="M395">
            <v>16400</v>
          </cell>
          <cell r="N395">
            <v>10000</v>
          </cell>
          <cell r="O395">
            <v>10000</v>
          </cell>
          <cell r="P395">
            <v>10000</v>
          </cell>
          <cell r="Q395">
            <v>3334</v>
          </cell>
          <cell r="R395">
            <v>3333</v>
          </cell>
          <cell r="S395">
            <v>3333</v>
          </cell>
          <cell r="T395">
            <v>3333</v>
          </cell>
        </row>
        <row r="396">
          <cell r="A396">
            <v>710</v>
          </cell>
          <cell r="B396" t="str">
            <v xml:space="preserve">MENDON UPTON                 </v>
          </cell>
          <cell r="C396">
            <v>692734</v>
          </cell>
          <cell r="D396">
            <v>623763</v>
          </cell>
          <cell r="E396">
            <v>623763</v>
          </cell>
          <cell r="F396">
            <v>720808</v>
          </cell>
          <cell r="G396">
            <v>207921</v>
          </cell>
          <cell r="H396">
            <v>207921</v>
          </cell>
          <cell r="I396">
            <v>304966</v>
          </cell>
          <cell r="J396">
            <v>304966</v>
          </cell>
          <cell r="K396">
            <v>0</v>
          </cell>
          <cell r="M396">
            <v>291125</v>
          </cell>
          <cell r="N396">
            <v>302817</v>
          </cell>
          <cell r="O396">
            <v>302817</v>
          </cell>
          <cell r="P396">
            <v>297651</v>
          </cell>
          <cell r="Q396">
            <v>100939</v>
          </cell>
          <cell r="R396">
            <v>100939</v>
          </cell>
          <cell r="S396">
            <v>95773</v>
          </cell>
          <cell r="T396">
            <v>95773</v>
          </cell>
        </row>
        <row r="397">
          <cell r="A397">
            <v>715</v>
          </cell>
          <cell r="B397" t="str">
            <v xml:space="preserve">MOUNT GREYLOCK               </v>
          </cell>
          <cell r="C397">
            <v>328347</v>
          </cell>
          <cell r="D397">
            <v>348830</v>
          </cell>
          <cell r="E397">
            <v>348830</v>
          </cell>
          <cell r="F397">
            <v>353511</v>
          </cell>
          <cell r="G397">
            <v>116276</v>
          </cell>
          <cell r="H397">
            <v>116277</v>
          </cell>
          <cell r="I397">
            <v>120958</v>
          </cell>
          <cell r="J397">
            <v>120958</v>
          </cell>
          <cell r="K397">
            <v>0</v>
          </cell>
          <cell r="M397">
            <v>109077</v>
          </cell>
          <cell r="N397">
            <v>76627</v>
          </cell>
          <cell r="O397">
            <v>76627</v>
          </cell>
          <cell r="P397">
            <v>89378</v>
          </cell>
          <cell r="Q397">
            <v>25543</v>
          </cell>
          <cell r="R397">
            <v>25542</v>
          </cell>
          <cell r="S397">
            <v>38293</v>
          </cell>
          <cell r="T397">
            <v>38293</v>
          </cell>
        </row>
        <row r="398">
          <cell r="A398">
            <v>717</v>
          </cell>
          <cell r="B398" t="str">
            <v xml:space="preserve">MOHAWK TRAIL                 </v>
          </cell>
          <cell r="C398">
            <v>589815</v>
          </cell>
          <cell r="D398">
            <v>512002</v>
          </cell>
          <cell r="E398">
            <v>510469</v>
          </cell>
          <cell r="F398">
            <v>531822</v>
          </cell>
          <cell r="G398">
            <v>170667</v>
          </cell>
          <cell r="H398">
            <v>169901</v>
          </cell>
          <cell r="I398">
            <v>191254</v>
          </cell>
          <cell r="J398">
            <v>191254</v>
          </cell>
          <cell r="K398">
            <v>0</v>
          </cell>
          <cell r="M398">
            <v>363544</v>
          </cell>
          <cell r="N398">
            <v>367625</v>
          </cell>
          <cell r="O398">
            <v>367625</v>
          </cell>
          <cell r="P398">
            <v>355857</v>
          </cell>
          <cell r="Q398">
            <v>122542</v>
          </cell>
          <cell r="R398">
            <v>122542</v>
          </cell>
          <cell r="S398">
            <v>110773</v>
          </cell>
          <cell r="T398">
            <v>110773</v>
          </cell>
        </row>
        <row r="399">
          <cell r="A399">
            <v>720</v>
          </cell>
          <cell r="B399" t="str">
            <v xml:space="preserve">NARRAGANSETT                 </v>
          </cell>
          <cell r="C399">
            <v>749970</v>
          </cell>
          <cell r="D399">
            <v>828804</v>
          </cell>
          <cell r="E399">
            <v>828804</v>
          </cell>
          <cell r="F399">
            <v>803812</v>
          </cell>
          <cell r="G399">
            <v>276268</v>
          </cell>
          <cell r="H399">
            <v>276268</v>
          </cell>
          <cell r="I399">
            <v>251276</v>
          </cell>
          <cell r="J399">
            <v>251276</v>
          </cell>
          <cell r="K399">
            <v>0</v>
          </cell>
          <cell r="M399">
            <v>568277</v>
          </cell>
          <cell r="N399">
            <v>603600</v>
          </cell>
          <cell r="O399">
            <v>603600</v>
          </cell>
          <cell r="P399">
            <v>615891</v>
          </cell>
          <cell r="Q399">
            <v>201200</v>
          </cell>
          <cell r="R399">
            <v>201200</v>
          </cell>
          <cell r="S399">
            <v>213491</v>
          </cell>
          <cell r="T399">
            <v>213491</v>
          </cell>
        </row>
        <row r="400">
          <cell r="A400">
            <v>725</v>
          </cell>
          <cell r="B400" t="str">
            <v xml:space="preserve">NASHOBA                      </v>
          </cell>
          <cell r="C400">
            <v>1027050</v>
          </cell>
          <cell r="D400">
            <v>1140531</v>
          </cell>
          <cell r="E400">
            <v>1140531</v>
          </cell>
          <cell r="F400">
            <v>1114516</v>
          </cell>
          <cell r="G400">
            <v>380177</v>
          </cell>
          <cell r="H400">
            <v>380177</v>
          </cell>
          <cell r="I400">
            <v>354162</v>
          </cell>
          <cell r="J400">
            <v>354162</v>
          </cell>
          <cell r="K400">
            <v>0</v>
          </cell>
          <cell r="M400">
            <v>316913</v>
          </cell>
          <cell r="N400">
            <v>338354</v>
          </cell>
          <cell r="O400">
            <v>338049</v>
          </cell>
          <cell r="P400">
            <v>431097</v>
          </cell>
          <cell r="Q400">
            <v>112785</v>
          </cell>
          <cell r="R400">
            <v>112632</v>
          </cell>
          <cell r="S400">
            <v>205680</v>
          </cell>
          <cell r="T400">
            <v>205680</v>
          </cell>
        </row>
        <row r="401">
          <cell r="A401">
            <v>728</v>
          </cell>
          <cell r="B401" t="str">
            <v xml:space="preserve">NEW SALEM WENDELL            </v>
          </cell>
          <cell r="C401">
            <v>77649</v>
          </cell>
          <cell r="D401">
            <v>84749</v>
          </cell>
          <cell r="E401">
            <v>84749</v>
          </cell>
          <cell r="F401">
            <v>96322</v>
          </cell>
          <cell r="G401">
            <v>28249</v>
          </cell>
          <cell r="H401">
            <v>28250</v>
          </cell>
          <cell r="I401">
            <v>39823</v>
          </cell>
          <cell r="J401">
            <v>39823</v>
          </cell>
          <cell r="K401">
            <v>0</v>
          </cell>
          <cell r="M401">
            <v>53001</v>
          </cell>
          <cell r="N401">
            <v>65889</v>
          </cell>
          <cell r="O401">
            <v>51926</v>
          </cell>
          <cell r="P401">
            <v>85637</v>
          </cell>
          <cell r="Q401">
            <v>21963</v>
          </cell>
          <cell r="R401">
            <v>14982</v>
          </cell>
          <cell r="S401">
            <v>48692</v>
          </cell>
          <cell r="T401">
            <v>48692</v>
          </cell>
        </row>
        <row r="402">
          <cell r="A402">
            <v>730</v>
          </cell>
          <cell r="B402" t="str">
            <v xml:space="preserve">NORTHBORO SOUTHBORO          </v>
          </cell>
          <cell r="C402">
            <v>0</v>
          </cell>
          <cell r="D402">
            <v>0</v>
          </cell>
          <cell r="E402">
            <v>0</v>
          </cell>
          <cell r="F402">
            <v>0</v>
          </cell>
          <cell r="G402">
            <v>0</v>
          </cell>
          <cell r="H402">
            <v>0</v>
          </cell>
          <cell r="I402">
            <v>0</v>
          </cell>
          <cell r="J402">
            <v>0</v>
          </cell>
          <cell r="K402">
            <v>0</v>
          </cell>
          <cell r="M402">
            <v>16400</v>
          </cell>
          <cell r="N402">
            <v>5000</v>
          </cell>
          <cell r="O402">
            <v>5000</v>
          </cell>
          <cell r="P402">
            <v>8300</v>
          </cell>
          <cell r="Q402">
            <v>1667</v>
          </cell>
          <cell r="R402">
            <v>1667</v>
          </cell>
          <cell r="S402">
            <v>4966</v>
          </cell>
          <cell r="T402">
            <v>4966</v>
          </cell>
        </row>
        <row r="403">
          <cell r="A403">
            <v>735</v>
          </cell>
          <cell r="B403" t="str">
            <v xml:space="preserve">NORTH MIDDLESEX              </v>
          </cell>
          <cell r="C403">
            <v>484681</v>
          </cell>
          <cell r="D403">
            <v>528275</v>
          </cell>
          <cell r="E403">
            <v>528275</v>
          </cell>
          <cell r="F403">
            <v>548669</v>
          </cell>
          <cell r="G403">
            <v>176091</v>
          </cell>
          <cell r="H403">
            <v>176092</v>
          </cell>
          <cell r="I403">
            <v>196486</v>
          </cell>
          <cell r="J403">
            <v>196486</v>
          </cell>
          <cell r="K403">
            <v>0</v>
          </cell>
          <cell r="M403">
            <v>354640</v>
          </cell>
          <cell r="N403">
            <v>329552</v>
          </cell>
          <cell r="O403">
            <v>329552</v>
          </cell>
          <cell r="P403">
            <v>368749</v>
          </cell>
          <cell r="Q403">
            <v>109851</v>
          </cell>
          <cell r="R403">
            <v>109851</v>
          </cell>
          <cell r="S403">
            <v>149047</v>
          </cell>
          <cell r="T403">
            <v>149047</v>
          </cell>
        </row>
        <row r="404">
          <cell r="A404">
            <v>740</v>
          </cell>
          <cell r="B404" t="str">
            <v xml:space="preserve">OLD ROCHESTER                </v>
          </cell>
          <cell r="C404">
            <v>160682</v>
          </cell>
          <cell r="D404">
            <v>265382</v>
          </cell>
          <cell r="E404">
            <v>265382</v>
          </cell>
          <cell r="F404">
            <v>265144</v>
          </cell>
          <cell r="G404">
            <v>88460</v>
          </cell>
          <cell r="H404">
            <v>88461</v>
          </cell>
          <cell r="I404">
            <v>88223</v>
          </cell>
          <cell r="J404">
            <v>88223</v>
          </cell>
          <cell r="K404">
            <v>0</v>
          </cell>
          <cell r="M404">
            <v>40850</v>
          </cell>
          <cell r="N404">
            <v>25700</v>
          </cell>
          <cell r="O404">
            <v>25700</v>
          </cell>
          <cell r="P404">
            <v>19881</v>
          </cell>
          <cell r="Q404">
            <v>8567</v>
          </cell>
          <cell r="R404">
            <v>8567</v>
          </cell>
          <cell r="S404">
            <v>2747</v>
          </cell>
          <cell r="T404">
            <v>2747</v>
          </cell>
        </row>
        <row r="405">
          <cell r="A405">
            <v>745</v>
          </cell>
          <cell r="B405" t="str">
            <v xml:space="preserve">PENTUCKET                    </v>
          </cell>
          <cell r="C405">
            <v>862619</v>
          </cell>
          <cell r="D405">
            <v>843946</v>
          </cell>
          <cell r="E405">
            <v>843946</v>
          </cell>
          <cell r="F405">
            <v>847853</v>
          </cell>
          <cell r="G405">
            <v>281315</v>
          </cell>
          <cell r="H405">
            <v>281315</v>
          </cell>
          <cell r="I405">
            <v>285223</v>
          </cell>
          <cell r="J405">
            <v>285223</v>
          </cell>
          <cell r="K405">
            <v>0</v>
          </cell>
          <cell r="M405">
            <v>257304</v>
          </cell>
          <cell r="N405">
            <v>265686</v>
          </cell>
          <cell r="O405">
            <v>272410</v>
          </cell>
          <cell r="P405">
            <v>292536</v>
          </cell>
          <cell r="Q405">
            <v>88562</v>
          </cell>
          <cell r="R405">
            <v>91924</v>
          </cell>
          <cell r="S405">
            <v>112050</v>
          </cell>
          <cell r="T405">
            <v>112050</v>
          </cell>
        </row>
        <row r="406">
          <cell r="A406">
            <v>750</v>
          </cell>
          <cell r="B406" t="str">
            <v xml:space="preserve">PIONEER                      </v>
          </cell>
          <cell r="C406">
            <v>1095695</v>
          </cell>
          <cell r="D406">
            <v>1012270</v>
          </cell>
          <cell r="E406">
            <v>1009439</v>
          </cell>
          <cell r="F406">
            <v>1049608</v>
          </cell>
          <cell r="G406">
            <v>337423</v>
          </cell>
          <cell r="H406">
            <v>336008</v>
          </cell>
          <cell r="I406">
            <v>376177</v>
          </cell>
          <cell r="J406">
            <v>376177</v>
          </cell>
          <cell r="K406">
            <v>0</v>
          </cell>
          <cell r="M406">
            <v>195262</v>
          </cell>
          <cell r="N406">
            <v>163475</v>
          </cell>
          <cell r="O406">
            <v>164175</v>
          </cell>
          <cell r="P406">
            <v>147825</v>
          </cell>
          <cell r="Q406">
            <v>54492</v>
          </cell>
          <cell r="R406">
            <v>54842</v>
          </cell>
          <cell r="S406">
            <v>38491</v>
          </cell>
          <cell r="T406">
            <v>38491</v>
          </cell>
        </row>
        <row r="407">
          <cell r="A407">
            <v>753</v>
          </cell>
          <cell r="B407" t="str">
            <v xml:space="preserve">QUABBIN                      </v>
          </cell>
          <cell r="C407">
            <v>2058826</v>
          </cell>
          <cell r="D407">
            <v>1964177</v>
          </cell>
          <cell r="E407">
            <v>1985889</v>
          </cell>
          <cell r="F407">
            <v>2021424</v>
          </cell>
          <cell r="G407">
            <v>654725</v>
          </cell>
          <cell r="H407">
            <v>665582</v>
          </cell>
          <cell r="I407">
            <v>701117</v>
          </cell>
          <cell r="J407">
            <v>701117</v>
          </cell>
          <cell r="K407">
            <v>0</v>
          </cell>
          <cell r="M407">
            <v>518911</v>
          </cell>
          <cell r="N407">
            <v>439990</v>
          </cell>
          <cell r="O407">
            <v>439990</v>
          </cell>
          <cell r="P407">
            <v>450150</v>
          </cell>
          <cell r="Q407">
            <v>146664</v>
          </cell>
          <cell r="R407">
            <v>146663</v>
          </cell>
          <cell r="S407">
            <v>156823</v>
          </cell>
          <cell r="T407">
            <v>156823</v>
          </cell>
        </row>
        <row r="408">
          <cell r="A408">
            <v>755</v>
          </cell>
          <cell r="B408" t="str">
            <v xml:space="preserve">RALPH C MAHAR                </v>
          </cell>
          <cell r="C408">
            <v>873210</v>
          </cell>
          <cell r="D408">
            <v>842701</v>
          </cell>
          <cell r="E408">
            <v>802029</v>
          </cell>
          <cell r="F408">
            <v>815074</v>
          </cell>
          <cell r="G408">
            <v>280900</v>
          </cell>
          <cell r="H408">
            <v>260564</v>
          </cell>
          <cell r="I408">
            <v>273610</v>
          </cell>
          <cell r="J408">
            <v>273610</v>
          </cell>
          <cell r="K408">
            <v>0</v>
          </cell>
          <cell r="M408">
            <v>564985</v>
          </cell>
          <cell r="N408">
            <v>513553</v>
          </cell>
          <cell r="O408">
            <v>521539</v>
          </cell>
          <cell r="P408">
            <v>539653</v>
          </cell>
          <cell r="Q408">
            <v>171185</v>
          </cell>
          <cell r="R408">
            <v>175177</v>
          </cell>
          <cell r="S408">
            <v>193291</v>
          </cell>
          <cell r="T408">
            <v>193291</v>
          </cell>
        </row>
        <row r="409">
          <cell r="A409">
            <v>760</v>
          </cell>
          <cell r="B409" t="str">
            <v xml:space="preserve">SILVER LAKE                  </v>
          </cell>
          <cell r="C409">
            <v>0</v>
          </cell>
          <cell r="D409">
            <v>0</v>
          </cell>
          <cell r="E409">
            <v>0</v>
          </cell>
          <cell r="F409">
            <v>0</v>
          </cell>
          <cell r="G409">
            <v>0</v>
          </cell>
          <cell r="H409">
            <v>0</v>
          </cell>
          <cell r="I409">
            <v>0</v>
          </cell>
          <cell r="J409">
            <v>0</v>
          </cell>
          <cell r="K409">
            <v>0</v>
          </cell>
          <cell r="M409">
            <v>14500</v>
          </cell>
          <cell r="N409">
            <v>25000</v>
          </cell>
          <cell r="O409">
            <v>25000</v>
          </cell>
          <cell r="P409">
            <v>13400</v>
          </cell>
          <cell r="Q409">
            <v>8334</v>
          </cell>
          <cell r="R409">
            <v>8333</v>
          </cell>
          <cell r="S409">
            <v>-3267</v>
          </cell>
          <cell r="T409">
            <v>-3267</v>
          </cell>
        </row>
        <row r="410">
          <cell r="A410">
            <v>763</v>
          </cell>
          <cell r="B410" t="str">
            <v>SOMERSET BERKLEY</v>
          </cell>
          <cell r="C410">
            <v>0</v>
          </cell>
          <cell r="D410">
            <v>0</v>
          </cell>
          <cell r="E410">
            <v>0</v>
          </cell>
          <cell r="F410">
            <v>0</v>
          </cell>
          <cell r="G410">
            <v>0</v>
          </cell>
          <cell r="H410">
            <v>0</v>
          </cell>
          <cell r="I410">
            <v>0</v>
          </cell>
          <cell r="J410">
            <v>0</v>
          </cell>
          <cell r="K410">
            <v>0</v>
          </cell>
          <cell r="M410">
            <v>54800</v>
          </cell>
          <cell r="N410">
            <v>61860</v>
          </cell>
          <cell r="O410">
            <v>61860</v>
          </cell>
          <cell r="P410">
            <v>64407</v>
          </cell>
          <cell r="Q410">
            <v>20620</v>
          </cell>
          <cell r="R410">
            <v>20620</v>
          </cell>
          <cell r="S410">
            <v>23167</v>
          </cell>
          <cell r="T410">
            <v>23167</v>
          </cell>
        </row>
        <row r="411">
          <cell r="A411">
            <v>765</v>
          </cell>
          <cell r="B411" t="str">
            <v xml:space="preserve">SOUTHERN BERKSHIRE           </v>
          </cell>
          <cell r="C411">
            <v>935436</v>
          </cell>
          <cell r="D411">
            <v>836945</v>
          </cell>
          <cell r="E411">
            <v>836945</v>
          </cell>
          <cell r="F411">
            <v>761181</v>
          </cell>
          <cell r="G411">
            <v>278981</v>
          </cell>
          <cell r="H411">
            <v>278982</v>
          </cell>
          <cell r="I411">
            <v>203218</v>
          </cell>
          <cell r="J411">
            <v>203218</v>
          </cell>
          <cell r="K411">
            <v>0</v>
          </cell>
          <cell r="M411">
            <v>803509</v>
          </cell>
          <cell r="N411">
            <v>738714</v>
          </cell>
          <cell r="O411">
            <v>738714</v>
          </cell>
          <cell r="P411">
            <v>765532</v>
          </cell>
          <cell r="Q411">
            <v>246238</v>
          </cell>
          <cell r="R411">
            <v>246238</v>
          </cell>
          <cell r="S411">
            <v>273056</v>
          </cell>
          <cell r="T411">
            <v>273056</v>
          </cell>
        </row>
        <row r="412">
          <cell r="A412">
            <v>766</v>
          </cell>
          <cell r="B412" t="str">
            <v>SOUTHWICK TOLLAND</v>
          </cell>
          <cell r="C412">
            <v>469604</v>
          </cell>
          <cell r="D412">
            <v>496306</v>
          </cell>
          <cell r="E412">
            <v>496306</v>
          </cell>
          <cell r="F412">
            <v>539939</v>
          </cell>
          <cell r="G412">
            <v>165435</v>
          </cell>
          <cell r="H412">
            <v>165435</v>
          </cell>
          <cell r="I412">
            <v>209069</v>
          </cell>
          <cell r="J412">
            <v>209069</v>
          </cell>
          <cell r="K412">
            <v>0</v>
          </cell>
          <cell r="M412">
            <v>243775</v>
          </cell>
          <cell r="N412">
            <v>226519</v>
          </cell>
          <cell r="O412">
            <v>226519</v>
          </cell>
          <cell r="P412">
            <v>241199</v>
          </cell>
          <cell r="Q412">
            <v>75507</v>
          </cell>
          <cell r="R412">
            <v>75506</v>
          </cell>
          <cell r="S412">
            <v>90186</v>
          </cell>
          <cell r="T412">
            <v>90186</v>
          </cell>
        </row>
        <row r="413">
          <cell r="A413">
            <v>767</v>
          </cell>
          <cell r="B413" t="str">
            <v xml:space="preserve">SPENCER EAST BROOKFIELD      </v>
          </cell>
          <cell r="C413">
            <v>574839</v>
          </cell>
          <cell r="D413">
            <v>485573</v>
          </cell>
          <cell r="E413">
            <v>485573</v>
          </cell>
          <cell r="F413">
            <v>499015</v>
          </cell>
          <cell r="G413">
            <v>161857</v>
          </cell>
          <cell r="H413">
            <v>161858</v>
          </cell>
          <cell r="I413">
            <v>175300</v>
          </cell>
          <cell r="J413">
            <v>175300</v>
          </cell>
          <cell r="K413">
            <v>0</v>
          </cell>
          <cell r="M413">
            <v>627239</v>
          </cell>
          <cell r="N413">
            <v>635217</v>
          </cell>
          <cell r="O413">
            <v>635217</v>
          </cell>
          <cell r="P413">
            <v>606101</v>
          </cell>
          <cell r="Q413">
            <v>211739</v>
          </cell>
          <cell r="R413">
            <v>211739</v>
          </cell>
          <cell r="S413">
            <v>182623</v>
          </cell>
          <cell r="T413">
            <v>182623</v>
          </cell>
        </row>
        <row r="414">
          <cell r="A414">
            <v>770</v>
          </cell>
          <cell r="B414" t="str">
            <v xml:space="preserve">TANTASQUA                    </v>
          </cell>
          <cell r="C414">
            <v>719196</v>
          </cell>
          <cell r="D414">
            <v>689868</v>
          </cell>
          <cell r="E414">
            <v>689868</v>
          </cell>
          <cell r="F414">
            <v>718489</v>
          </cell>
          <cell r="G414">
            <v>229956</v>
          </cell>
          <cell r="H414">
            <v>229956</v>
          </cell>
          <cell r="I414">
            <v>258577</v>
          </cell>
          <cell r="J414">
            <v>258577</v>
          </cell>
          <cell r="K414">
            <v>0</v>
          </cell>
          <cell r="M414">
            <v>86469</v>
          </cell>
          <cell r="N414">
            <v>69000</v>
          </cell>
          <cell r="O414">
            <v>69000</v>
          </cell>
          <cell r="P414">
            <v>81946</v>
          </cell>
          <cell r="Q414">
            <v>23000</v>
          </cell>
          <cell r="R414">
            <v>23000</v>
          </cell>
          <cell r="S414">
            <v>35946</v>
          </cell>
          <cell r="T414">
            <v>35946</v>
          </cell>
        </row>
        <row r="415">
          <cell r="A415">
            <v>773</v>
          </cell>
          <cell r="B415" t="str">
            <v xml:space="preserve">TRITON                       </v>
          </cell>
          <cell r="C415">
            <v>919864</v>
          </cell>
          <cell r="D415">
            <v>865291</v>
          </cell>
          <cell r="E415">
            <v>864893</v>
          </cell>
          <cell r="F415">
            <v>930211</v>
          </cell>
          <cell r="G415">
            <v>288430</v>
          </cell>
          <cell r="H415">
            <v>288231</v>
          </cell>
          <cell r="I415">
            <v>353550</v>
          </cell>
          <cell r="J415">
            <v>353550</v>
          </cell>
          <cell r="K415">
            <v>0</v>
          </cell>
          <cell r="M415">
            <v>1554690</v>
          </cell>
          <cell r="N415">
            <v>1435316</v>
          </cell>
          <cell r="O415">
            <v>1435053</v>
          </cell>
          <cell r="P415">
            <v>1442074</v>
          </cell>
          <cell r="Q415">
            <v>478439</v>
          </cell>
          <cell r="R415">
            <v>478307</v>
          </cell>
          <cell r="S415">
            <v>485328</v>
          </cell>
          <cell r="T415">
            <v>485328</v>
          </cell>
        </row>
        <row r="416">
          <cell r="A416">
            <v>774</v>
          </cell>
          <cell r="B416" t="str">
            <v>UPISLAND</v>
          </cell>
          <cell r="C416">
            <v>338098</v>
          </cell>
          <cell r="D416">
            <v>351337</v>
          </cell>
          <cell r="E416">
            <v>351337</v>
          </cell>
          <cell r="F416">
            <v>318028</v>
          </cell>
          <cell r="G416">
            <v>117112</v>
          </cell>
          <cell r="H416">
            <v>117112</v>
          </cell>
          <cell r="I416">
            <v>83804</v>
          </cell>
          <cell r="J416">
            <v>83804</v>
          </cell>
          <cell r="K416">
            <v>0</v>
          </cell>
          <cell r="M416">
            <v>171800</v>
          </cell>
          <cell r="N416">
            <v>147408</v>
          </cell>
          <cell r="O416">
            <v>147408</v>
          </cell>
          <cell r="P416">
            <v>123849</v>
          </cell>
          <cell r="Q416">
            <v>49136</v>
          </cell>
          <cell r="R416">
            <v>49136</v>
          </cell>
          <cell r="S416">
            <v>25577</v>
          </cell>
          <cell r="T416">
            <v>25577</v>
          </cell>
        </row>
        <row r="417">
          <cell r="A417">
            <v>775</v>
          </cell>
          <cell r="B417" t="str">
            <v xml:space="preserve">WACHUSETT                    </v>
          </cell>
          <cell r="C417">
            <v>976818</v>
          </cell>
          <cell r="D417">
            <v>1062304</v>
          </cell>
          <cell r="E417">
            <v>1062304</v>
          </cell>
          <cell r="F417">
            <v>1008662</v>
          </cell>
          <cell r="G417">
            <v>354101</v>
          </cell>
          <cell r="H417">
            <v>354101</v>
          </cell>
          <cell r="I417">
            <v>300460</v>
          </cell>
          <cell r="J417">
            <v>300460</v>
          </cell>
          <cell r="K417">
            <v>0</v>
          </cell>
          <cell r="M417">
            <v>546577</v>
          </cell>
          <cell r="N417">
            <v>486780</v>
          </cell>
          <cell r="O417">
            <v>491966</v>
          </cell>
          <cell r="P417">
            <v>510817</v>
          </cell>
          <cell r="Q417">
            <v>162260</v>
          </cell>
          <cell r="R417">
            <v>164853</v>
          </cell>
          <cell r="S417">
            <v>183704</v>
          </cell>
          <cell r="T417">
            <v>183704</v>
          </cell>
        </row>
        <row r="418">
          <cell r="A418">
            <v>778</v>
          </cell>
          <cell r="B418" t="str">
            <v>QUABOAG</v>
          </cell>
          <cell r="C418">
            <v>681946</v>
          </cell>
          <cell r="D418">
            <v>687813</v>
          </cell>
          <cell r="E418">
            <v>687813</v>
          </cell>
          <cell r="F418">
            <v>679018</v>
          </cell>
          <cell r="G418">
            <v>229271</v>
          </cell>
          <cell r="H418">
            <v>229271</v>
          </cell>
          <cell r="I418">
            <v>220476</v>
          </cell>
          <cell r="J418">
            <v>220476</v>
          </cell>
          <cell r="K418">
            <v>0</v>
          </cell>
          <cell r="M418">
            <v>596339</v>
          </cell>
          <cell r="N418">
            <v>573535</v>
          </cell>
          <cell r="O418">
            <v>573535</v>
          </cell>
          <cell r="P418">
            <v>587741</v>
          </cell>
          <cell r="Q418">
            <v>191179</v>
          </cell>
          <cell r="R418">
            <v>191178</v>
          </cell>
          <cell r="S418">
            <v>205384</v>
          </cell>
          <cell r="T418">
            <v>205384</v>
          </cell>
        </row>
        <row r="419">
          <cell r="A419">
            <v>780</v>
          </cell>
          <cell r="B419" t="str">
            <v xml:space="preserve">WHITMAN HANSON               </v>
          </cell>
          <cell r="C419">
            <v>0</v>
          </cell>
          <cell r="D419">
            <v>0</v>
          </cell>
          <cell r="E419">
            <v>0</v>
          </cell>
          <cell r="F419">
            <v>0</v>
          </cell>
          <cell r="G419">
            <v>0</v>
          </cell>
          <cell r="H419">
            <v>0</v>
          </cell>
          <cell r="I419">
            <v>0</v>
          </cell>
          <cell r="J419">
            <v>0</v>
          </cell>
          <cell r="K419">
            <v>0</v>
          </cell>
          <cell r="M419">
            <v>10000</v>
          </cell>
          <cell r="N419">
            <v>5000</v>
          </cell>
          <cell r="O419">
            <v>5000</v>
          </cell>
          <cell r="P419">
            <v>10000</v>
          </cell>
          <cell r="Q419">
            <v>1667</v>
          </cell>
          <cell r="R419">
            <v>1667</v>
          </cell>
          <cell r="S419">
            <v>6666</v>
          </cell>
          <cell r="T419">
            <v>6666</v>
          </cell>
        </row>
        <row r="420">
          <cell r="A420">
            <v>801</v>
          </cell>
          <cell r="B420" t="str">
            <v xml:space="preserve">ASSABET VALLEY               </v>
          </cell>
          <cell r="C420">
            <v>0</v>
          </cell>
          <cell r="D420">
            <v>0</v>
          </cell>
          <cell r="E420">
            <v>0</v>
          </cell>
          <cell r="F420">
            <v>0</v>
          </cell>
          <cell r="G420">
            <v>0</v>
          </cell>
          <cell r="H420">
            <v>0</v>
          </cell>
          <cell r="I420">
            <v>0</v>
          </cell>
          <cell r="J420">
            <v>0</v>
          </cell>
          <cell r="K420">
            <v>0</v>
          </cell>
          <cell r="M420">
            <v>0</v>
          </cell>
          <cell r="N420">
            <v>0</v>
          </cell>
          <cell r="O420">
            <v>0</v>
          </cell>
          <cell r="P420">
            <v>0</v>
          </cell>
          <cell r="Q420">
            <v>0</v>
          </cell>
          <cell r="R420">
            <v>0</v>
          </cell>
          <cell r="S420">
            <v>0</v>
          </cell>
          <cell r="T420">
            <v>0</v>
          </cell>
        </row>
        <row r="421">
          <cell r="A421">
            <v>805</v>
          </cell>
          <cell r="B421" t="str">
            <v xml:space="preserve">BLACKSTONE VALLEY            </v>
          </cell>
          <cell r="C421">
            <v>0</v>
          </cell>
          <cell r="D421">
            <v>0</v>
          </cell>
          <cell r="E421">
            <v>0</v>
          </cell>
          <cell r="F421">
            <v>0</v>
          </cell>
          <cell r="G421">
            <v>0</v>
          </cell>
          <cell r="H421">
            <v>0</v>
          </cell>
          <cell r="I421">
            <v>0</v>
          </cell>
          <cell r="J421">
            <v>0</v>
          </cell>
          <cell r="K421">
            <v>0</v>
          </cell>
          <cell r="M421">
            <v>10000</v>
          </cell>
          <cell r="N421">
            <v>0</v>
          </cell>
          <cell r="O421">
            <v>0</v>
          </cell>
          <cell r="P421">
            <v>0</v>
          </cell>
          <cell r="Q421">
            <v>0</v>
          </cell>
          <cell r="R421">
            <v>0</v>
          </cell>
          <cell r="S421">
            <v>0</v>
          </cell>
          <cell r="T421">
            <v>0</v>
          </cell>
        </row>
        <row r="422">
          <cell r="A422">
            <v>806</v>
          </cell>
          <cell r="B422" t="str">
            <v xml:space="preserve">BLUE HILLS                   </v>
          </cell>
          <cell r="C422">
            <v>0</v>
          </cell>
          <cell r="D422">
            <v>0</v>
          </cell>
          <cell r="E422">
            <v>0</v>
          </cell>
          <cell r="F422">
            <v>0</v>
          </cell>
          <cell r="G422">
            <v>0</v>
          </cell>
          <cell r="H422">
            <v>0</v>
          </cell>
          <cell r="I422">
            <v>0</v>
          </cell>
          <cell r="J422">
            <v>0</v>
          </cell>
          <cell r="K422">
            <v>0</v>
          </cell>
          <cell r="M422">
            <v>0</v>
          </cell>
          <cell r="N422">
            <v>9000</v>
          </cell>
          <cell r="O422">
            <v>9000</v>
          </cell>
          <cell r="P422">
            <v>5000</v>
          </cell>
          <cell r="Q422">
            <v>3000</v>
          </cell>
          <cell r="R422">
            <v>3000</v>
          </cell>
          <cell r="S422">
            <v>-1000</v>
          </cell>
          <cell r="T422">
            <v>-1000</v>
          </cell>
        </row>
        <row r="423">
          <cell r="A423">
            <v>810</v>
          </cell>
          <cell r="B423" t="str">
            <v xml:space="preserve">BRISTOL PLYMOUTH             </v>
          </cell>
          <cell r="C423">
            <v>0</v>
          </cell>
          <cell r="D423">
            <v>0</v>
          </cell>
          <cell r="E423">
            <v>0</v>
          </cell>
          <cell r="F423">
            <v>0</v>
          </cell>
          <cell r="G423">
            <v>0</v>
          </cell>
          <cell r="H423">
            <v>0</v>
          </cell>
          <cell r="I423">
            <v>0</v>
          </cell>
          <cell r="J423">
            <v>0</v>
          </cell>
          <cell r="K423">
            <v>0</v>
          </cell>
          <cell r="M423">
            <v>13375</v>
          </cell>
          <cell r="N423">
            <v>18335</v>
          </cell>
          <cell r="O423">
            <v>18335</v>
          </cell>
          <cell r="P423">
            <v>16114</v>
          </cell>
          <cell r="Q423">
            <v>6112</v>
          </cell>
          <cell r="R423">
            <v>6112</v>
          </cell>
          <cell r="S423">
            <v>3890</v>
          </cell>
          <cell r="T423">
            <v>3890</v>
          </cell>
        </row>
        <row r="424">
          <cell r="A424">
            <v>815</v>
          </cell>
          <cell r="B424" t="str">
            <v xml:space="preserve">CAPE COD                     </v>
          </cell>
          <cell r="C424">
            <v>0</v>
          </cell>
          <cell r="D424">
            <v>0</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row>
        <row r="425">
          <cell r="A425">
            <v>818</v>
          </cell>
          <cell r="B425" t="str">
            <v xml:space="preserve">FRANKLIN COUNTY              </v>
          </cell>
          <cell r="C425">
            <v>0</v>
          </cell>
          <cell r="D425">
            <v>0</v>
          </cell>
          <cell r="E425">
            <v>0</v>
          </cell>
          <cell r="F425">
            <v>0</v>
          </cell>
          <cell r="G425">
            <v>0</v>
          </cell>
          <cell r="H425">
            <v>0</v>
          </cell>
          <cell r="I425">
            <v>0</v>
          </cell>
          <cell r="J425">
            <v>0</v>
          </cell>
          <cell r="K425">
            <v>0</v>
          </cell>
          <cell r="M425">
            <v>18171</v>
          </cell>
          <cell r="N425">
            <v>10000</v>
          </cell>
          <cell r="O425">
            <v>10000</v>
          </cell>
          <cell r="P425">
            <v>10000</v>
          </cell>
          <cell r="Q425">
            <v>3334</v>
          </cell>
          <cell r="R425">
            <v>3333</v>
          </cell>
          <cell r="S425">
            <v>3333</v>
          </cell>
          <cell r="T425">
            <v>3333</v>
          </cell>
        </row>
        <row r="426">
          <cell r="A426">
            <v>821</v>
          </cell>
          <cell r="B426" t="str">
            <v xml:space="preserve">GREATER FALL RIVER           </v>
          </cell>
          <cell r="C426">
            <v>0</v>
          </cell>
          <cell r="D426">
            <v>0</v>
          </cell>
          <cell r="E426">
            <v>0</v>
          </cell>
          <cell r="F426">
            <v>0</v>
          </cell>
          <cell r="G426">
            <v>0</v>
          </cell>
          <cell r="H426">
            <v>0</v>
          </cell>
          <cell r="I426">
            <v>0</v>
          </cell>
          <cell r="J426">
            <v>0</v>
          </cell>
          <cell r="K426">
            <v>0</v>
          </cell>
          <cell r="M426">
            <v>0</v>
          </cell>
          <cell r="N426">
            <v>4980</v>
          </cell>
          <cell r="O426">
            <v>4980</v>
          </cell>
          <cell r="P426">
            <v>4980</v>
          </cell>
          <cell r="Q426">
            <v>1660</v>
          </cell>
          <cell r="R426">
            <v>1660</v>
          </cell>
          <cell r="S426">
            <v>1660</v>
          </cell>
          <cell r="T426">
            <v>1660</v>
          </cell>
        </row>
        <row r="427">
          <cell r="A427">
            <v>823</v>
          </cell>
          <cell r="B427" t="str">
            <v xml:space="preserve">GREATER LAWRENCE             </v>
          </cell>
          <cell r="C427">
            <v>60378</v>
          </cell>
          <cell r="D427">
            <v>71278</v>
          </cell>
          <cell r="E427">
            <v>71278</v>
          </cell>
          <cell r="F427">
            <v>77305</v>
          </cell>
          <cell r="G427">
            <v>23759</v>
          </cell>
          <cell r="H427">
            <v>23759</v>
          </cell>
          <cell r="I427">
            <v>29787</v>
          </cell>
          <cell r="J427">
            <v>29787</v>
          </cell>
          <cell r="K427">
            <v>0</v>
          </cell>
          <cell r="M427">
            <v>999806</v>
          </cell>
          <cell r="N427">
            <v>870876</v>
          </cell>
          <cell r="O427">
            <v>870876</v>
          </cell>
          <cell r="P427">
            <v>856489</v>
          </cell>
          <cell r="Q427">
            <v>290292</v>
          </cell>
          <cell r="R427">
            <v>290292</v>
          </cell>
          <cell r="S427">
            <v>275905</v>
          </cell>
          <cell r="T427">
            <v>275905</v>
          </cell>
        </row>
        <row r="428">
          <cell r="A428">
            <v>825</v>
          </cell>
          <cell r="B428" t="str">
            <v xml:space="preserve">GREATER NEW BEDFORD          </v>
          </cell>
          <cell r="C428">
            <v>0</v>
          </cell>
          <cell r="D428">
            <v>0</v>
          </cell>
          <cell r="E428">
            <v>0</v>
          </cell>
          <cell r="F428">
            <v>0</v>
          </cell>
          <cell r="G428">
            <v>0</v>
          </cell>
          <cell r="H428">
            <v>0</v>
          </cell>
          <cell r="I428">
            <v>0</v>
          </cell>
          <cell r="J428">
            <v>0</v>
          </cell>
          <cell r="K428">
            <v>0</v>
          </cell>
          <cell r="M428">
            <v>2000</v>
          </cell>
          <cell r="N428">
            <v>0</v>
          </cell>
          <cell r="O428">
            <v>0</v>
          </cell>
          <cell r="P428">
            <v>2450</v>
          </cell>
          <cell r="Q428">
            <v>0</v>
          </cell>
          <cell r="R428">
            <v>0</v>
          </cell>
          <cell r="S428">
            <v>2450</v>
          </cell>
          <cell r="T428">
            <v>2450</v>
          </cell>
        </row>
        <row r="429">
          <cell r="A429">
            <v>828</v>
          </cell>
          <cell r="B429" t="str">
            <v xml:space="preserve">GREATER LOWELL               </v>
          </cell>
          <cell r="C429">
            <v>10000</v>
          </cell>
          <cell r="D429">
            <v>24000</v>
          </cell>
          <cell r="E429">
            <v>24000</v>
          </cell>
          <cell r="F429">
            <v>11600</v>
          </cell>
          <cell r="G429">
            <v>8000</v>
          </cell>
          <cell r="H429">
            <v>8000</v>
          </cell>
          <cell r="I429">
            <v>0</v>
          </cell>
          <cell r="J429">
            <v>-4400</v>
          </cell>
          <cell r="K429">
            <v>4400</v>
          </cell>
          <cell r="M429">
            <v>326963</v>
          </cell>
          <cell r="N429">
            <v>270045</v>
          </cell>
          <cell r="O429">
            <v>270045</v>
          </cell>
          <cell r="P429">
            <v>256214</v>
          </cell>
          <cell r="Q429">
            <v>90015</v>
          </cell>
          <cell r="R429">
            <v>90015</v>
          </cell>
          <cell r="S429">
            <v>76184</v>
          </cell>
          <cell r="T429">
            <v>76184</v>
          </cell>
        </row>
        <row r="430">
          <cell r="A430">
            <v>829</v>
          </cell>
          <cell r="B430" t="str">
            <v xml:space="preserve">SOUTH MIDDLESEX              </v>
          </cell>
          <cell r="C430">
            <v>0</v>
          </cell>
          <cell r="D430">
            <v>0</v>
          </cell>
          <cell r="E430">
            <v>0</v>
          </cell>
          <cell r="F430">
            <v>0</v>
          </cell>
          <cell r="G430">
            <v>0</v>
          </cell>
          <cell r="H430">
            <v>0</v>
          </cell>
          <cell r="I430">
            <v>0</v>
          </cell>
          <cell r="J430">
            <v>0</v>
          </cell>
          <cell r="K430">
            <v>0</v>
          </cell>
          <cell r="M430">
            <v>0</v>
          </cell>
          <cell r="N430">
            <v>0</v>
          </cell>
          <cell r="O430">
            <v>0</v>
          </cell>
          <cell r="P430">
            <v>0</v>
          </cell>
          <cell r="Q430">
            <v>0</v>
          </cell>
          <cell r="R430">
            <v>0</v>
          </cell>
          <cell r="S430">
            <v>0</v>
          </cell>
          <cell r="T430">
            <v>0</v>
          </cell>
        </row>
        <row r="431">
          <cell r="A431">
            <v>830</v>
          </cell>
          <cell r="B431" t="str">
            <v xml:space="preserve">MINUTEMAN                    </v>
          </cell>
          <cell r="C431">
            <v>0</v>
          </cell>
          <cell r="D431">
            <v>0</v>
          </cell>
          <cell r="E431">
            <v>0</v>
          </cell>
          <cell r="F431">
            <v>0</v>
          </cell>
          <cell r="G431">
            <v>0</v>
          </cell>
          <cell r="H431">
            <v>0</v>
          </cell>
          <cell r="I431">
            <v>0</v>
          </cell>
          <cell r="J431">
            <v>0</v>
          </cell>
          <cell r="K431">
            <v>0</v>
          </cell>
          <cell r="M431">
            <v>16135</v>
          </cell>
          <cell r="N431">
            <v>19000</v>
          </cell>
          <cell r="O431">
            <v>19000</v>
          </cell>
          <cell r="P431">
            <v>12710</v>
          </cell>
          <cell r="Q431">
            <v>6334</v>
          </cell>
          <cell r="R431">
            <v>6333</v>
          </cell>
          <cell r="S431">
            <v>43</v>
          </cell>
          <cell r="T431">
            <v>43</v>
          </cell>
        </row>
        <row r="432">
          <cell r="A432">
            <v>832</v>
          </cell>
          <cell r="B432" t="str">
            <v xml:space="preserve">MONTACHUSETT                 </v>
          </cell>
          <cell r="C432">
            <v>93237</v>
          </cell>
          <cell r="D432">
            <v>123000</v>
          </cell>
          <cell r="E432">
            <v>123000</v>
          </cell>
          <cell r="F432">
            <v>124237</v>
          </cell>
          <cell r="G432">
            <v>41000</v>
          </cell>
          <cell r="H432">
            <v>41000</v>
          </cell>
          <cell r="I432">
            <v>42237</v>
          </cell>
          <cell r="J432">
            <v>42237</v>
          </cell>
          <cell r="K432">
            <v>0</v>
          </cell>
          <cell r="M432">
            <v>140103</v>
          </cell>
          <cell r="N432">
            <v>207156</v>
          </cell>
          <cell r="O432">
            <v>207156</v>
          </cell>
          <cell r="P432">
            <v>183161</v>
          </cell>
          <cell r="Q432">
            <v>69052</v>
          </cell>
          <cell r="R432">
            <v>69052</v>
          </cell>
          <cell r="S432">
            <v>45057</v>
          </cell>
          <cell r="T432">
            <v>45057</v>
          </cell>
        </row>
        <row r="433">
          <cell r="A433">
            <v>851</v>
          </cell>
          <cell r="B433" t="str">
            <v xml:space="preserve">NORTHERN BERKSHIRE           </v>
          </cell>
          <cell r="C433">
            <v>0</v>
          </cell>
          <cell r="D433">
            <v>0</v>
          </cell>
          <cell r="E433">
            <v>0</v>
          </cell>
          <cell r="F433">
            <v>0</v>
          </cell>
          <cell r="G433">
            <v>0</v>
          </cell>
          <cell r="H433">
            <v>0</v>
          </cell>
          <cell r="I433">
            <v>0</v>
          </cell>
          <cell r="J433">
            <v>0</v>
          </cell>
          <cell r="K433">
            <v>0</v>
          </cell>
          <cell r="M433">
            <v>0</v>
          </cell>
          <cell r="N433">
            <v>0</v>
          </cell>
          <cell r="O433">
            <v>0</v>
          </cell>
          <cell r="P433">
            <v>0</v>
          </cell>
          <cell r="Q433">
            <v>0</v>
          </cell>
          <cell r="R433">
            <v>0</v>
          </cell>
          <cell r="S433">
            <v>0</v>
          </cell>
          <cell r="T433">
            <v>0</v>
          </cell>
        </row>
        <row r="434">
          <cell r="A434">
            <v>852</v>
          </cell>
          <cell r="B434" t="str">
            <v xml:space="preserve">NASHOBA VALLEY               </v>
          </cell>
          <cell r="C434">
            <v>481925</v>
          </cell>
          <cell r="D434">
            <v>457588</v>
          </cell>
          <cell r="E434">
            <v>457588</v>
          </cell>
          <cell r="F434">
            <v>405258</v>
          </cell>
          <cell r="G434">
            <v>152529</v>
          </cell>
          <cell r="H434">
            <v>152529</v>
          </cell>
          <cell r="I434">
            <v>100200</v>
          </cell>
          <cell r="J434">
            <v>100200</v>
          </cell>
          <cell r="K434">
            <v>0</v>
          </cell>
          <cell r="M434">
            <v>10000</v>
          </cell>
          <cell r="N434">
            <v>24000</v>
          </cell>
          <cell r="O434">
            <v>24000</v>
          </cell>
          <cell r="P434">
            <v>18650</v>
          </cell>
          <cell r="Q434">
            <v>8000</v>
          </cell>
          <cell r="R434">
            <v>8000</v>
          </cell>
          <cell r="S434">
            <v>2650</v>
          </cell>
          <cell r="T434">
            <v>2650</v>
          </cell>
        </row>
        <row r="435">
          <cell r="A435">
            <v>853</v>
          </cell>
          <cell r="B435" t="str">
            <v xml:space="preserve">NORTHEAST METROPOLITAN       </v>
          </cell>
          <cell r="C435">
            <v>216512</v>
          </cell>
          <cell r="D435">
            <v>246921</v>
          </cell>
          <cell r="E435">
            <v>246921</v>
          </cell>
          <cell r="F435">
            <v>286937</v>
          </cell>
          <cell r="G435">
            <v>82307</v>
          </cell>
          <cell r="H435">
            <v>82307</v>
          </cell>
          <cell r="I435">
            <v>122323</v>
          </cell>
          <cell r="J435">
            <v>122323</v>
          </cell>
          <cell r="K435">
            <v>0</v>
          </cell>
          <cell r="M435">
            <v>5000</v>
          </cell>
          <cell r="N435">
            <v>10000</v>
          </cell>
          <cell r="O435">
            <v>10000</v>
          </cell>
          <cell r="P435">
            <v>7700</v>
          </cell>
          <cell r="Q435">
            <v>3334</v>
          </cell>
          <cell r="R435">
            <v>3333</v>
          </cell>
          <cell r="S435">
            <v>1033</v>
          </cell>
          <cell r="T435">
            <v>1033</v>
          </cell>
        </row>
        <row r="436">
          <cell r="A436">
            <v>854</v>
          </cell>
          <cell r="B436" t="str">
            <v xml:space="preserve">NORTH SHORE                  </v>
          </cell>
          <cell r="C436">
            <v>24980</v>
          </cell>
          <cell r="D436">
            <v>35830</v>
          </cell>
          <cell r="E436">
            <v>35830</v>
          </cell>
          <cell r="F436">
            <v>33538</v>
          </cell>
          <cell r="G436">
            <v>11943</v>
          </cell>
          <cell r="H436">
            <v>11943</v>
          </cell>
          <cell r="I436">
            <v>9652</v>
          </cell>
          <cell r="J436">
            <v>9652</v>
          </cell>
          <cell r="K436">
            <v>0</v>
          </cell>
          <cell r="M436">
            <v>10896</v>
          </cell>
          <cell r="N436">
            <v>34896</v>
          </cell>
          <cell r="O436">
            <v>34896</v>
          </cell>
          <cell r="P436">
            <v>32020</v>
          </cell>
          <cell r="Q436">
            <v>11632</v>
          </cell>
          <cell r="R436">
            <v>11632</v>
          </cell>
          <cell r="S436">
            <v>8756</v>
          </cell>
          <cell r="T436">
            <v>8756</v>
          </cell>
        </row>
        <row r="437">
          <cell r="A437">
            <v>855</v>
          </cell>
          <cell r="B437" t="str">
            <v xml:space="preserve">OLD COLONY                   </v>
          </cell>
          <cell r="C437">
            <v>0</v>
          </cell>
          <cell r="D437">
            <v>0</v>
          </cell>
          <cell r="E437">
            <v>0</v>
          </cell>
          <cell r="F437">
            <v>0</v>
          </cell>
          <cell r="G437">
            <v>0</v>
          </cell>
          <cell r="H437">
            <v>0</v>
          </cell>
          <cell r="I437">
            <v>0</v>
          </cell>
          <cell r="J437">
            <v>0</v>
          </cell>
          <cell r="K437">
            <v>0</v>
          </cell>
          <cell r="M437">
            <v>0</v>
          </cell>
          <cell r="N437">
            <v>0</v>
          </cell>
          <cell r="O437">
            <v>0</v>
          </cell>
          <cell r="P437">
            <v>0</v>
          </cell>
          <cell r="Q437">
            <v>0</v>
          </cell>
          <cell r="R437">
            <v>0</v>
          </cell>
          <cell r="S437">
            <v>0</v>
          </cell>
          <cell r="T437">
            <v>0</v>
          </cell>
        </row>
        <row r="438">
          <cell r="A438">
            <v>860</v>
          </cell>
          <cell r="B438" t="str">
            <v xml:space="preserve">PATHFINDER                   </v>
          </cell>
          <cell r="C438">
            <v>113447</v>
          </cell>
          <cell r="D438">
            <v>119152</v>
          </cell>
          <cell r="E438">
            <v>119152</v>
          </cell>
          <cell r="F438">
            <v>70610</v>
          </cell>
          <cell r="G438">
            <v>39717</v>
          </cell>
          <cell r="H438">
            <v>39717</v>
          </cell>
          <cell r="I438">
            <v>0</v>
          </cell>
          <cell r="J438">
            <v>-8824</v>
          </cell>
          <cell r="K438">
            <v>8824</v>
          </cell>
          <cell r="M438">
            <v>10500</v>
          </cell>
          <cell r="N438">
            <v>15000</v>
          </cell>
          <cell r="O438">
            <v>15000</v>
          </cell>
          <cell r="P438">
            <v>19050</v>
          </cell>
          <cell r="Q438">
            <v>5000</v>
          </cell>
          <cell r="R438">
            <v>5000</v>
          </cell>
          <cell r="S438">
            <v>9050</v>
          </cell>
          <cell r="T438">
            <v>9050</v>
          </cell>
        </row>
        <row r="439">
          <cell r="A439">
            <v>871</v>
          </cell>
          <cell r="B439" t="str">
            <v xml:space="preserve">SHAWSHEEN VALLEY             </v>
          </cell>
          <cell r="C439">
            <v>0</v>
          </cell>
          <cell r="D439">
            <v>0</v>
          </cell>
          <cell r="E439">
            <v>0</v>
          </cell>
          <cell r="F439">
            <v>0</v>
          </cell>
          <cell r="G439">
            <v>0</v>
          </cell>
          <cell r="H439">
            <v>0</v>
          </cell>
          <cell r="I439">
            <v>0</v>
          </cell>
          <cell r="J439">
            <v>0</v>
          </cell>
          <cell r="K439">
            <v>0</v>
          </cell>
          <cell r="M439">
            <v>92899</v>
          </cell>
          <cell r="N439">
            <v>100016</v>
          </cell>
          <cell r="O439">
            <v>100016</v>
          </cell>
          <cell r="P439">
            <v>89699</v>
          </cell>
          <cell r="Q439">
            <v>33339</v>
          </cell>
          <cell r="R439">
            <v>33339</v>
          </cell>
          <cell r="S439">
            <v>23021</v>
          </cell>
          <cell r="T439">
            <v>23021</v>
          </cell>
        </row>
        <row r="440">
          <cell r="A440">
            <v>872</v>
          </cell>
          <cell r="B440" t="str">
            <v xml:space="preserve">SOUTHEASTERN                 </v>
          </cell>
          <cell r="C440">
            <v>0</v>
          </cell>
          <cell r="D440">
            <v>0</v>
          </cell>
          <cell r="E440">
            <v>0</v>
          </cell>
          <cell r="F440">
            <v>0</v>
          </cell>
          <cell r="G440">
            <v>0</v>
          </cell>
          <cell r="H440">
            <v>0</v>
          </cell>
          <cell r="I440">
            <v>0</v>
          </cell>
          <cell r="J440">
            <v>0</v>
          </cell>
          <cell r="K440">
            <v>0</v>
          </cell>
          <cell r="M440">
            <v>5000</v>
          </cell>
          <cell r="N440">
            <v>0</v>
          </cell>
          <cell r="O440">
            <v>0</v>
          </cell>
          <cell r="P440">
            <v>0</v>
          </cell>
          <cell r="Q440">
            <v>0</v>
          </cell>
          <cell r="R440">
            <v>0</v>
          </cell>
          <cell r="S440">
            <v>0</v>
          </cell>
          <cell r="T440">
            <v>0</v>
          </cell>
        </row>
        <row r="441">
          <cell r="A441">
            <v>873</v>
          </cell>
          <cell r="B441" t="str">
            <v xml:space="preserve">SOUTH SHORE                  </v>
          </cell>
          <cell r="C441">
            <v>0</v>
          </cell>
          <cell r="D441">
            <v>0</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row>
        <row r="442">
          <cell r="A442">
            <v>876</v>
          </cell>
          <cell r="B442" t="str">
            <v xml:space="preserve">SOUTHERN WORCESTER           </v>
          </cell>
          <cell r="C442">
            <v>0</v>
          </cell>
          <cell r="D442">
            <v>0</v>
          </cell>
          <cell r="E442">
            <v>0</v>
          </cell>
          <cell r="F442">
            <v>0</v>
          </cell>
          <cell r="G442">
            <v>0</v>
          </cell>
          <cell r="H442">
            <v>0</v>
          </cell>
          <cell r="I442">
            <v>0</v>
          </cell>
          <cell r="J442">
            <v>0</v>
          </cell>
          <cell r="K442">
            <v>0</v>
          </cell>
          <cell r="M442">
            <v>178974</v>
          </cell>
          <cell r="N442">
            <v>136196</v>
          </cell>
          <cell r="O442">
            <v>136196</v>
          </cell>
          <cell r="P442">
            <v>141027</v>
          </cell>
          <cell r="Q442">
            <v>45399</v>
          </cell>
          <cell r="R442">
            <v>45399</v>
          </cell>
          <cell r="S442">
            <v>50229</v>
          </cell>
          <cell r="T442">
            <v>50229</v>
          </cell>
        </row>
        <row r="443">
          <cell r="A443">
            <v>878</v>
          </cell>
          <cell r="B443" t="str">
            <v xml:space="preserve">TRI COUNTY                   </v>
          </cell>
          <cell r="C443">
            <v>0</v>
          </cell>
          <cell r="D443">
            <v>0</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row>
        <row r="444">
          <cell r="A444">
            <v>879</v>
          </cell>
          <cell r="B444" t="str">
            <v xml:space="preserve">UPPER CAPE COD               </v>
          </cell>
          <cell r="C444">
            <v>0</v>
          </cell>
          <cell r="D444">
            <v>0</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row>
        <row r="445">
          <cell r="A445">
            <v>885</v>
          </cell>
          <cell r="B445" t="str">
            <v xml:space="preserve">WHITTIER                     </v>
          </cell>
          <cell r="C445">
            <v>979467</v>
          </cell>
          <cell r="D445">
            <v>846537</v>
          </cell>
          <cell r="E445">
            <v>846537</v>
          </cell>
          <cell r="F445">
            <v>827994</v>
          </cell>
          <cell r="G445">
            <v>282179</v>
          </cell>
          <cell r="H445">
            <v>282179</v>
          </cell>
          <cell r="I445">
            <v>263636</v>
          </cell>
          <cell r="J445">
            <v>263636</v>
          </cell>
          <cell r="K445">
            <v>0</v>
          </cell>
          <cell r="M445">
            <v>46328</v>
          </cell>
          <cell r="N445">
            <v>71278</v>
          </cell>
          <cell r="O445">
            <v>71278</v>
          </cell>
          <cell r="P445">
            <v>67805</v>
          </cell>
          <cell r="Q445">
            <v>23760</v>
          </cell>
          <cell r="R445">
            <v>23759</v>
          </cell>
          <cell r="S445">
            <v>20286</v>
          </cell>
          <cell r="T445">
            <v>20286</v>
          </cell>
        </row>
        <row r="446">
          <cell r="A446">
            <v>910</v>
          </cell>
          <cell r="B446" t="str">
            <v xml:space="preserve">BRISTOL COUNTY               </v>
          </cell>
          <cell r="C446">
            <v>0</v>
          </cell>
          <cell r="D446">
            <v>0</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row>
        <row r="447">
          <cell r="A447">
            <v>913</v>
          </cell>
          <cell r="B447" t="str">
            <v xml:space="preserve">ESSEX COUNTY                 </v>
          </cell>
          <cell r="C447">
            <v>0</v>
          </cell>
          <cell r="D447">
            <v>0</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row>
        <row r="448">
          <cell r="A448">
            <v>915</v>
          </cell>
          <cell r="B448" t="str">
            <v xml:space="preserve">NORFOLK COUNTY               </v>
          </cell>
          <cell r="C448">
            <v>0</v>
          </cell>
          <cell r="D448">
            <v>0</v>
          </cell>
          <cell r="E448">
            <v>0</v>
          </cell>
          <cell r="F448">
            <v>0</v>
          </cell>
          <cell r="G448">
            <v>0</v>
          </cell>
          <cell r="H448">
            <v>0</v>
          </cell>
          <cell r="I448">
            <v>0</v>
          </cell>
          <cell r="J448">
            <v>0</v>
          </cell>
          <cell r="K448">
            <v>0</v>
          </cell>
          <cell r="M448">
            <v>0</v>
          </cell>
          <cell r="N448">
            <v>0</v>
          </cell>
          <cell r="O448">
            <v>0</v>
          </cell>
          <cell r="P448">
            <v>0</v>
          </cell>
          <cell r="Q448">
            <v>0</v>
          </cell>
          <cell r="R448">
            <v>0</v>
          </cell>
          <cell r="S448">
            <v>0</v>
          </cell>
          <cell r="T448">
            <v>0</v>
          </cell>
        </row>
        <row r="449">
          <cell r="A449">
            <v>999</v>
          </cell>
          <cell r="B449" t="str">
            <v>total</v>
          </cell>
          <cell r="C449">
            <v>71899508</v>
          </cell>
          <cell r="D449">
            <v>73141090</v>
          </cell>
          <cell r="E449">
            <v>72893151</v>
          </cell>
          <cell r="F449">
            <v>74213001</v>
          </cell>
          <cell r="G449">
            <v>24380303</v>
          </cell>
          <cell r="H449">
            <v>24256391</v>
          </cell>
          <cell r="I449">
            <v>25591664</v>
          </cell>
          <cell r="J449">
            <v>25576307</v>
          </cell>
          <cell r="K449">
            <v>15357</v>
          </cell>
          <cell r="L449">
            <v>0</v>
          </cell>
          <cell r="M449">
            <v>71899508</v>
          </cell>
          <cell r="N449">
            <v>73141090</v>
          </cell>
          <cell r="O449">
            <v>72893151</v>
          </cell>
          <cell r="P449">
            <v>74213001</v>
          </cell>
          <cell r="Q449">
            <v>24380463</v>
          </cell>
          <cell r="R449">
            <v>24256400</v>
          </cell>
          <cell r="S449">
            <v>25576138</v>
          </cell>
          <cell r="T449">
            <v>25576138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final"/>
      <sheetName val="cs scatter"/>
      <sheetName val="fte10yr"/>
      <sheetName val="detail1112"/>
      <sheetName val="projo12jul"/>
      <sheetName val="dec"/>
      <sheetName val="mar"/>
      <sheetName val="june"/>
      <sheetName val="statewide listing"/>
      <sheetName val="leas"/>
      <sheetName val="district report"/>
      <sheetName val="distributions"/>
    </sheetNames>
    <sheetDataSet>
      <sheetData sheetId="0"/>
      <sheetData sheetId="1"/>
      <sheetData sheetId="2"/>
      <sheetData sheetId="3"/>
      <sheetData sheetId="4"/>
      <sheetData sheetId="5"/>
      <sheetData sheetId="6">
        <row r="10">
          <cell r="A10">
            <v>1</v>
          </cell>
          <cell r="B10" t="str">
            <v xml:space="preserve">ABINGTON                     </v>
          </cell>
          <cell r="C10">
            <v>1</v>
          </cell>
          <cell r="E10">
            <v>0</v>
          </cell>
          <cell r="F10">
            <v>0</v>
          </cell>
          <cell r="G10">
            <v>19</v>
          </cell>
          <cell r="H10">
            <v>101500</v>
          </cell>
          <cell r="N10">
            <v>0</v>
          </cell>
          <cell r="O10">
            <v>101500</v>
          </cell>
        </row>
        <row r="11">
          <cell r="A11">
            <v>2</v>
          </cell>
          <cell r="B11" t="str">
            <v xml:space="preserve">ACTON                        </v>
          </cell>
          <cell r="C11">
            <v>2</v>
          </cell>
          <cell r="E11">
            <v>0</v>
          </cell>
          <cell r="F11">
            <v>0</v>
          </cell>
          <cell r="G11">
            <v>9</v>
          </cell>
          <cell r="H11">
            <v>51500</v>
          </cell>
          <cell r="N11">
            <v>0</v>
          </cell>
          <cell r="O11">
            <v>51500</v>
          </cell>
        </row>
        <row r="12">
          <cell r="A12">
            <v>3</v>
          </cell>
          <cell r="B12" t="str">
            <v xml:space="preserve">ACUSHNET                     </v>
          </cell>
          <cell r="C12">
            <v>3</v>
          </cell>
          <cell r="E12">
            <v>0</v>
          </cell>
          <cell r="F12">
            <v>0</v>
          </cell>
          <cell r="G12">
            <v>5</v>
          </cell>
          <cell r="H12">
            <v>25000</v>
          </cell>
          <cell r="N12">
            <v>0</v>
          </cell>
          <cell r="O12">
            <v>25000</v>
          </cell>
        </row>
        <row r="13">
          <cell r="A13">
            <v>4</v>
          </cell>
          <cell r="B13" t="str">
            <v xml:space="preserve">ADAMS                        </v>
          </cell>
          <cell r="C13">
            <v>4</v>
          </cell>
          <cell r="E13">
            <v>0</v>
          </cell>
          <cell r="F13">
            <v>0</v>
          </cell>
          <cell r="G13">
            <v>0</v>
          </cell>
          <cell r="H13">
            <v>0</v>
          </cell>
          <cell r="N13">
            <v>0</v>
          </cell>
          <cell r="O13">
            <v>0</v>
          </cell>
        </row>
        <row r="14">
          <cell r="A14">
            <v>5</v>
          </cell>
          <cell r="B14" t="str">
            <v xml:space="preserve">AGAWAM                       </v>
          </cell>
          <cell r="C14">
            <v>5</v>
          </cell>
          <cell r="E14">
            <v>75</v>
          </cell>
          <cell r="F14">
            <v>384751</v>
          </cell>
          <cell r="G14">
            <v>36</v>
          </cell>
          <cell r="H14">
            <v>216399</v>
          </cell>
          <cell r="N14">
            <v>384751</v>
          </cell>
          <cell r="O14">
            <v>216399</v>
          </cell>
        </row>
        <row r="15">
          <cell r="A15">
            <v>6</v>
          </cell>
          <cell r="B15" t="str">
            <v xml:space="preserve">ALFORD                       </v>
          </cell>
          <cell r="C15">
            <v>6</v>
          </cell>
          <cell r="E15">
            <v>0</v>
          </cell>
          <cell r="F15">
            <v>0</v>
          </cell>
          <cell r="G15">
            <v>0</v>
          </cell>
          <cell r="H15">
            <v>0</v>
          </cell>
          <cell r="N15">
            <v>0</v>
          </cell>
          <cell r="O15">
            <v>0</v>
          </cell>
        </row>
        <row r="16">
          <cell r="A16">
            <v>7</v>
          </cell>
          <cell r="B16" t="str">
            <v xml:space="preserve">AMESBURY                     </v>
          </cell>
          <cell r="C16">
            <v>7</v>
          </cell>
          <cell r="E16">
            <v>71</v>
          </cell>
          <cell r="F16">
            <v>413361</v>
          </cell>
          <cell r="G16">
            <v>70.5</v>
          </cell>
          <cell r="H16">
            <v>390760</v>
          </cell>
          <cell r="N16">
            <v>413361</v>
          </cell>
          <cell r="O16">
            <v>390760</v>
          </cell>
        </row>
        <row r="17">
          <cell r="A17">
            <v>8</v>
          </cell>
          <cell r="B17" t="str">
            <v xml:space="preserve">AMHERST                      </v>
          </cell>
          <cell r="C17">
            <v>8</v>
          </cell>
          <cell r="E17">
            <v>0</v>
          </cell>
          <cell r="F17">
            <v>0</v>
          </cell>
          <cell r="G17">
            <v>30</v>
          </cell>
          <cell r="H17">
            <v>180988</v>
          </cell>
          <cell r="N17">
            <v>0</v>
          </cell>
          <cell r="O17">
            <v>180988</v>
          </cell>
        </row>
        <row r="18">
          <cell r="A18">
            <v>9</v>
          </cell>
          <cell r="B18" t="str">
            <v xml:space="preserve">ANDOVER                      </v>
          </cell>
          <cell r="C18">
            <v>9</v>
          </cell>
          <cell r="E18">
            <v>0</v>
          </cell>
          <cell r="F18">
            <v>0</v>
          </cell>
          <cell r="G18">
            <v>1</v>
          </cell>
          <cell r="H18">
            <v>5000</v>
          </cell>
          <cell r="N18">
            <v>0</v>
          </cell>
          <cell r="O18">
            <v>5000</v>
          </cell>
        </row>
        <row r="19">
          <cell r="A19">
            <v>10</v>
          </cell>
          <cell r="B19" t="str">
            <v xml:space="preserve">ARLINGTON                    </v>
          </cell>
          <cell r="C19">
            <v>10</v>
          </cell>
          <cell r="E19">
            <v>0</v>
          </cell>
          <cell r="F19">
            <v>0</v>
          </cell>
          <cell r="G19">
            <v>0</v>
          </cell>
          <cell r="H19">
            <v>0</v>
          </cell>
          <cell r="N19">
            <v>0</v>
          </cell>
          <cell r="O19">
            <v>0</v>
          </cell>
        </row>
        <row r="20">
          <cell r="A20">
            <v>11</v>
          </cell>
          <cell r="B20" t="str">
            <v xml:space="preserve">ASHBURNHAM                   </v>
          </cell>
          <cell r="C20">
            <v>11</v>
          </cell>
          <cell r="E20">
            <v>0</v>
          </cell>
          <cell r="F20">
            <v>0</v>
          </cell>
          <cell r="G20">
            <v>0</v>
          </cell>
          <cell r="H20">
            <v>0</v>
          </cell>
          <cell r="N20">
            <v>0</v>
          </cell>
          <cell r="O20">
            <v>0</v>
          </cell>
        </row>
        <row r="21">
          <cell r="A21">
            <v>12</v>
          </cell>
          <cell r="B21" t="str">
            <v xml:space="preserve">ASHBY                        </v>
          </cell>
          <cell r="C21">
            <v>12</v>
          </cell>
          <cell r="E21">
            <v>0</v>
          </cell>
          <cell r="F21">
            <v>0</v>
          </cell>
          <cell r="G21">
            <v>0</v>
          </cell>
          <cell r="H21">
            <v>0</v>
          </cell>
          <cell r="N21">
            <v>0</v>
          </cell>
          <cell r="O21">
            <v>0</v>
          </cell>
        </row>
        <row r="22">
          <cell r="A22">
            <v>13</v>
          </cell>
          <cell r="B22" t="str">
            <v xml:space="preserve">ASHFIELD                     </v>
          </cell>
          <cell r="C22">
            <v>13</v>
          </cell>
          <cell r="E22">
            <v>0</v>
          </cell>
          <cell r="F22">
            <v>0</v>
          </cell>
          <cell r="G22">
            <v>0</v>
          </cell>
          <cell r="H22">
            <v>0</v>
          </cell>
          <cell r="N22">
            <v>0</v>
          </cell>
          <cell r="O22">
            <v>0</v>
          </cell>
        </row>
        <row r="23">
          <cell r="A23">
            <v>14</v>
          </cell>
          <cell r="B23" t="str">
            <v xml:space="preserve">ASHLAND                      </v>
          </cell>
          <cell r="C23">
            <v>14</v>
          </cell>
          <cell r="E23">
            <v>22</v>
          </cell>
          <cell r="F23">
            <v>130918</v>
          </cell>
          <cell r="G23">
            <v>10.5</v>
          </cell>
          <cell r="H23">
            <v>64005</v>
          </cell>
          <cell r="N23">
            <v>130918</v>
          </cell>
          <cell r="O23">
            <v>64005</v>
          </cell>
        </row>
        <row r="24">
          <cell r="A24">
            <v>15</v>
          </cell>
          <cell r="B24" t="str">
            <v xml:space="preserve">ATHOL                        </v>
          </cell>
          <cell r="C24">
            <v>15</v>
          </cell>
          <cell r="E24">
            <v>0</v>
          </cell>
          <cell r="F24">
            <v>0</v>
          </cell>
          <cell r="G24">
            <v>0</v>
          </cell>
          <cell r="H24">
            <v>0</v>
          </cell>
          <cell r="N24">
            <v>0</v>
          </cell>
          <cell r="O24">
            <v>0</v>
          </cell>
        </row>
        <row r="25">
          <cell r="A25">
            <v>16</v>
          </cell>
          <cell r="B25" t="str">
            <v xml:space="preserve">ATTLEBORO                    </v>
          </cell>
          <cell r="C25">
            <v>16</v>
          </cell>
          <cell r="E25">
            <v>0</v>
          </cell>
          <cell r="F25">
            <v>0</v>
          </cell>
          <cell r="G25">
            <v>11</v>
          </cell>
          <cell r="H25">
            <v>55718</v>
          </cell>
          <cell r="N25">
            <v>0</v>
          </cell>
          <cell r="O25">
            <v>55718</v>
          </cell>
        </row>
        <row r="26">
          <cell r="A26">
            <v>17</v>
          </cell>
          <cell r="B26" t="str">
            <v xml:space="preserve">AUBURN                       </v>
          </cell>
          <cell r="C26">
            <v>17</v>
          </cell>
          <cell r="E26">
            <v>35</v>
          </cell>
          <cell r="F26">
            <v>185590</v>
          </cell>
          <cell r="G26">
            <v>33</v>
          </cell>
          <cell r="H26">
            <v>172289</v>
          </cell>
          <cell r="N26">
            <v>185590</v>
          </cell>
          <cell r="O26">
            <v>172289</v>
          </cell>
        </row>
        <row r="27">
          <cell r="A27">
            <v>18</v>
          </cell>
          <cell r="B27" t="str">
            <v xml:space="preserve">AVON                         </v>
          </cell>
          <cell r="C27">
            <v>18</v>
          </cell>
          <cell r="E27">
            <v>173.5</v>
          </cell>
          <cell r="F27">
            <v>984979</v>
          </cell>
          <cell r="G27">
            <v>1</v>
          </cell>
          <cell r="H27">
            <v>5000</v>
          </cell>
          <cell r="N27">
            <v>984979</v>
          </cell>
          <cell r="O27">
            <v>5000</v>
          </cell>
        </row>
        <row r="28">
          <cell r="A28">
            <v>19</v>
          </cell>
          <cell r="B28" t="str">
            <v xml:space="preserve">AYER                         </v>
          </cell>
          <cell r="C28">
            <v>19</v>
          </cell>
          <cell r="E28">
            <v>0</v>
          </cell>
          <cell r="F28">
            <v>0</v>
          </cell>
          <cell r="G28">
            <v>0</v>
          </cell>
          <cell r="H28">
            <v>0</v>
          </cell>
          <cell r="N28">
            <v>0</v>
          </cell>
          <cell r="O28">
            <v>0</v>
          </cell>
        </row>
        <row r="29">
          <cell r="A29">
            <v>20</v>
          </cell>
          <cell r="B29" t="str">
            <v xml:space="preserve">BARNSTABLE                   </v>
          </cell>
          <cell r="C29">
            <v>20</v>
          </cell>
          <cell r="E29">
            <v>85</v>
          </cell>
          <cell r="F29">
            <v>512811</v>
          </cell>
          <cell r="G29">
            <v>84.5</v>
          </cell>
          <cell r="H29">
            <v>491426</v>
          </cell>
          <cell r="N29">
            <v>512811</v>
          </cell>
          <cell r="O29">
            <v>491426</v>
          </cell>
        </row>
        <row r="30">
          <cell r="A30">
            <v>21</v>
          </cell>
          <cell r="B30" t="str">
            <v xml:space="preserve">BARRE                        </v>
          </cell>
          <cell r="C30">
            <v>21</v>
          </cell>
          <cell r="E30">
            <v>0</v>
          </cell>
          <cell r="F30">
            <v>0</v>
          </cell>
          <cell r="G30">
            <v>0</v>
          </cell>
          <cell r="H30">
            <v>0</v>
          </cell>
          <cell r="N30">
            <v>0</v>
          </cell>
          <cell r="O30">
            <v>0</v>
          </cell>
        </row>
        <row r="31">
          <cell r="A31">
            <v>22</v>
          </cell>
          <cell r="B31" t="str">
            <v xml:space="preserve">BECKET                       </v>
          </cell>
          <cell r="C31">
            <v>22</v>
          </cell>
          <cell r="E31">
            <v>0</v>
          </cell>
          <cell r="F31">
            <v>0</v>
          </cell>
          <cell r="G31">
            <v>2</v>
          </cell>
          <cell r="H31">
            <v>11830</v>
          </cell>
          <cell r="N31">
            <v>0</v>
          </cell>
          <cell r="O31">
            <v>11830</v>
          </cell>
        </row>
        <row r="32">
          <cell r="A32">
            <v>23</v>
          </cell>
          <cell r="B32" t="str">
            <v xml:space="preserve">BEDFORD                      </v>
          </cell>
          <cell r="C32">
            <v>23</v>
          </cell>
          <cell r="E32">
            <v>0</v>
          </cell>
          <cell r="F32">
            <v>0</v>
          </cell>
          <cell r="G32">
            <v>7</v>
          </cell>
          <cell r="H32">
            <v>35000</v>
          </cell>
          <cell r="N32">
            <v>0</v>
          </cell>
          <cell r="O32">
            <v>35000</v>
          </cell>
        </row>
        <row r="33">
          <cell r="A33">
            <v>24</v>
          </cell>
          <cell r="B33" t="str">
            <v xml:space="preserve">BELCHERTOWN                  </v>
          </cell>
          <cell r="C33">
            <v>24</v>
          </cell>
          <cell r="E33">
            <v>33</v>
          </cell>
          <cell r="F33">
            <v>214789</v>
          </cell>
          <cell r="G33">
            <v>61.5</v>
          </cell>
          <cell r="H33">
            <v>360404</v>
          </cell>
          <cell r="N33">
            <v>214789</v>
          </cell>
          <cell r="O33">
            <v>360404</v>
          </cell>
        </row>
        <row r="34">
          <cell r="A34">
            <v>25</v>
          </cell>
          <cell r="B34" t="str">
            <v xml:space="preserve">BELLINGHAM                   </v>
          </cell>
          <cell r="C34">
            <v>25</v>
          </cell>
          <cell r="E34">
            <v>36</v>
          </cell>
          <cell r="F34">
            <v>205973</v>
          </cell>
          <cell r="G34">
            <v>74.5</v>
          </cell>
          <cell r="H34">
            <v>432643</v>
          </cell>
          <cell r="N34">
            <v>205973</v>
          </cell>
          <cell r="O34">
            <v>432643</v>
          </cell>
        </row>
        <row r="35">
          <cell r="A35">
            <v>26</v>
          </cell>
          <cell r="B35" t="str">
            <v xml:space="preserve">BELMONT                      </v>
          </cell>
          <cell r="C35">
            <v>26</v>
          </cell>
          <cell r="E35">
            <v>0</v>
          </cell>
          <cell r="F35">
            <v>0</v>
          </cell>
          <cell r="G35">
            <v>3</v>
          </cell>
          <cell r="H35">
            <v>15000</v>
          </cell>
          <cell r="N35">
            <v>0</v>
          </cell>
          <cell r="O35">
            <v>15000</v>
          </cell>
        </row>
        <row r="36">
          <cell r="A36">
            <v>27</v>
          </cell>
          <cell r="B36" t="str">
            <v xml:space="preserve">BERKLEY                      </v>
          </cell>
          <cell r="C36">
            <v>27</v>
          </cell>
          <cell r="E36">
            <v>35</v>
          </cell>
          <cell r="F36">
            <v>196354</v>
          </cell>
          <cell r="G36">
            <v>7</v>
          </cell>
          <cell r="H36">
            <v>35236</v>
          </cell>
          <cell r="N36">
            <v>196354</v>
          </cell>
          <cell r="O36">
            <v>35236</v>
          </cell>
        </row>
        <row r="37">
          <cell r="A37">
            <v>28</v>
          </cell>
          <cell r="B37" t="str">
            <v xml:space="preserve">BERLIN                       </v>
          </cell>
          <cell r="C37">
            <v>28</v>
          </cell>
          <cell r="E37">
            <v>20.5</v>
          </cell>
          <cell r="F37">
            <v>118092</v>
          </cell>
          <cell r="G37">
            <v>10</v>
          </cell>
          <cell r="H37">
            <v>58896</v>
          </cell>
          <cell r="N37">
            <v>118092</v>
          </cell>
          <cell r="O37">
            <v>58896</v>
          </cell>
        </row>
        <row r="38">
          <cell r="A38">
            <v>29</v>
          </cell>
          <cell r="B38" t="str">
            <v xml:space="preserve">BERNARDSTON                  </v>
          </cell>
          <cell r="C38">
            <v>29</v>
          </cell>
          <cell r="E38">
            <v>0</v>
          </cell>
          <cell r="F38">
            <v>0</v>
          </cell>
          <cell r="G38">
            <v>0</v>
          </cell>
          <cell r="H38">
            <v>0</v>
          </cell>
          <cell r="N38">
            <v>0</v>
          </cell>
          <cell r="O38">
            <v>0</v>
          </cell>
        </row>
        <row r="39">
          <cell r="A39">
            <v>30</v>
          </cell>
          <cell r="B39" t="str">
            <v xml:space="preserve">BEVERLY                      </v>
          </cell>
          <cell r="C39">
            <v>30</v>
          </cell>
          <cell r="E39">
            <v>48</v>
          </cell>
          <cell r="F39">
            <v>253751</v>
          </cell>
          <cell r="G39">
            <v>77</v>
          </cell>
          <cell r="H39">
            <v>415768</v>
          </cell>
          <cell r="N39">
            <v>253751</v>
          </cell>
          <cell r="O39">
            <v>415768</v>
          </cell>
        </row>
        <row r="40">
          <cell r="A40">
            <v>31</v>
          </cell>
          <cell r="B40" t="str">
            <v xml:space="preserve">BILLERICA                    </v>
          </cell>
          <cell r="C40">
            <v>31</v>
          </cell>
          <cell r="E40">
            <v>0</v>
          </cell>
          <cell r="F40">
            <v>0</v>
          </cell>
          <cell r="G40">
            <v>10.5</v>
          </cell>
          <cell r="H40">
            <v>52500</v>
          </cell>
          <cell r="N40">
            <v>0</v>
          </cell>
          <cell r="O40">
            <v>52500</v>
          </cell>
        </row>
        <row r="41">
          <cell r="A41">
            <v>32</v>
          </cell>
          <cell r="B41" t="str">
            <v xml:space="preserve">BLACKSTONE                   </v>
          </cell>
          <cell r="C41">
            <v>32</v>
          </cell>
          <cell r="E41">
            <v>0</v>
          </cell>
          <cell r="F41">
            <v>0</v>
          </cell>
          <cell r="G41">
            <v>0</v>
          </cell>
          <cell r="H41">
            <v>0</v>
          </cell>
          <cell r="N41">
            <v>0</v>
          </cell>
          <cell r="O41">
            <v>0</v>
          </cell>
        </row>
        <row r="42">
          <cell r="A42">
            <v>33</v>
          </cell>
          <cell r="B42" t="str">
            <v xml:space="preserve">BLANDFORD                    </v>
          </cell>
          <cell r="C42">
            <v>33</v>
          </cell>
          <cell r="E42">
            <v>0</v>
          </cell>
          <cell r="F42">
            <v>0</v>
          </cell>
          <cell r="G42">
            <v>0</v>
          </cell>
          <cell r="H42">
            <v>0</v>
          </cell>
          <cell r="N42">
            <v>0</v>
          </cell>
          <cell r="O42">
            <v>0</v>
          </cell>
        </row>
        <row r="43">
          <cell r="A43">
            <v>34</v>
          </cell>
          <cell r="B43" t="str">
            <v xml:space="preserve">BOLTON                       </v>
          </cell>
          <cell r="C43">
            <v>34</v>
          </cell>
          <cell r="E43">
            <v>0</v>
          </cell>
          <cell r="F43">
            <v>0</v>
          </cell>
          <cell r="G43">
            <v>0</v>
          </cell>
          <cell r="H43">
            <v>0</v>
          </cell>
          <cell r="N43">
            <v>0</v>
          </cell>
          <cell r="O43">
            <v>0</v>
          </cell>
        </row>
        <row r="44">
          <cell r="A44">
            <v>35</v>
          </cell>
          <cell r="B44" t="str">
            <v xml:space="preserve">BOSTON                       </v>
          </cell>
          <cell r="C44">
            <v>35</v>
          </cell>
          <cell r="E44">
            <v>0</v>
          </cell>
          <cell r="F44">
            <v>0</v>
          </cell>
          <cell r="G44">
            <v>65</v>
          </cell>
          <cell r="H44">
            <v>449565</v>
          </cell>
          <cell r="N44">
            <v>0</v>
          </cell>
          <cell r="O44">
            <v>449565</v>
          </cell>
        </row>
        <row r="45">
          <cell r="A45">
            <v>36</v>
          </cell>
          <cell r="B45" t="str">
            <v xml:space="preserve">BOURNE                       </v>
          </cell>
          <cell r="C45">
            <v>36</v>
          </cell>
          <cell r="E45">
            <v>36</v>
          </cell>
          <cell r="F45">
            <v>212343</v>
          </cell>
          <cell r="G45">
            <v>46.5</v>
          </cell>
          <cell r="H45">
            <v>243000</v>
          </cell>
          <cell r="N45">
            <v>212343</v>
          </cell>
          <cell r="O45">
            <v>243000</v>
          </cell>
        </row>
        <row r="46">
          <cell r="A46">
            <v>37</v>
          </cell>
          <cell r="B46" t="str">
            <v xml:space="preserve">BOXBOROUGH                   </v>
          </cell>
          <cell r="C46">
            <v>37</v>
          </cell>
          <cell r="E46">
            <v>25.5</v>
          </cell>
          <cell r="F46">
            <v>199345</v>
          </cell>
          <cell r="G46">
            <v>0</v>
          </cell>
          <cell r="H46">
            <v>0</v>
          </cell>
          <cell r="N46">
            <v>199345</v>
          </cell>
          <cell r="O46">
            <v>0</v>
          </cell>
        </row>
        <row r="47">
          <cell r="A47">
            <v>38</v>
          </cell>
          <cell r="B47" t="str">
            <v xml:space="preserve">BOXFORD                      </v>
          </cell>
          <cell r="C47">
            <v>38</v>
          </cell>
          <cell r="E47">
            <v>0</v>
          </cell>
          <cell r="F47">
            <v>0</v>
          </cell>
          <cell r="G47">
            <v>0</v>
          </cell>
          <cell r="H47">
            <v>0</v>
          </cell>
          <cell r="N47">
            <v>0</v>
          </cell>
          <cell r="O47">
            <v>0</v>
          </cell>
        </row>
        <row r="48">
          <cell r="A48">
            <v>39</v>
          </cell>
          <cell r="B48" t="str">
            <v xml:space="preserve">BOYLSTON                     </v>
          </cell>
          <cell r="C48">
            <v>39</v>
          </cell>
          <cell r="E48">
            <v>12</v>
          </cell>
          <cell r="F48">
            <v>60000</v>
          </cell>
          <cell r="G48">
            <v>8.5</v>
          </cell>
          <cell r="H48">
            <v>54056</v>
          </cell>
          <cell r="N48">
            <v>60000</v>
          </cell>
          <cell r="O48">
            <v>54056</v>
          </cell>
        </row>
        <row r="49">
          <cell r="A49">
            <v>40</v>
          </cell>
          <cell r="B49" t="str">
            <v xml:space="preserve">BRAINTREE                    </v>
          </cell>
          <cell r="C49">
            <v>40</v>
          </cell>
          <cell r="E49">
            <v>0</v>
          </cell>
          <cell r="F49">
            <v>0</v>
          </cell>
          <cell r="G49">
            <v>4.5</v>
          </cell>
          <cell r="H49">
            <v>22500</v>
          </cell>
          <cell r="N49">
            <v>0</v>
          </cell>
          <cell r="O49">
            <v>22500</v>
          </cell>
        </row>
        <row r="50">
          <cell r="A50">
            <v>41</v>
          </cell>
          <cell r="B50" t="str">
            <v xml:space="preserve">BREWSTER                     </v>
          </cell>
          <cell r="C50">
            <v>41</v>
          </cell>
          <cell r="E50">
            <v>0</v>
          </cell>
          <cell r="F50">
            <v>0</v>
          </cell>
          <cell r="G50">
            <v>12</v>
          </cell>
          <cell r="H50">
            <v>100508</v>
          </cell>
          <cell r="N50">
            <v>0</v>
          </cell>
          <cell r="O50">
            <v>100508</v>
          </cell>
        </row>
        <row r="51">
          <cell r="A51">
            <v>42</v>
          </cell>
          <cell r="B51" t="str">
            <v xml:space="preserve">BRIDGEWATER                  </v>
          </cell>
          <cell r="C51">
            <v>42</v>
          </cell>
          <cell r="E51">
            <v>0</v>
          </cell>
          <cell r="F51">
            <v>0</v>
          </cell>
          <cell r="G51">
            <v>0</v>
          </cell>
          <cell r="H51">
            <v>0</v>
          </cell>
          <cell r="N51">
            <v>0</v>
          </cell>
          <cell r="O51">
            <v>0</v>
          </cell>
        </row>
        <row r="52">
          <cell r="A52">
            <v>43</v>
          </cell>
          <cell r="B52" t="str">
            <v xml:space="preserve">BRIMFIELD                    </v>
          </cell>
          <cell r="C52">
            <v>43</v>
          </cell>
          <cell r="E52">
            <v>0</v>
          </cell>
          <cell r="F52">
            <v>0</v>
          </cell>
          <cell r="G52">
            <v>2</v>
          </cell>
          <cell r="H52">
            <v>10000</v>
          </cell>
          <cell r="N52">
            <v>0</v>
          </cell>
          <cell r="O52">
            <v>10000</v>
          </cell>
        </row>
        <row r="53">
          <cell r="A53">
            <v>44</v>
          </cell>
          <cell r="B53" t="str">
            <v xml:space="preserve">BROCKTON                     </v>
          </cell>
          <cell r="C53">
            <v>44</v>
          </cell>
          <cell r="E53">
            <v>17</v>
          </cell>
          <cell r="F53">
            <v>93000</v>
          </cell>
          <cell r="G53">
            <v>164.5</v>
          </cell>
          <cell r="H53">
            <v>883277</v>
          </cell>
          <cell r="N53">
            <v>93000</v>
          </cell>
          <cell r="O53">
            <v>883277</v>
          </cell>
        </row>
        <row r="54">
          <cell r="A54">
            <v>45</v>
          </cell>
          <cell r="B54" t="str">
            <v xml:space="preserve">BROOKFIELD                   </v>
          </cell>
          <cell r="C54">
            <v>45</v>
          </cell>
          <cell r="E54">
            <v>53</v>
          </cell>
          <cell r="F54">
            <v>319918</v>
          </cell>
          <cell r="G54">
            <v>9</v>
          </cell>
          <cell r="H54">
            <v>58958</v>
          </cell>
          <cell r="N54">
            <v>319918</v>
          </cell>
          <cell r="O54">
            <v>58958</v>
          </cell>
        </row>
        <row r="55">
          <cell r="A55">
            <v>46</v>
          </cell>
          <cell r="B55" t="str">
            <v xml:space="preserve">BROOKLINE                    </v>
          </cell>
          <cell r="C55">
            <v>46</v>
          </cell>
          <cell r="E55">
            <v>0</v>
          </cell>
          <cell r="F55">
            <v>0</v>
          </cell>
          <cell r="G55">
            <v>1</v>
          </cell>
          <cell r="H55">
            <v>5000</v>
          </cell>
          <cell r="N55">
            <v>0</v>
          </cell>
          <cell r="O55">
            <v>5000</v>
          </cell>
        </row>
        <row r="56">
          <cell r="A56">
            <v>47</v>
          </cell>
          <cell r="B56" t="str">
            <v xml:space="preserve">BUCKLAND                     </v>
          </cell>
          <cell r="C56">
            <v>47</v>
          </cell>
          <cell r="E56">
            <v>0</v>
          </cell>
          <cell r="F56">
            <v>0</v>
          </cell>
          <cell r="G56">
            <v>0</v>
          </cell>
          <cell r="H56">
            <v>0</v>
          </cell>
          <cell r="N56">
            <v>0</v>
          </cell>
          <cell r="O56">
            <v>0</v>
          </cell>
        </row>
        <row r="57">
          <cell r="A57">
            <v>48</v>
          </cell>
          <cell r="B57" t="str">
            <v xml:space="preserve">BURLINGTON                   </v>
          </cell>
          <cell r="C57">
            <v>48</v>
          </cell>
          <cell r="E57">
            <v>18</v>
          </cell>
          <cell r="F57">
            <v>107502</v>
          </cell>
          <cell r="G57">
            <v>1</v>
          </cell>
          <cell r="H57">
            <v>5000</v>
          </cell>
          <cell r="N57">
            <v>107502</v>
          </cell>
          <cell r="O57">
            <v>5000</v>
          </cell>
        </row>
        <row r="58">
          <cell r="A58">
            <v>49</v>
          </cell>
          <cell r="B58" t="str">
            <v xml:space="preserve">CAMBRIDGE                    </v>
          </cell>
          <cell r="C58">
            <v>49</v>
          </cell>
          <cell r="E58">
            <v>0</v>
          </cell>
          <cell r="F58">
            <v>0</v>
          </cell>
          <cell r="G58">
            <v>1</v>
          </cell>
          <cell r="H58">
            <v>5000</v>
          </cell>
          <cell r="N58">
            <v>0</v>
          </cell>
          <cell r="O58">
            <v>5000</v>
          </cell>
        </row>
        <row r="59">
          <cell r="A59">
            <v>50</v>
          </cell>
          <cell r="B59" t="str">
            <v xml:space="preserve">CANTON                       </v>
          </cell>
          <cell r="C59">
            <v>50</v>
          </cell>
          <cell r="E59">
            <v>0</v>
          </cell>
          <cell r="F59">
            <v>0</v>
          </cell>
          <cell r="G59">
            <v>2</v>
          </cell>
          <cell r="H59">
            <v>10000</v>
          </cell>
          <cell r="N59">
            <v>0</v>
          </cell>
          <cell r="O59">
            <v>10000</v>
          </cell>
        </row>
        <row r="60">
          <cell r="A60">
            <v>51</v>
          </cell>
          <cell r="B60" t="str">
            <v xml:space="preserve">CARLISLE                     </v>
          </cell>
          <cell r="C60">
            <v>51</v>
          </cell>
          <cell r="E60">
            <v>0</v>
          </cell>
          <cell r="F60">
            <v>0</v>
          </cell>
          <cell r="G60">
            <v>0</v>
          </cell>
          <cell r="H60">
            <v>0</v>
          </cell>
          <cell r="N60">
            <v>0</v>
          </cell>
          <cell r="O60">
            <v>0</v>
          </cell>
        </row>
        <row r="61">
          <cell r="A61">
            <v>52</v>
          </cell>
          <cell r="B61" t="str">
            <v xml:space="preserve">CARVER                       </v>
          </cell>
          <cell r="C61">
            <v>52</v>
          </cell>
          <cell r="E61">
            <v>12</v>
          </cell>
          <cell r="F61">
            <v>60000</v>
          </cell>
          <cell r="G61">
            <v>8</v>
          </cell>
          <cell r="H61">
            <v>50635</v>
          </cell>
          <cell r="N61">
            <v>60000</v>
          </cell>
          <cell r="O61">
            <v>50635</v>
          </cell>
        </row>
        <row r="62">
          <cell r="A62">
            <v>53</v>
          </cell>
          <cell r="B62" t="str">
            <v xml:space="preserve">CHARLEMONT                   </v>
          </cell>
          <cell r="C62">
            <v>53</v>
          </cell>
          <cell r="E62">
            <v>0</v>
          </cell>
          <cell r="F62">
            <v>0</v>
          </cell>
          <cell r="G62">
            <v>0</v>
          </cell>
          <cell r="H62">
            <v>0</v>
          </cell>
          <cell r="N62">
            <v>0</v>
          </cell>
          <cell r="O62">
            <v>0</v>
          </cell>
        </row>
        <row r="63">
          <cell r="A63">
            <v>54</v>
          </cell>
          <cell r="B63" t="str">
            <v xml:space="preserve">CHARLTON                     </v>
          </cell>
          <cell r="C63">
            <v>54</v>
          </cell>
          <cell r="E63">
            <v>0</v>
          </cell>
          <cell r="F63">
            <v>0</v>
          </cell>
          <cell r="G63">
            <v>0</v>
          </cell>
          <cell r="H63">
            <v>0</v>
          </cell>
          <cell r="N63">
            <v>0</v>
          </cell>
          <cell r="O63">
            <v>0</v>
          </cell>
        </row>
        <row r="64">
          <cell r="A64">
            <v>55</v>
          </cell>
          <cell r="B64" t="str">
            <v xml:space="preserve">CHATHAM                      </v>
          </cell>
          <cell r="C64">
            <v>55</v>
          </cell>
          <cell r="E64">
            <v>203</v>
          </cell>
          <cell r="F64">
            <v>1436784</v>
          </cell>
          <cell r="G64">
            <v>72</v>
          </cell>
          <cell r="H64">
            <v>400174</v>
          </cell>
          <cell r="N64">
            <v>1436784</v>
          </cell>
          <cell r="O64">
            <v>400174</v>
          </cell>
        </row>
        <row r="65">
          <cell r="A65">
            <v>56</v>
          </cell>
          <cell r="B65" t="str">
            <v xml:space="preserve">CHELMSFORD                   </v>
          </cell>
          <cell r="C65">
            <v>56</v>
          </cell>
          <cell r="E65">
            <v>21</v>
          </cell>
          <cell r="F65">
            <v>114224</v>
          </cell>
          <cell r="G65">
            <v>19.5</v>
          </cell>
          <cell r="H65">
            <v>108577</v>
          </cell>
          <cell r="N65">
            <v>114224</v>
          </cell>
          <cell r="O65">
            <v>108577</v>
          </cell>
        </row>
        <row r="66">
          <cell r="A66">
            <v>57</v>
          </cell>
          <cell r="B66" t="str">
            <v xml:space="preserve">CHELSEA                      </v>
          </cell>
          <cell r="C66">
            <v>57</v>
          </cell>
          <cell r="E66">
            <v>0</v>
          </cell>
          <cell r="F66">
            <v>0</v>
          </cell>
          <cell r="G66">
            <v>6</v>
          </cell>
          <cell r="H66">
            <v>30000</v>
          </cell>
          <cell r="N66">
            <v>0</v>
          </cell>
          <cell r="O66">
            <v>30000</v>
          </cell>
        </row>
        <row r="67">
          <cell r="A67">
            <v>58</v>
          </cell>
          <cell r="B67" t="str">
            <v xml:space="preserve">CHESHIRE                     </v>
          </cell>
          <cell r="C67">
            <v>58</v>
          </cell>
          <cell r="E67">
            <v>0</v>
          </cell>
          <cell r="F67">
            <v>0</v>
          </cell>
          <cell r="G67">
            <v>0</v>
          </cell>
          <cell r="H67">
            <v>0</v>
          </cell>
          <cell r="N67">
            <v>0</v>
          </cell>
          <cell r="O67">
            <v>0</v>
          </cell>
        </row>
        <row r="68">
          <cell r="A68">
            <v>59</v>
          </cell>
          <cell r="B68" t="str">
            <v xml:space="preserve">CHESTER                      </v>
          </cell>
          <cell r="C68">
            <v>59</v>
          </cell>
          <cell r="E68">
            <v>0</v>
          </cell>
          <cell r="F68">
            <v>0</v>
          </cell>
          <cell r="G68">
            <v>0</v>
          </cell>
          <cell r="H68">
            <v>0</v>
          </cell>
          <cell r="N68">
            <v>0</v>
          </cell>
          <cell r="O68">
            <v>0</v>
          </cell>
        </row>
        <row r="69">
          <cell r="A69">
            <v>60</v>
          </cell>
          <cell r="B69" t="str">
            <v xml:space="preserve">CHESTERFIELD                 </v>
          </cell>
          <cell r="C69">
            <v>60</v>
          </cell>
          <cell r="E69">
            <v>0</v>
          </cell>
          <cell r="F69">
            <v>0</v>
          </cell>
          <cell r="G69">
            <v>1</v>
          </cell>
          <cell r="H69">
            <v>5000</v>
          </cell>
          <cell r="N69">
            <v>0</v>
          </cell>
          <cell r="O69">
            <v>5000</v>
          </cell>
        </row>
        <row r="70">
          <cell r="A70">
            <v>61</v>
          </cell>
          <cell r="B70" t="str">
            <v xml:space="preserve">CHICOPEE                     </v>
          </cell>
          <cell r="C70">
            <v>61</v>
          </cell>
          <cell r="E70">
            <v>192</v>
          </cell>
          <cell r="F70">
            <v>1009563</v>
          </cell>
          <cell r="G70">
            <v>101.5</v>
          </cell>
          <cell r="H70">
            <v>610179</v>
          </cell>
          <cell r="N70">
            <v>1009563</v>
          </cell>
          <cell r="O70">
            <v>610179</v>
          </cell>
        </row>
        <row r="71">
          <cell r="A71">
            <v>62</v>
          </cell>
          <cell r="B71" t="str">
            <v xml:space="preserve">CHILMARK                     </v>
          </cell>
          <cell r="C71">
            <v>62</v>
          </cell>
          <cell r="E71">
            <v>0</v>
          </cell>
          <cell r="F71">
            <v>0</v>
          </cell>
          <cell r="G71">
            <v>0</v>
          </cell>
          <cell r="H71">
            <v>0</v>
          </cell>
          <cell r="N71">
            <v>0</v>
          </cell>
          <cell r="O71">
            <v>0</v>
          </cell>
        </row>
        <row r="72">
          <cell r="A72">
            <v>63</v>
          </cell>
          <cell r="B72" t="str">
            <v xml:space="preserve">CLARKSBURG                   </v>
          </cell>
          <cell r="C72">
            <v>63</v>
          </cell>
          <cell r="E72">
            <v>19</v>
          </cell>
          <cell r="F72">
            <v>95136</v>
          </cell>
          <cell r="G72">
            <v>6</v>
          </cell>
          <cell r="H72">
            <v>30000</v>
          </cell>
          <cell r="N72">
            <v>95136</v>
          </cell>
          <cell r="O72">
            <v>30000</v>
          </cell>
        </row>
        <row r="73">
          <cell r="A73">
            <v>64</v>
          </cell>
          <cell r="B73" t="str">
            <v xml:space="preserve">CLINTON                      </v>
          </cell>
          <cell r="C73">
            <v>64</v>
          </cell>
          <cell r="E73">
            <v>132</v>
          </cell>
          <cell r="F73">
            <v>790213</v>
          </cell>
          <cell r="G73">
            <v>99</v>
          </cell>
          <cell r="H73">
            <v>574340</v>
          </cell>
          <cell r="N73">
            <v>790213</v>
          </cell>
          <cell r="O73">
            <v>574340</v>
          </cell>
        </row>
        <row r="74">
          <cell r="A74">
            <v>65</v>
          </cell>
          <cell r="B74" t="str">
            <v xml:space="preserve">COHASSET                     </v>
          </cell>
          <cell r="C74">
            <v>65</v>
          </cell>
          <cell r="E74">
            <v>0</v>
          </cell>
          <cell r="F74">
            <v>0</v>
          </cell>
          <cell r="G74">
            <v>0</v>
          </cell>
          <cell r="H74">
            <v>0</v>
          </cell>
          <cell r="N74">
            <v>0</v>
          </cell>
          <cell r="O74">
            <v>0</v>
          </cell>
        </row>
        <row r="75">
          <cell r="A75">
            <v>66</v>
          </cell>
          <cell r="B75" t="str">
            <v xml:space="preserve">COLRAIN                      </v>
          </cell>
          <cell r="C75">
            <v>66</v>
          </cell>
          <cell r="E75">
            <v>0</v>
          </cell>
          <cell r="F75">
            <v>0</v>
          </cell>
          <cell r="G75">
            <v>0</v>
          </cell>
          <cell r="H75">
            <v>0</v>
          </cell>
          <cell r="N75">
            <v>0</v>
          </cell>
          <cell r="O75">
            <v>0</v>
          </cell>
        </row>
        <row r="76">
          <cell r="A76">
            <v>67</v>
          </cell>
          <cell r="B76" t="str">
            <v xml:space="preserve">CONCORD                      </v>
          </cell>
          <cell r="C76">
            <v>67</v>
          </cell>
          <cell r="E76">
            <v>0</v>
          </cell>
          <cell r="F76">
            <v>0</v>
          </cell>
          <cell r="G76">
            <v>1</v>
          </cell>
          <cell r="H76">
            <v>5000</v>
          </cell>
          <cell r="N76">
            <v>0</v>
          </cell>
          <cell r="O76">
            <v>5000</v>
          </cell>
        </row>
        <row r="77">
          <cell r="A77">
            <v>68</v>
          </cell>
          <cell r="B77" t="str">
            <v xml:space="preserve">CONWAY                       </v>
          </cell>
          <cell r="C77">
            <v>68</v>
          </cell>
          <cell r="E77">
            <v>13</v>
          </cell>
          <cell r="F77">
            <v>72067</v>
          </cell>
          <cell r="G77">
            <v>11</v>
          </cell>
          <cell r="H77">
            <v>62116</v>
          </cell>
          <cell r="N77">
            <v>72067</v>
          </cell>
          <cell r="O77">
            <v>62116</v>
          </cell>
        </row>
        <row r="78">
          <cell r="A78">
            <v>69</v>
          </cell>
          <cell r="B78" t="str">
            <v xml:space="preserve">CUMMINGTON                   </v>
          </cell>
          <cell r="C78">
            <v>69</v>
          </cell>
          <cell r="E78">
            <v>0</v>
          </cell>
          <cell r="F78">
            <v>0</v>
          </cell>
          <cell r="G78">
            <v>0</v>
          </cell>
          <cell r="H78">
            <v>0</v>
          </cell>
          <cell r="N78">
            <v>0</v>
          </cell>
          <cell r="O78">
            <v>0</v>
          </cell>
        </row>
        <row r="79">
          <cell r="A79">
            <v>70</v>
          </cell>
          <cell r="B79" t="str">
            <v xml:space="preserve">DALTON                       </v>
          </cell>
          <cell r="C79">
            <v>70</v>
          </cell>
          <cell r="E79">
            <v>0</v>
          </cell>
          <cell r="F79">
            <v>0</v>
          </cell>
          <cell r="G79">
            <v>0</v>
          </cell>
          <cell r="H79">
            <v>0</v>
          </cell>
          <cell r="N79">
            <v>0</v>
          </cell>
          <cell r="O79">
            <v>0</v>
          </cell>
        </row>
        <row r="80">
          <cell r="A80">
            <v>71</v>
          </cell>
          <cell r="B80" t="str">
            <v xml:space="preserve">DANVERS                      </v>
          </cell>
          <cell r="C80">
            <v>71</v>
          </cell>
          <cell r="E80">
            <v>0</v>
          </cell>
          <cell r="F80">
            <v>0</v>
          </cell>
          <cell r="G80">
            <v>23</v>
          </cell>
          <cell r="H80">
            <v>120198</v>
          </cell>
          <cell r="N80">
            <v>0</v>
          </cell>
          <cell r="O80">
            <v>120198</v>
          </cell>
        </row>
        <row r="81">
          <cell r="A81">
            <v>72</v>
          </cell>
          <cell r="B81" t="str">
            <v xml:space="preserve">DARTMOUTH                    </v>
          </cell>
          <cell r="C81">
            <v>72</v>
          </cell>
          <cell r="E81">
            <v>0</v>
          </cell>
          <cell r="F81">
            <v>0</v>
          </cell>
          <cell r="G81">
            <v>3.5</v>
          </cell>
          <cell r="H81">
            <v>31133</v>
          </cell>
          <cell r="N81">
            <v>0</v>
          </cell>
          <cell r="O81">
            <v>31133</v>
          </cell>
        </row>
        <row r="82">
          <cell r="A82">
            <v>73</v>
          </cell>
          <cell r="B82" t="str">
            <v xml:space="preserve">DEDHAM                       </v>
          </cell>
          <cell r="C82">
            <v>73</v>
          </cell>
          <cell r="E82">
            <v>0</v>
          </cell>
          <cell r="F82">
            <v>0</v>
          </cell>
          <cell r="G82">
            <v>3</v>
          </cell>
          <cell r="H82">
            <v>15000</v>
          </cell>
          <cell r="N82">
            <v>0</v>
          </cell>
          <cell r="O82">
            <v>15000</v>
          </cell>
        </row>
        <row r="83">
          <cell r="A83">
            <v>74</v>
          </cell>
          <cell r="B83" t="str">
            <v xml:space="preserve">DEERFIELD                    </v>
          </cell>
          <cell r="C83">
            <v>74</v>
          </cell>
          <cell r="E83">
            <v>65</v>
          </cell>
          <cell r="F83">
            <v>408758</v>
          </cell>
          <cell r="G83">
            <v>11</v>
          </cell>
          <cell r="H83">
            <v>55000</v>
          </cell>
          <cell r="N83">
            <v>408758</v>
          </cell>
          <cell r="O83">
            <v>55000</v>
          </cell>
        </row>
        <row r="84">
          <cell r="A84">
            <v>75</v>
          </cell>
          <cell r="B84" t="str">
            <v xml:space="preserve">DENNIS                       </v>
          </cell>
          <cell r="C84">
            <v>75</v>
          </cell>
          <cell r="E84">
            <v>0</v>
          </cell>
          <cell r="F84">
            <v>0</v>
          </cell>
          <cell r="G84">
            <v>0</v>
          </cell>
          <cell r="H84">
            <v>0</v>
          </cell>
          <cell r="N84">
            <v>0</v>
          </cell>
          <cell r="O84">
            <v>0</v>
          </cell>
        </row>
        <row r="85">
          <cell r="A85">
            <v>76</v>
          </cell>
          <cell r="B85" t="str">
            <v xml:space="preserve">DIGHTON                      </v>
          </cell>
          <cell r="C85">
            <v>76</v>
          </cell>
          <cell r="E85">
            <v>0</v>
          </cell>
          <cell r="F85">
            <v>0</v>
          </cell>
          <cell r="G85">
            <v>0</v>
          </cell>
          <cell r="H85">
            <v>0</v>
          </cell>
          <cell r="N85">
            <v>0</v>
          </cell>
          <cell r="O85">
            <v>0</v>
          </cell>
        </row>
        <row r="86">
          <cell r="A86">
            <v>77</v>
          </cell>
          <cell r="B86" t="str">
            <v xml:space="preserve">DOUGLAS                      </v>
          </cell>
          <cell r="C86">
            <v>77</v>
          </cell>
          <cell r="E86">
            <v>110</v>
          </cell>
          <cell r="F86">
            <v>582914</v>
          </cell>
          <cell r="G86">
            <v>44</v>
          </cell>
          <cell r="H86">
            <v>245673</v>
          </cell>
          <cell r="N86">
            <v>582914</v>
          </cell>
          <cell r="O86">
            <v>245673</v>
          </cell>
        </row>
        <row r="87">
          <cell r="A87">
            <v>78</v>
          </cell>
          <cell r="B87" t="str">
            <v xml:space="preserve">DOVER                        </v>
          </cell>
          <cell r="C87">
            <v>78</v>
          </cell>
          <cell r="E87">
            <v>0</v>
          </cell>
          <cell r="F87">
            <v>0</v>
          </cell>
          <cell r="G87">
            <v>0</v>
          </cell>
          <cell r="H87">
            <v>0</v>
          </cell>
          <cell r="N87">
            <v>0</v>
          </cell>
          <cell r="O87">
            <v>0</v>
          </cell>
        </row>
        <row r="88">
          <cell r="A88">
            <v>79</v>
          </cell>
          <cell r="B88" t="str">
            <v xml:space="preserve">DRACUT                       </v>
          </cell>
          <cell r="C88">
            <v>79</v>
          </cell>
          <cell r="E88">
            <v>30</v>
          </cell>
          <cell r="F88">
            <v>150000</v>
          </cell>
          <cell r="G88">
            <v>16.5</v>
          </cell>
          <cell r="H88">
            <v>103777</v>
          </cell>
          <cell r="N88">
            <v>150000</v>
          </cell>
          <cell r="O88">
            <v>103777</v>
          </cell>
        </row>
        <row r="89">
          <cell r="A89">
            <v>80</v>
          </cell>
          <cell r="B89" t="str">
            <v xml:space="preserve">DUDLEY                       </v>
          </cell>
          <cell r="C89">
            <v>80</v>
          </cell>
          <cell r="E89">
            <v>0</v>
          </cell>
          <cell r="F89">
            <v>0</v>
          </cell>
          <cell r="G89">
            <v>0</v>
          </cell>
          <cell r="H89">
            <v>0</v>
          </cell>
          <cell r="N89">
            <v>0</v>
          </cell>
          <cell r="O89">
            <v>0</v>
          </cell>
        </row>
        <row r="90">
          <cell r="A90">
            <v>81</v>
          </cell>
          <cell r="B90" t="str">
            <v xml:space="preserve">DUNSTABLE                    </v>
          </cell>
          <cell r="C90">
            <v>81</v>
          </cell>
          <cell r="E90">
            <v>0</v>
          </cell>
          <cell r="F90">
            <v>0</v>
          </cell>
          <cell r="G90">
            <v>0</v>
          </cell>
          <cell r="H90">
            <v>0</v>
          </cell>
          <cell r="N90">
            <v>0</v>
          </cell>
          <cell r="O90">
            <v>0</v>
          </cell>
        </row>
        <row r="91">
          <cell r="A91">
            <v>82</v>
          </cell>
          <cell r="B91" t="str">
            <v xml:space="preserve">DUXBURY                      </v>
          </cell>
          <cell r="C91">
            <v>82</v>
          </cell>
          <cell r="E91">
            <v>0</v>
          </cell>
          <cell r="F91">
            <v>0</v>
          </cell>
          <cell r="G91">
            <v>0</v>
          </cell>
          <cell r="H91">
            <v>0</v>
          </cell>
          <cell r="N91">
            <v>0</v>
          </cell>
          <cell r="O91">
            <v>0</v>
          </cell>
        </row>
        <row r="92">
          <cell r="A92">
            <v>83</v>
          </cell>
          <cell r="B92" t="str">
            <v xml:space="preserve">EAST BRIDGEWATER             </v>
          </cell>
          <cell r="C92">
            <v>83</v>
          </cell>
          <cell r="E92">
            <v>7</v>
          </cell>
          <cell r="F92">
            <v>35000</v>
          </cell>
          <cell r="G92">
            <v>20</v>
          </cell>
          <cell r="H92">
            <v>107122</v>
          </cell>
          <cell r="N92">
            <v>35000</v>
          </cell>
          <cell r="O92">
            <v>107122</v>
          </cell>
        </row>
        <row r="93">
          <cell r="A93">
            <v>84</v>
          </cell>
          <cell r="B93" t="str">
            <v xml:space="preserve">EAST BROOKFIELD              </v>
          </cell>
          <cell r="C93">
            <v>84</v>
          </cell>
          <cell r="E93">
            <v>0</v>
          </cell>
          <cell r="F93">
            <v>0</v>
          </cell>
          <cell r="G93">
            <v>4</v>
          </cell>
          <cell r="H93">
            <v>20000</v>
          </cell>
          <cell r="N93">
            <v>0</v>
          </cell>
          <cell r="O93">
            <v>20000</v>
          </cell>
        </row>
        <row r="94">
          <cell r="A94">
            <v>85</v>
          </cell>
          <cell r="B94" t="str">
            <v xml:space="preserve">EASTHAM                      </v>
          </cell>
          <cell r="C94">
            <v>86</v>
          </cell>
          <cell r="E94">
            <v>0</v>
          </cell>
          <cell r="F94">
            <v>0</v>
          </cell>
          <cell r="G94">
            <v>8</v>
          </cell>
          <cell r="H94">
            <v>40256</v>
          </cell>
          <cell r="N94">
            <v>0</v>
          </cell>
          <cell r="O94">
            <v>40256</v>
          </cell>
        </row>
        <row r="95">
          <cell r="A95">
            <v>86</v>
          </cell>
          <cell r="B95" t="str">
            <v xml:space="preserve">EASTHAMPTON                  </v>
          </cell>
          <cell r="C95">
            <v>87</v>
          </cell>
          <cell r="E95">
            <v>67</v>
          </cell>
          <cell r="F95">
            <v>360498</v>
          </cell>
          <cell r="G95">
            <v>195</v>
          </cell>
          <cell r="H95">
            <v>1173510</v>
          </cell>
          <cell r="N95">
            <v>360498</v>
          </cell>
          <cell r="O95">
            <v>1173510</v>
          </cell>
        </row>
        <row r="96">
          <cell r="A96">
            <v>87</v>
          </cell>
          <cell r="B96" t="str">
            <v xml:space="preserve">EAST LONGMEADOW              </v>
          </cell>
          <cell r="C96">
            <v>85</v>
          </cell>
          <cell r="E96">
            <v>0</v>
          </cell>
          <cell r="F96">
            <v>0</v>
          </cell>
          <cell r="G96">
            <v>11</v>
          </cell>
          <cell r="H96">
            <v>59000</v>
          </cell>
          <cell r="N96">
            <v>0</v>
          </cell>
          <cell r="O96">
            <v>59000</v>
          </cell>
        </row>
        <row r="97">
          <cell r="A97">
            <v>88</v>
          </cell>
          <cell r="B97" t="str">
            <v xml:space="preserve">EASTON                       </v>
          </cell>
          <cell r="C97">
            <v>88</v>
          </cell>
          <cell r="E97">
            <v>0</v>
          </cell>
          <cell r="F97">
            <v>0</v>
          </cell>
          <cell r="G97">
            <v>9</v>
          </cell>
          <cell r="H97">
            <v>45535</v>
          </cell>
          <cell r="N97">
            <v>0</v>
          </cell>
          <cell r="O97">
            <v>45535</v>
          </cell>
        </row>
        <row r="98">
          <cell r="A98">
            <v>89</v>
          </cell>
          <cell r="B98" t="str">
            <v xml:space="preserve">EDGARTOWN                    </v>
          </cell>
          <cell r="C98">
            <v>89</v>
          </cell>
          <cell r="E98">
            <v>13</v>
          </cell>
          <cell r="F98">
            <v>109848</v>
          </cell>
          <cell r="G98">
            <v>43</v>
          </cell>
          <cell r="H98">
            <v>310042</v>
          </cell>
          <cell r="N98">
            <v>109848</v>
          </cell>
          <cell r="O98">
            <v>310042</v>
          </cell>
        </row>
        <row r="99">
          <cell r="A99">
            <v>90</v>
          </cell>
          <cell r="B99" t="str">
            <v xml:space="preserve">EGREMONT                     </v>
          </cell>
          <cell r="C99">
            <v>90</v>
          </cell>
          <cell r="E99">
            <v>0</v>
          </cell>
          <cell r="F99">
            <v>0</v>
          </cell>
          <cell r="G99">
            <v>0</v>
          </cell>
          <cell r="H99">
            <v>0</v>
          </cell>
          <cell r="N99">
            <v>0</v>
          </cell>
          <cell r="O99">
            <v>0</v>
          </cell>
        </row>
        <row r="100">
          <cell r="A100">
            <v>91</v>
          </cell>
          <cell r="B100" t="str">
            <v xml:space="preserve">ERVING                       </v>
          </cell>
          <cell r="C100">
            <v>91</v>
          </cell>
          <cell r="E100">
            <v>0</v>
          </cell>
          <cell r="F100">
            <v>0</v>
          </cell>
          <cell r="G100">
            <v>36</v>
          </cell>
          <cell r="H100">
            <v>242676</v>
          </cell>
          <cell r="N100">
            <v>0</v>
          </cell>
          <cell r="O100">
            <v>242676</v>
          </cell>
        </row>
        <row r="101">
          <cell r="A101">
            <v>92</v>
          </cell>
          <cell r="B101" t="str">
            <v xml:space="preserve">ESSEX                        </v>
          </cell>
          <cell r="C101">
            <v>92</v>
          </cell>
          <cell r="E101">
            <v>0</v>
          </cell>
          <cell r="F101">
            <v>0</v>
          </cell>
          <cell r="G101">
            <v>0</v>
          </cell>
          <cell r="H101">
            <v>0</v>
          </cell>
          <cell r="N101">
            <v>0</v>
          </cell>
          <cell r="O101">
            <v>0</v>
          </cell>
        </row>
        <row r="102">
          <cell r="A102">
            <v>93</v>
          </cell>
          <cell r="B102" t="str">
            <v xml:space="preserve">EVERETT                      </v>
          </cell>
          <cell r="C102">
            <v>93</v>
          </cell>
          <cell r="E102">
            <v>0</v>
          </cell>
          <cell r="F102">
            <v>0</v>
          </cell>
          <cell r="G102">
            <v>13</v>
          </cell>
          <cell r="H102">
            <v>89455</v>
          </cell>
          <cell r="N102">
            <v>0</v>
          </cell>
          <cell r="O102">
            <v>89455</v>
          </cell>
        </row>
        <row r="103">
          <cell r="A103">
            <v>94</v>
          </cell>
          <cell r="B103" t="str">
            <v xml:space="preserve">FAIRHAVEN                    </v>
          </cell>
          <cell r="C103">
            <v>94</v>
          </cell>
          <cell r="E103">
            <v>0</v>
          </cell>
          <cell r="F103">
            <v>0</v>
          </cell>
          <cell r="G103">
            <v>12</v>
          </cell>
          <cell r="H103">
            <v>64000</v>
          </cell>
          <cell r="N103">
            <v>0</v>
          </cell>
          <cell r="O103">
            <v>64000</v>
          </cell>
        </row>
        <row r="104">
          <cell r="A104">
            <v>95</v>
          </cell>
          <cell r="B104" t="str">
            <v xml:space="preserve">FALL RIVER                   </v>
          </cell>
          <cell r="C104">
            <v>95</v>
          </cell>
          <cell r="E104">
            <v>4</v>
          </cell>
          <cell r="F104">
            <v>20000</v>
          </cell>
          <cell r="G104">
            <v>21</v>
          </cell>
          <cell r="H104">
            <v>110837</v>
          </cell>
          <cell r="N104">
            <v>20000</v>
          </cell>
          <cell r="O104">
            <v>110837</v>
          </cell>
        </row>
        <row r="105">
          <cell r="A105">
            <v>96</v>
          </cell>
          <cell r="B105" t="str">
            <v xml:space="preserve">FALMOUTH                     </v>
          </cell>
          <cell r="C105">
            <v>96</v>
          </cell>
          <cell r="E105">
            <v>45</v>
          </cell>
          <cell r="F105">
            <v>239500</v>
          </cell>
          <cell r="G105">
            <v>35</v>
          </cell>
          <cell r="H105">
            <v>209187</v>
          </cell>
          <cell r="N105">
            <v>239500</v>
          </cell>
          <cell r="O105">
            <v>209187</v>
          </cell>
        </row>
        <row r="106">
          <cell r="A106">
            <v>97</v>
          </cell>
          <cell r="B106" t="str">
            <v xml:space="preserve">FITCHBURG                    </v>
          </cell>
          <cell r="C106">
            <v>97</v>
          </cell>
          <cell r="E106">
            <v>180</v>
          </cell>
          <cell r="F106">
            <v>958216</v>
          </cell>
          <cell r="G106">
            <v>395.5</v>
          </cell>
          <cell r="H106">
            <v>2255470</v>
          </cell>
          <cell r="N106">
            <v>958216</v>
          </cell>
          <cell r="O106">
            <v>2255470</v>
          </cell>
        </row>
        <row r="107">
          <cell r="A107">
            <v>98</v>
          </cell>
          <cell r="B107" t="str">
            <v xml:space="preserve">FLORIDA                      </v>
          </cell>
          <cell r="C107">
            <v>98</v>
          </cell>
          <cell r="E107">
            <v>4</v>
          </cell>
          <cell r="F107">
            <v>20000</v>
          </cell>
          <cell r="G107">
            <v>1</v>
          </cell>
          <cell r="H107">
            <v>32869</v>
          </cell>
          <cell r="N107">
            <v>20000</v>
          </cell>
          <cell r="O107">
            <v>32869</v>
          </cell>
        </row>
        <row r="108">
          <cell r="A108">
            <v>99</v>
          </cell>
          <cell r="B108" t="str">
            <v xml:space="preserve">FOXBOROUGH                   </v>
          </cell>
          <cell r="C108">
            <v>99</v>
          </cell>
          <cell r="E108">
            <v>0</v>
          </cell>
          <cell r="F108">
            <v>0</v>
          </cell>
          <cell r="G108">
            <v>0</v>
          </cell>
          <cell r="H108">
            <v>0</v>
          </cell>
          <cell r="N108">
            <v>0</v>
          </cell>
          <cell r="O108">
            <v>0</v>
          </cell>
        </row>
        <row r="109">
          <cell r="A109">
            <v>100</v>
          </cell>
          <cell r="B109" t="str">
            <v xml:space="preserve">FRAMINGHAM                   </v>
          </cell>
          <cell r="C109">
            <v>100</v>
          </cell>
          <cell r="E109">
            <v>0</v>
          </cell>
          <cell r="F109">
            <v>0</v>
          </cell>
          <cell r="G109">
            <v>36.5</v>
          </cell>
          <cell r="H109">
            <v>214435</v>
          </cell>
          <cell r="N109">
            <v>0</v>
          </cell>
          <cell r="O109">
            <v>214435</v>
          </cell>
        </row>
        <row r="110">
          <cell r="A110">
            <v>101</v>
          </cell>
          <cell r="B110" t="str">
            <v xml:space="preserve">FRANKLIN                     </v>
          </cell>
          <cell r="C110">
            <v>101</v>
          </cell>
          <cell r="E110">
            <v>24</v>
          </cell>
          <cell r="F110">
            <v>146290</v>
          </cell>
          <cell r="G110">
            <v>24</v>
          </cell>
          <cell r="H110">
            <v>124941</v>
          </cell>
          <cell r="N110">
            <v>146290</v>
          </cell>
          <cell r="O110">
            <v>124941</v>
          </cell>
        </row>
        <row r="111">
          <cell r="A111">
            <v>102</v>
          </cell>
          <cell r="B111" t="str">
            <v xml:space="preserve">FREETOWN                     </v>
          </cell>
          <cell r="C111">
            <v>102</v>
          </cell>
          <cell r="E111">
            <v>0</v>
          </cell>
          <cell r="F111">
            <v>0</v>
          </cell>
          <cell r="G111">
            <v>0</v>
          </cell>
          <cell r="H111">
            <v>0</v>
          </cell>
          <cell r="N111">
            <v>0</v>
          </cell>
          <cell r="O111">
            <v>0</v>
          </cell>
        </row>
        <row r="112">
          <cell r="A112">
            <v>103</v>
          </cell>
          <cell r="B112" t="str">
            <v xml:space="preserve">GARDNER                      </v>
          </cell>
          <cell r="C112">
            <v>103</v>
          </cell>
          <cell r="E112">
            <v>170</v>
          </cell>
          <cell r="F112">
            <v>945779</v>
          </cell>
          <cell r="G112">
            <v>125</v>
          </cell>
          <cell r="H112">
            <v>694118</v>
          </cell>
          <cell r="N112">
            <v>945779</v>
          </cell>
          <cell r="O112">
            <v>694118</v>
          </cell>
        </row>
        <row r="113">
          <cell r="A113">
            <v>104</v>
          </cell>
          <cell r="B113" t="str">
            <v xml:space="preserve">GAY HEAD                     </v>
          </cell>
          <cell r="C113">
            <v>104</v>
          </cell>
          <cell r="E113">
            <v>0</v>
          </cell>
          <cell r="F113">
            <v>0</v>
          </cell>
          <cell r="G113">
            <v>0</v>
          </cell>
          <cell r="H113">
            <v>0</v>
          </cell>
          <cell r="N113">
            <v>0</v>
          </cell>
          <cell r="O113">
            <v>0</v>
          </cell>
        </row>
        <row r="114">
          <cell r="A114">
            <v>105</v>
          </cell>
          <cell r="B114" t="str">
            <v xml:space="preserve">GEORGETOWN                   </v>
          </cell>
          <cell r="C114">
            <v>105</v>
          </cell>
          <cell r="E114">
            <v>28</v>
          </cell>
          <cell r="F114">
            <v>149986</v>
          </cell>
          <cell r="G114">
            <v>28.5</v>
          </cell>
          <cell r="H114">
            <v>166490</v>
          </cell>
          <cell r="N114">
            <v>149986</v>
          </cell>
          <cell r="O114">
            <v>166490</v>
          </cell>
        </row>
        <row r="115">
          <cell r="A115">
            <v>106</v>
          </cell>
          <cell r="B115" t="str">
            <v xml:space="preserve">GILL                         </v>
          </cell>
          <cell r="C115">
            <v>106</v>
          </cell>
          <cell r="E115">
            <v>0</v>
          </cell>
          <cell r="F115">
            <v>0</v>
          </cell>
          <cell r="G115">
            <v>0</v>
          </cell>
          <cell r="H115">
            <v>0</v>
          </cell>
          <cell r="N115">
            <v>0</v>
          </cell>
          <cell r="O115">
            <v>0</v>
          </cell>
        </row>
        <row r="116">
          <cell r="A116">
            <v>107</v>
          </cell>
          <cell r="B116" t="str">
            <v xml:space="preserve">GLOUCESTER                   </v>
          </cell>
          <cell r="C116">
            <v>107</v>
          </cell>
          <cell r="E116">
            <v>30</v>
          </cell>
          <cell r="F116">
            <v>162593</v>
          </cell>
          <cell r="G116">
            <v>244</v>
          </cell>
          <cell r="H116">
            <v>1333456</v>
          </cell>
          <cell r="N116">
            <v>162593</v>
          </cell>
          <cell r="O116">
            <v>1333456</v>
          </cell>
        </row>
        <row r="117">
          <cell r="A117">
            <v>108</v>
          </cell>
          <cell r="B117" t="str">
            <v xml:space="preserve">GOSHEN                       </v>
          </cell>
          <cell r="C117">
            <v>108</v>
          </cell>
          <cell r="E117">
            <v>0</v>
          </cell>
          <cell r="F117">
            <v>0</v>
          </cell>
          <cell r="G117">
            <v>0</v>
          </cell>
          <cell r="H117">
            <v>0</v>
          </cell>
          <cell r="N117">
            <v>0</v>
          </cell>
          <cell r="O117">
            <v>0</v>
          </cell>
        </row>
        <row r="118">
          <cell r="A118">
            <v>109</v>
          </cell>
          <cell r="B118" t="str">
            <v xml:space="preserve">GOSNOLD                      </v>
          </cell>
          <cell r="C118">
            <v>109</v>
          </cell>
          <cell r="E118">
            <v>0</v>
          </cell>
          <cell r="F118">
            <v>0</v>
          </cell>
          <cell r="G118">
            <v>0</v>
          </cell>
          <cell r="H118">
            <v>0</v>
          </cell>
          <cell r="N118">
            <v>0</v>
          </cell>
          <cell r="O118">
            <v>0</v>
          </cell>
        </row>
        <row r="119">
          <cell r="A119">
            <v>110</v>
          </cell>
          <cell r="B119" t="str">
            <v xml:space="preserve">GRAFTON                      </v>
          </cell>
          <cell r="C119">
            <v>110</v>
          </cell>
          <cell r="E119">
            <v>0</v>
          </cell>
          <cell r="F119">
            <v>0</v>
          </cell>
          <cell r="G119">
            <v>37</v>
          </cell>
          <cell r="H119">
            <v>200440</v>
          </cell>
          <cell r="N119">
            <v>0</v>
          </cell>
          <cell r="O119">
            <v>200440</v>
          </cell>
        </row>
        <row r="120">
          <cell r="A120">
            <v>111</v>
          </cell>
          <cell r="B120" t="str">
            <v xml:space="preserve">GRANBY                       </v>
          </cell>
          <cell r="C120">
            <v>111</v>
          </cell>
          <cell r="E120">
            <v>143.5</v>
          </cell>
          <cell r="F120">
            <v>856706</v>
          </cell>
          <cell r="G120">
            <v>28</v>
          </cell>
          <cell r="H120">
            <v>175027</v>
          </cell>
          <cell r="N120">
            <v>856706</v>
          </cell>
          <cell r="O120">
            <v>175027</v>
          </cell>
        </row>
        <row r="121">
          <cell r="A121">
            <v>112</v>
          </cell>
          <cell r="B121" t="str">
            <v xml:space="preserve">GRANVILLE                    </v>
          </cell>
          <cell r="C121">
            <v>112</v>
          </cell>
          <cell r="E121">
            <v>0</v>
          </cell>
          <cell r="F121">
            <v>0</v>
          </cell>
          <cell r="G121">
            <v>23</v>
          </cell>
          <cell r="H121">
            <v>125448</v>
          </cell>
          <cell r="N121">
            <v>0</v>
          </cell>
          <cell r="O121">
            <v>125448</v>
          </cell>
        </row>
        <row r="122">
          <cell r="A122">
            <v>113</v>
          </cell>
          <cell r="B122" t="str">
            <v xml:space="preserve">GREAT BARRINGTON             </v>
          </cell>
          <cell r="C122">
            <v>113</v>
          </cell>
          <cell r="E122">
            <v>0</v>
          </cell>
          <cell r="F122">
            <v>0</v>
          </cell>
          <cell r="G122">
            <v>0</v>
          </cell>
          <cell r="H122">
            <v>0</v>
          </cell>
          <cell r="N122">
            <v>0</v>
          </cell>
          <cell r="O122">
            <v>0</v>
          </cell>
        </row>
        <row r="123">
          <cell r="A123">
            <v>114</v>
          </cell>
          <cell r="B123" t="str">
            <v xml:space="preserve">GREENFIELD                   </v>
          </cell>
          <cell r="C123">
            <v>114</v>
          </cell>
          <cell r="E123">
            <v>529</v>
          </cell>
          <cell r="F123">
            <v>2727706</v>
          </cell>
          <cell r="G123">
            <v>342</v>
          </cell>
          <cell r="H123">
            <v>2105822</v>
          </cell>
          <cell r="N123">
            <v>2727706</v>
          </cell>
          <cell r="O123">
            <v>2105822</v>
          </cell>
        </row>
        <row r="124">
          <cell r="A124">
            <v>115</v>
          </cell>
          <cell r="B124" t="str">
            <v xml:space="preserve">GROTON                       </v>
          </cell>
          <cell r="C124">
            <v>115</v>
          </cell>
          <cell r="E124">
            <v>0</v>
          </cell>
          <cell r="F124">
            <v>0</v>
          </cell>
          <cell r="G124">
            <v>0</v>
          </cell>
          <cell r="H124">
            <v>0</v>
          </cell>
          <cell r="N124">
            <v>0</v>
          </cell>
          <cell r="O124">
            <v>0</v>
          </cell>
        </row>
        <row r="125">
          <cell r="A125">
            <v>116</v>
          </cell>
          <cell r="B125" t="str">
            <v xml:space="preserve">GROVELAND                    </v>
          </cell>
          <cell r="C125">
            <v>116</v>
          </cell>
          <cell r="E125">
            <v>0</v>
          </cell>
          <cell r="F125">
            <v>0</v>
          </cell>
          <cell r="G125">
            <v>0</v>
          </cell>
          <cell r="H125">
            <v>0</v>
          </cell>
          <cell r="N125">
            <v>0</v>
          </cell>
          <cell r="O125">
            <v>0</v>
          </cell>
        </row>
        <row r="126">
          <cell r="A126">
            <v>117</v>
          </cell>
          <cell r="B126" t="str">
            <v xml:space="preserve">HADLEY                       </v>
          </cell>
          <cell r="C126">
            <v>117</v>
          </cell>
          <cell r="E126">
            <v>77</v>
          </cell>
          <cell r="F126">
            <v>396400</v>
          </cell>
          <cell r="G126">
            <v>45</v>
          </cell>
          <cell r="H126">
            <v>242670</v>
          </cell>
          <cell r="N126">
            <v>396400</v>
          </cell>
          <cell r="O126">
            <v>242670</v>
          </cell>
        </row>
        <row r="127">
          <cell r="A127">
            <v>118</v>
          </cell>
          <cell r="B127" t="str">
            <v xml:space="preserve">HALIFAX                      </v>
          </cell>
          <cell r="C127">
            <v>118</v>
          </cell>
          <cell r="E127">
            <v>0</v>
          </cell>
          <cell r="F127">
            <v>0</v>
          </cell>
          <cell r="G127">
            <v>1</v>
          </cell>
          <cell r="H127">
            <v>5000</v>
          </cell>
          <cell r="N127">
            <v>0</v>
          </cell>
          <cell r="O127">
            <v>5000</v>
          </cell>
        </row>
        <row r="128">
          <cell r="A128">
            <v>119</v>
          </cell>
          <cell r="B128" t="str">
            <v xml:space="preserve">HAMILTON                     </v>
          </cell>
          <cell r="C128">
            <v>119</v>
          </cell>
          <cell r="E128">
            <v>0</v>
          </cell>
          <cell r="F128">
            <v>0</v>
          </cell>
          <cell r="G128">
            <v>0</v>
          </cell>
          <cell r="H128">
            <v>0</v>
          </cell>
          <cell r="N128">
            <v>0</v>
          </cell>
          <cell r="O128">
            <v>0</v>
          </cell>
        </row>
        <row r="129">
          <cell r="A129">
            <v>120</v>
          </cell>
          <cell r="B129" t="str">
            <v xml:space="preserve">HAMPDEN                      </v>
          </cell>
          <cell r="C129">
            <v>120</v>
          </cell>
          <cell r="E129">
            <v>0</v>
          </cell>
          <cell r="F129">
            <v>0</v>
          </cell>
          <cell r="G129">
            <v>0</v>
          </cell>
          <cell r="H129">
            <v>0</v>
          </cell>
          <cell r="N129">
            <v>0</v>
          </cell>
          <cell r="O129">
            <v>0</v>
          </cell>
        </row>
        <row r="130">
          <cell r="A130">
            <v>121</v>
          </cell>
          <cell r="B130" t="str">
            <v xml:space="preserve">HANCOCK                      </v>
          </cell>
          <cell r="C130">
            <v>121</v>
          </cell>
          <cell r="E130">
            <v>7</v>
          </cell>
          <cell r="F130">
            <v>35884</v>
          </cell>
          <cell r="G130">
            <v>9</v>
          </cell>
          <cell r="H130">
            <v>50523</v>
          </cell>
          <cell r="N130">
            <v>35884</v>
          </cell>
          <cell r="O130">
            <v>50523</v>
          </cell>
        </row>
        <row r="131">
          <cell r="A131">
            <v>122</v>
          </cell>
          <cell r="B131" t="str">
            <v xml:space="preserve">HANOVER                      </v>
          </cell>
          <cell r="C131">
            <v>122</v>
          </cell>
          <cell r="E131">
            <v>0</v>
          </cell>
          <cell r="F131">
            <v>0</v>
          </cell>
          <cell r="G131">
            <v>0</v>
          </cell>
          <cell r="H131">
            <v>0</v>
          </cell>
          <cell r="N131">
            <v>0</v>
          </cell>
          <cell r="O131">
            <v>0</v>
          </cell>
        </row>
        <row r="132">
          <cell r="A132">
            <v>123</v>
          </cell>
          <cell r="B132" t="str">
            <v xml:space="preserve">HANSON                       </v>
          </cell>
          <cell r="C132">
            <v>123</v>
          </cell>
          <cell r="E132">
            <v>0</v>
          </cell>
          <cell r="F132">
            <v>0</v>
          </cell>
          <cell r="G132">
            <v>0</v>
          </cell>
          <cell r="H132">
            <v>0</v>
          </cell>
          <cell r="N132">
            <v>0</v>
          </cell>
          <cell r="O132">
            <v>0</v>
          </cell>
        </row>
        <row r="133">
          <cell r="A133">
            <v>124</v>
          </cell>
          <cell r="B133" t="str">
            <v xml:space="preserve">HARDWICK                     </v>
          </cell>
          <cell r="C133">
            <v>124</v>
          </cell>
          <cell r="E133">
            <v>0</v>
          </cell>
          <cell r="F133">
            <v>0</v>
          </cell>
          <cell r="G133">
            <v>0</v>
          </cell>
          <cell r="H133">
            <v>0</v>
          </cell>
          <cell r="N133">
            <v>0</v>
          </cell>
          <cell r="O133">
            <v>0</v>
          </cell>
        </row>
        <row r="134">
          <cell r="A134">
            <v>125</v>
          </cell>
          <cell r="B134" t="str">
            <v xml:space="preserve">HARVARD                      </v>
          </cell>
          <cell r="C134">
            <v>125</v>
          </cell>
          <cell r="E134">
            <v>73</v>
          </cell>
          <cell r="F134">
            <v>376342</v>
          </cell>
          <cell r="G134">
            <v>8</v>
          </cell>
          <cell r="H134">
            <v>40000</v>
          </cell>
          <cell r="N134">
            <v>376342</v>
          </cell>
          <cell r="O134">
            <v>40000</v>
          </cell>
        </row>
        <row r="135">
          <cell r="A135">
            <v>126</v>
          </cell>
          <cell r="B135" t="str">
            <v xml:space="preserve">HARWICH                      </v>
          </cell>
          <cell r="C135">
            <v>126</v>
          </cell>
          <cell r="E135">
            <v>152</v>
          </cell>
          <cell r="F135">
            <v>847880</v>
          </cell>
          <cell r="G135">
            <v>208</v>
          </cell>
          <cell r="H135">
            <v>1238813</v>
          </cell>
          <cell r="N135">
            <v>847880</v>
          </cell>
          <cell r="O135">
            <v>1238813</v>
          </cell>
        </row>
        <row r="136">
          <cell r="A136">
            <v>127</v>
          </cell>
          <cell r="B136" t="str">
            <v xml:space="preserve">HATFIELD                     </v>
          </cell>
          <cell r="C136">
            <v>127</v>
          </cell>
          <cell r="E136">
            <v>134</v>
          </cell>
          <cell r="F136">
            <v>748495</v>
          </cell>
          <cell r="G136">
            <v>29</v>
          </cell>
          <cell r="H136">
            <v>203903</v>
          </cell>
          <cell r="N136">
            <v>748495</v>
          </cell>
          <cell r="O136">
            <v>203903</v>
          </cell>
        </row>
        <row r="137">
          <cell r="A137">
            <v>128</v>
          </cell>
          <cell r="B137" t="str">
            <v xml:space="preserve">HAVERHILL                    </v>
          </cell>
          <cell r="C137">
            <v>128</v>
          </cell>
          <cell r="E137">
            <v>50.5</v>
          </cell>
          <cell r="F137">
            <v>308461</v>
          </cell>
          <cell r="G137">
            <v>219.5</v>
          </cell>
          <cell r="H137">
            <v>1223417</v>
          </cell>
          <cell r="N137">
            <v>308461</v>
          </cell>
          <cell r="O137">
            <v>1223417</v>
          </cell>
        </row>
        <row r="138">
          <cell r="A138">
            <v>129</v>
          </cell>
          <cell r="B138" t="str">
            <v xml:space="preserve">HAWLEY                       </v>
          </cell>
          <cell r="C138">
            <v>129</v>
          </cell>
          <cell r="E138">
            <v>0</v>
          </cell>
          <cell r="F138">
            <v>0</v>
          </cell>
          <cell r="G138">
            <v>0</v>
          </cell>
          <cell r="H138">
            <v>0</v>
          </cell>
          <cell r="N138">
            <v>0</v>
          </cell>
          <cell r="O138">
            <v>0</v>
          </cell>
        </row>
        <row r="139">
          <cell r="A139">
            <v>130</v>
          </cell>
          <cell r="B139" t="str">
            <v xml:space="preserve">HEATH                        </v>
          </cell>
          <cell r="C139">
            <v>130</v>
          </cell>
          <cell r="E139">
            <v>0</v>
          </cell>
          <cell r="F139">
            <v>0</v>
          </cell>
          <cell r="G139">
            <v>0</v>
          </cell>
          <cell r="H139">
            <v>0</v>
          </cell>
          <cell r="N139">
            <v>0</v>
          </cell>
          <cell r="O139">
            <v>0</v>
          </cell>
        </row>
        <row r="140">
          <cell r="A140">
            <v>131</v>
          </cell>
          <cell r="B140" t="str">
            <v xml:space="preserve">HINGHAM                      </v>
          </cell>
          <cell r="C140">
            <v>131</v>
          </cell>
          <cell r="E140">
            <v>0</v>
          </cell>
          <cell r="F140">
            <v>0</v>
          </cell>
          <cell r="G140">
            <v>0</v>
          </cell>
          <cell r="H140">
            <v>0</v>
          </cell>
          <cell r="N140">
            <v>0</v>
          </cell>
          <cell r="O140">
            <v>0</v>
          </cell>
        </row>
        <row r="141">
          <cell r="A141">
            <v>132</v>
          </cell>
          <cell r="B141" t="str">
            <v xml:space="preserve">HINSDALE                     </v>
          </cell>
          <cell r="C141">
            <v>132</v>
          </cell>
          <cell r="E141">
            <v>0</v>
          </cell>
          <cell r="F141">
            <v>0</v>
          </cell>
          <cell r="G141">
            <v>0</v>
          </cell>
          <cell r="H141">
            <v>0</v>
          </cell>
          <cell r="N141">
            <v>0</v>
          </cell>
          <cell r="O141">
            <v>0</v>
          </cell>
        </row>
        <row r="142">
          <cell r="A142">
            <v>133</v>
          </cell>
          <cell r="B142" t="str">
            <v xml:space="preserve">HOLBROOK                     </v>
          </cell>
          <cell r="C142">
            <v>133</v>
          </cell>
          <cell r="E142">
            <v>23</v>
          </cell>
          <cell r="F142">
            <v>119683</v>
          </cell>
          <cell r="G142">
            <v>6</v>
          </cell>
          <cell r="H142">
            <v>33638</v>
          </cell>
          <cell r="N142">
            <v>119683</v>
          </cell>
          <cell r="O142">
            <v>33638</v>
          </cell>
        </row>
        <row r="143">
          <cell r="A143">
            <v>134</v>
          </cell>
          <cell r="B143" t="str">
            <v xml:space="preserve">HOLDEN                       </v>
          </cell>
          <cell r="C143">
            <v>134</v>
          </cell>
          <cell r="E143">
            <v>0</v>
          </cell>
          <cell r="F143">
            <v>0</v>
          </cell>
          <cell r="G143">
            <v>0</v>
          </cell>
          <cell r="H143">
            <v>0</v>
          </cell>
          <cell r="N143">
            <v>0</v>
          </cell>
          <cell r="O143">
            <v>0</v>
          </cell>
        </row>
        <row r="144">
          <cell r="A144">
            <v>135</v>
          </cell>
          <cell r="B144" t="str">
            <v xml:space="preserve">HOLLAND                      </v>
          </cell>
          <cell r="C144">
            <v>135</v>
          </cell>
          <cell r="E144">
            <v>22</v>
          </cell>
          <cell r="F144">
            <v>162561</v>
          </cell>
          <cell r="G144">
            <v>4</v>
          </cell>
          <cell r="H144">
            <v>28000</v>
          </cell>
          <cell r="N144">
            <v>162561</v>
          </cell>
          <cell r="O144">
            <v>28000</v>
          </cell>
        </row>
        <row r="145">
          <cell r="A145">
            <v>136</v>
          </cell>
          <cell r="B145" t="str">
            <v xml:space="preserve">HOLLISTON                    </v>
          </cell>
          <cell r="C145">
            <v>136</v>
          </cell>
          <cell r="E145">
            <v>123</v>
          </cell>
          <cell r="F145">
            <v>685409</v>
          </cell>
          <cell r="G145">
            <v>7.5</v>
          </cell>
          <cell r="H145">
            <v>41500</v>
          </cell>
          <cell r="N145">
            <v>685409</v>
          </cell>
          <cell r="O145">
            <v>41500</v>
          </cell>
        </row>
        <row r="146">
          <cell r="A146">
            <v>137</v>
          </cell>
          <cell r="B146" t="str">
            <v xml:space="preserve">HOLYOKE                      </v>
          </cell>
          <cell r="C146">
            <v>137</v>
          </cell>
          <cell r="E146">
            <v>18</v>
          </cell>
          <cell r="F146">
            <v>96124</v>
          </cell>
          <cell r="G146">
            <v>273.5</v>
          </cell>
          <cell r="H146">
            <v>1551504</v>
          </cell>
          <cell r="N146">
            <v>96124</v>
          </cell>
          <cell r="O146">
            <v>1551504</v>
          </cell>
        </row>
        <row r="147">
          <cell r="A147">
            <v>138</v>
          </cell>
          <cell r="B147" t="str">
            <v xml:space="preserve">HOPEDALE                     </v>
          </cell>
          <cell r="C147">
            <v>138</v>
          </cell>
          <cell r="E147">
            <v>119</v>
          </cell>
          <cell r="F147">
            <v>645022</v>
          </cell>
          <cell r="G147">
            <v>45.5</v>
          </cell>
          <cell r="H147">
            <v>274006</v>
          </cell>
          <cell r="N147">
            <v>645022</v>
          </cell>
          <cell r="O147">
            <v>274006</v>
          </cell>
        </row>
        <row r="148">
          <cell r="A148">
            <v>139</v>
          </cell>
          <cell r="B148" t="str">
            <v xml:space="preserve">HOPKINTON                    </v>
          </cell>
          <cell r="C148">
            <v>139</v>
          </cell>
          <cell r="E148">
            <v>0</v>
          </cell>
          <cell r="F148">
            <v>0</v>
          </cell>
          <cell r="G148">
            <v>13.5</v>
          </cell>
          <cell r="H148">
            <v>76567</v>
          </cell>
          <cell r="N148">
            <v>0</v>
          </cell>
          <cell r="O148">
            <v>76567</v>
          </cell>
        </row>
        <row r="149">
          <cell r="A149">
            <v>140</v>
          </cell>
          <cell r="B149" t="str">
            <v xml:space="preserve">HUBBARDSTON                  </v>
          </cell>
          <cell r="C149">
            <v>140</v>
          </cell>
          <cell r="E149">
            <v>0</v>
          </cell>
          <cell r="F149">
            <v>0</v>
          </cell>
          <cell r="G149">
            <v>0</v>
          </cell>
          <cell r="H149">
            <v>0</v>
          </cell>
          <cell r="N149">
            <v>0</v>
          </cell>
          <cell r="O149">
            <v>0</v>
          </cell>
        </row>
        <row r="150">
          <cell r="A150">
            <v>141</v>
          </cell>
          <cell r="B150" t="str">
            <v xml:space="preserve">HUDSON                       </v>
          </cell>
          <cell r="C150">
            <v>141</v>
          </cell>
          <cell r="E150">
            <v>139.5</v>
          </cell>
          <cell r="F150">
            <v>819638</v>
          </cell>
          <cell r="G150">
            <v>26.5</v>
          </cell>
          <cell r="H150">
            <v>150971</v>
          </cell>
          <cell r="N150">
            <v>819638</v>
          </cell>
          <cell r="O150">
            <v>150971</v>
          </cell>
        </row>
        <row r="151">
          <cell r="A151">
            <v>142</v>
          </cell>
          <cell r="B151" t="str">
            <v xml:space="preserve">HULL                         </v>
          </cell>
          <cell r="C151">
            <v>142</v>
          </cell>
          <cell r="E151">
            <v>0</v>
          </cell>
          <cell r="F151">
            <v>0</v>
          </cell>
          <cell r="G151">
            <v>1</v>
          </cell>
          <cell r="H151">
            <v>5000</v>
          </cell>
          <cell r="N151">
            <v>0</v>
          </cell>
          <cell r="O151">
            <v>5000</v>
          </cell>
        </row>
        <row r="152">
          <cell r="A152">
            <v>143</v>
          </cell>
          <cell r="B152" t="str">
            <v xml:space="preserve">HUNTINGTON                   </v>
          </cell>
          <cell r="C152">
            <v>143</v>
          </cell>
          <cell r="E152">
            <v>0</v>
          </cell>
          <cell r="F152">
            <v>0</v>
          </cell>
          <cell r="G152">
            <v>0</v>
          </cell>
          <cell r="H152">
            <v>0</v>
          </cell>
          <cell r="N152">
            <v>0</v>
          </cell>
          <cell r="O152">
            <v>0</v>
          </cell>
        </row>
        <row r="153">
          <cell r="A153">
            <v>144</v>
          </cell>
          <cell r="B153" t="str">
            <v xml:space="preserve">IPSWICH                      </v>
          </cell>
          <cell r="C153">
            <v>144</v>
          </cell>
          <cell r="E153">
            <v>151</v>
          </cell>
          <cell r="F153">
            <v>819882</v>
          </cell>
          <cell r="G153">
            <v>9</v>
          </cell>
          <cell r="H153">
            <v>49000</v>
          </cell>
          <cell r="N153">
            <v>819882</v>
          </cell>
          <cell r="O153">
            <v>49000</v>
          </cell>
        </row>
        <row r="154">
          <cell r="A154">
            <v>145</v>
          </cell>
          <cell r="B154" t="str">
            <v xml:space="preserve">KINGSTON                     </v>
          </cell>
          <cell r="C154">
            <v>145</v>
          </cell>
          <cell r="E154">
            <v>0</v>
          </cell>
          <cell r="F154">
            <v>0</v>
          </cell>
          <cell r="G154">
            <v>0</v>
          </cell>
          <cell r="H154">
            <v>0</v>
          </cell>
          <cell r="N154">
            <v>0</v>
          </cell>
          <cell r="O154">
            <v>0</v>
          </cell>
        </row>
        <row r="155">
          <cell r="A155">
            <v>146</v>
          </cell>
          <cell r="B155" t="str">
            <v xml:space="preserve">LAKEVILLE                    </v>
          </cell>
          <cell r="C155">
            <v>146</v>
          </cell>
          <cell r="E155">
            <v>0</v>
          </cell>
          <cell r="F155">
            <v>0</v>
          </cell>
          <cell r="G155">
            <v>0</v>
          </cell>
          <cell r="H155">
            <v>0</v>
          </cell>
          <cell r="N155">
            <v>0</v>
          </cell>
          <cell r="O155">
            <v>0</v>
          </cell>
        </row>
        <row r="156">
          <cell r="A156">
            <v>147</v>
          </cell>
          <cell r="B156" t="str">
            <v xml:space="preserve">LANCASTER                    </v>
          </cell>
          <cell r="C156">
            <v>147</v>
          </cell>
          <cell r="E156">
            <v>0</v>
          </cell>
          <cell r="F156">
            <v>0</v>
          </cell>
          <cell r="G156">
            <v>0</v>
          </cell>
          <cell r="H156">
            <v>0</v>
          </cell>
          <cell r="N156">
            <v>0</v>
          </cell>
          <cell r="O156">
            <v>0</v>
          </cell>
        </row>
        <row r="157">
          <cell r="A157">
            <v>148</v>
          </cell>
          <cell r="B157" t="str">
            <v xml:space="preserve">LANESBOROUGH                 </v>
          </cell>
          <cell r="C157">
            <v>148</v>
          </cell>
          <cell r="E157">
            <v>15</v>
          </cell>
          <cell r="F157">
            <v>89699</v>
          </cell>
          <cell r="G157">
            <v>19</v>
          </cell>
          <cell r="H157">
            <v>105500</v>
          </cell>
          <cell r="N157">
            <v>89699</v>
          </cell>
          <cell r="O157">
            <v>105500</v>
          </cell>
        </row>
        <row r="158">
          <cell r="A158">
            <v>149</v>
          </cell>
          <cell r="B158" t="str">
            <v xml:space="preserve">LAWRENCE                     </v>
          </cell>
          <cell r="C158">
            <v>149</v>
          </cell>
          <cell r="E158">
            <v>0</v>
          </cell>
          <cell r="F158">
            <v>0</v>
          </cell>
          <cell r="G158">
            <v>61.5</v>
          </cell>
          <cell r="H158">
            <v>363023</v>
          </cell>
          <cell r="N158">
            <v>0</v>
          </cell>
          <cell r="O158">
            <v>363023</v>
          </cell>
        </row>
        <row r="159">
          <cell r="A159">
            <v>150</v>
          </cell>
          <cell r="B159" t="str">
            <v xml:space="preserve">LEE                          </v>
          </cell>
          <cell r="C159">
            <v>150</v>
          </cell>
          <cell r="E159">
            <v>93</v>
          </cell>
          <cell r="F159">
            <v>552893</v>
          </cell>
          <cell r="G159">
            <v>73</v>
          </cell>
          <cell r="H159">
            <v>395943</v>
          </cell>
          <cell r="N159">
            <v>552893</v>
          </cell>
          <cell r="O159">
            <v>395943</v>
          </cell>
        </row>
        <row r="160">
          <cell r="A160">
            <v>151</v>
          </cell>
          <cell r="B160" t="str">
            <v xml:space="preserve">LEICESTER                    </v>
          </cell>
          <cell r="C160">
            <v>151</v>
          </cell>
          <cell r="E160">
            <v>74</v>
          </cell>
          <cell r="F160">
            <v>444335</v>
          </cell>
          <cell r="G160">
            <v>24</v>
          </cell>
          <cell r="H160">
            <v>135975</v>
          </cell>
          <cell r="N160">
            <v>444335</v>
          </cell>
          <cell r="O160">
            <v>135975</v>
          </cell>
        </row>
        <row r="161">
          <cell r="A161">
            <v>152</v>
          </cell>
          <cell r="B161" t="str">
            <v xml:space="preserve">LENOX                        </v>
          </cell>
          <cell r="C161">
            <v>152</v>
          </cell>
          <cell r="E161">
            <v>218</v>
          </cell>
          <cell r="F161">
            <v>1144816</v>
          </cell>
          <cell r="G161">
            <v>43</v>
          </cell>
          <cell r="H161">
            <v>230510</v>
          </cell>
          <cell r="N161">
            <v>1144816</v>
          </cell>
          <cell r="O161">
            <v>230510</v>
          </cell>
        </row>
        <row r="162">
          <cell r="A162">
            <v>153</v>
          </cell>
          <cell r="B162" t="str">
            <v xml:space="preserve">LEOMINSTER                   </v>
          </cell>
          <cell r="C162">
            <v>153</v>
          </cell>
          <cell r="E162">
            <v>213</v>
          </cell>
          <cell r="F162">
            <v>1213083</v>
          </cell>
          <cell r="G162">
            <v>338</v>
          </cell>
          <cell r="H162">
            <v>1842637</v>
          </cell>
          <cell r="N162">
            <v>1213083</v>
          </cell>
          <cell r="O162">
            <v>1842637</v>
          </cell>
        </row>
        <row r="163">
          <cell r="A163">
            <v>154</v>
          </cell>
          <cell r="B163" t="str">
            <v xml:space="preserve">LEVERETT                     </v>
          </cell>
          <cell r="C163">
            <v>154</v>
          </cell>
          <cell r="E163">
            <v>23</v>
          </cell>
          <cell r="F163">
            <v>147253</v>
          </cell>
          <cell r="G163">
            <v>3</v>
          </cell>
          <cell r="H163">
            <v>15000</v>
          </cell>
          <cell r="N163">
            <v>147253</v>
          </cell>
          <cell r="O163">
            <v>15000</v>
          </cell>
        </row>
        <row r="164">
          <cell r="A164">
            <v>155</v>
          </cell>
          <cell r="B164" t="str">
            <v xml:space="preserve">LEXINGTON                    </v>
          </cell>
          <cell r="C164">
            <v>155</v>
          </cell>
          <cell r="E164">
            <v>0</v>
          </cell>
          <cell r="F164">
            <v>0</v>
          </cell>
          <cell r="G164">
            <v>6</v>
          </cell>
          <cell r="H164">
            <v>30000</v>
          </cell>
          <cell r="N164">
            <v>0</v>
          </cell>
          <cell r="O164">
            <v>30000</v>
          </cell>
        </row>
        <row r="165">
          <cell r="A165">
            <v>156</v>
          </cell>
          <cell r="B165" t="str">
            <v xml:space="preserve">LEYDEN                       </v>
          </cell>
          <cell r="C165">
            <v>156</v>
          </cell>
          <cell r="E165">
            <v>0</v>
          </cell>
          <cell r="F165">
            <v>0</v>
          </cell>
          <cell r="G165">
            <v>0</v>
          </cell>
          <cell r="H165">
            <v>0</v>
          </cell>
          <cell r="N165">
            <v>0</v>
          </cell>
          <cell r="O165">
            <v>0</v>
          </cell>
        </row>
        <row r="166">
          <cell r="A166">
            <v>157</v>
          </cell>
          <cell r="B166" t="str">
            <v xml:space="preserve">LINCOLN                      </v>
          </cell>
          <cell r="C166">
            <v>157</v>
          </cell>
          <cell r="E166">
            <v>0</v>
          </cell>
          <cell r="F166">
            <v>0</v>
          </cell>
          <cell r="G166">
            <v>0</v>
          </cell>
          <cell r="H166">
            <v>0</v>
          </cell>
          <cell r="N166">
            <v>0</v>
          </cell>
          <cell r="O166">
            <v>0</v>
          </cell>
        </row>
        <row r="167">
          <cell r="A167">
            <v>158</v>
          </cell>
          <cell r="B167" t="str">
            <v xml:space="preserve">LITTLETON                    </v>
          </cell>
          <cell r="C167">
            <v>158</v>
          </cell>
          <cell r="E167">
            <v>72</v>
          </cell>
          <cell r="F167">
            <v>390519</v>
          </cell>
          <cell r="G167">
            <v>38.5</v>
          </cell>
          <cell r="H167">
            <v>205454</v>
          </cell>
          <cell r="N167">
            <v>390519</v>
          </cell>
          <cell r="O167">
            <v>205454</v>
          </cell>
        </row>
        <row r="168">
          <cell r="A168">
            <v>159</v>
          </cell>
          <cell r="B168" t="str">
            <v xml:space="preserve">LONGMEADOW                   </v>
          </cell>
          <cell r="C168">
            <v>159</v>
          </cell>
          <cell r="E168">
            <v>39.5</v>
          </cell>
          <cell r="F168">
            <v>261798</v>
          </cell>
          <cell r="G168">
            <v>4</v>
          </cell>
          <cell r="H168">
            <v>20000</v>
          </cell>
          <cell r="N168">
            <v>261798</v>
          </cell>
          <cell r="O168">
            <v>20000</v>
          </cell>
        </row>
        <row r="169">
          <cell r="A169">
            <v>160</v>
          </cell>
          <cell r="B169" t="str">
            <v xml:space="preserve">LOWELL                       </v>
          </cell>
          <cell r="C169">
            <v>160</v>
          </cell>
          <cell r="E169">
            <v>0</v>
          </cell>
          <cell r="F169">
            <v>0</v>
          </cell>
          <cell r="G169">
            <v>78</v>
          </cell>
          <cell r="H169">
            <v>423440</v>
          </cell>
          <cell r="N169">
            <v>0</v>
          </cell>
          <cell r="O169">
            <v>423440</v>
          </cell>
        </row>
        <row r="170">
          <cell r="A170">
            <v>161</v>
          </cell>
          <cell r="B170" t="str">
            <v xml:space="preserve">LUDLOW                       </v>
          </cell>
          <cell r="C170">
            <v>161</v>
          </cell>
          <cell r="E170">
            <v>86</v>
          </cell>
          <cell r="F170">
            <v>534405</v>
          </cell>
          <cell r="G170">
            <v>21</v>
          </cell>
          <cell r="H170">
            <v>107688</v>
          </cell>
          <cell r="N170">
            <v>534405</v>
          </cell>
          <cell r="O170">
            <v>107688</v>
          </cell>
        </row>
        <row r="171">
          <cell r="A171">
            <v>162</v>
          </cell>
          <cell r="B171" t="str">
            <v xml:space="preserve">LUNENBURG                    </v>
          </cell>
          <cell r="C171">
            <v>162</v>
          </cell>
          <cell r="E171">
            <v>54</v>
          </cell>
          <cell r="F171">
            <v>298538</v>
          </cell>
          <cell r="G171">
            <v>71</v>
          </cell>
          <cell r="H171">
            <v>410302</v>
          </cell>
          <cell r="N171">
            <v>298538</v>
          </cell>
          <cell r="O171">
            <v>410302</v>
          </cell>
        </row>
        <row r="172">
          <cell r="A172">
            <v>163</v>
          </cell>
          <cell r="B172" t="str">
            <v xml:space="preserve">LYNN                         </v>
          </cell>
          <cell r="C172">
            <v>163</v>
          </cell>
          <cell r="E172">
            <v>0</v>
          </cell>
          <cell r="F172">
            <v>0</v>
          </cell>
          <cell r="G172">
            <v>37</v>
          </cell>
          <cell r="H172">
            <v>190830</v>
          </cell>
          <cell r="N172">
            <v>0</v>
          </cell>
          <cell r="O172">
            <v>190830</v>
          </cell>
        </row>
        <row r="173">
          <cell r="A173">
            <v>164</v>
          </cell>
          <cell r="B173" t="str">
            <v xml:space="preserve">LYNNFIELD                    </v>
          </cell>
          <cell r="C173">
            <v>164</v>
          </cell>
          <cell r="E173">
            <v>0</v>
          </cell>
          <cell r="F173">
            <v>0</v>
          </cell>
          <cell r="G173">
            <v>1</v>
          </cell>
          <cell r="H173">
            <v>5000</v>
          </cell>
          <cell r="N173">
            <v>0</v>
          </cell>
          <cell r="O173">
            <v>5000</v>
          </cell>
        </row>
        <row r="174">
          <cell r="A174">
            <v>165</v>
          </cell>
          <cell r="B174" t="str">
            <v xml:space="preserve">MALDEN                       </v>
          </cell>
          <cell r="C174">
            <v>165</v>
          </cell>
          <cell r="E174">
            <v>0</v>
          </cell>
          <cell r="F174">
            <v>0</v>
          </cell>
          <cell r="G174">
            <v>4</v>
          </cell>
          <cell r="H174">
            <v>38942</v>
          </cell>
          <cell r="N174">
            <v>0</v>
          </cell>
          <cell r="O174">
            <v>38942</v>
          </cell>
        </row>
        <row r="175">
          <cell r="A175">
            <v>166</v>
          </cell>
          <cell r="B175" t="str">
            <v xml:space="preserve">MANCHESTER                   </v>
          </cell>
          <cell r="C175">
            <v>166</v>
          </cell>
          <cell r="E175">
            <v>0</v>
          </cell>
          <cell r="F175">
            <v>0</v>
          </cell>
          <cell r="G175">
            <v>0</v>
          </cell>
          <cell r="H175">
            <v>0</v>
          </cell>
          <cell r="N175">
            <v>0</v>
          </cell>
          <cell r="O175">
            <v>0</v>
          </cell>
        </row>
        <row r="176">
          <cell r="A176">
            <v>167</v>
          </cell>
          <cell r="B176" t="str">
            <v xml:space="preserve">MANSFIELD                    </v>
          </cell>
          <cell r="C176">
            <v>167</v>
          </cell>
          <cell r="E176">
            <v>0</v>
          </cell>
          <cell r="F176">
            <v>0</v>
          </cell>
          <cell r="G176">
            <v>7</v>
          </cell>
          <cell r="H176">
            <v>34960</v>
          </cell>
          <cell r="N176">
            <v>0</v>
          </cell>
          <cell r="O176">
            <v>34960</v>
          </cell>
        </row>
        <row r="177">
          <cell r="A177">
            <v>168</v>
          </cell>
          <cell r="B177" t="str">
            <v xml:space="preserve">MARBLEHEAD                   </v>
          </cell>
          <cell r="C177">
            <v>168</v>
          </cell>
          <cell r="E177">
            <v>0</v>
          </cell>
          <cell r="F177">
            <v>0</v>
          </cell>
          <cell r="G177">
            <v>5</v>
          </cell>
          <cell r="H177">
            <v>25000</v>
          </cell>
          <cell r="N177">
            <v>0</v>
          </cell>
          <cell r="O177">
            <v>25000</v>
          </cell>
        </row>
        <row r="178">
          <cell r="A178">
            <v>169</v>
          </cell>
          <cell r="B178" t="str">
            <v xml:space="preserve">MARION                       </v>
          </cell>
          <cell r="C178">
            <v>169</v>
          </cell>
          <cell r="E178">
            <v>0</v>
          </cell>
          <cell r="F178">
            <v>0</v>
          </cell>
          <cell r="G178">
            <v>0</v>
          </cell>
          <cell r="H178">
            <v>0</v>
          </cell>
          <cell r="N178">
            <v>0</v>
          </cell>
          <cell r="O178">
            <v>0</v>
          </cell>
        </row>
        <row r="179">
          <cell r="A179">
            <v>170</v>
          </cell>
          <cell r="B179" t="str">
            <v xml:space="preserve">MARLBOROUGH                  </v>
          </cell>
          <cell r="C179">
            <v>170</v>
          </cell>
          <cell r="E179">
            <v>0</v>
          </cell>
          <cell r="F179">
            <v>0</v>
          </cell>
          <cell r="G179">
            <v>101</v>
          </cell>
          <cell r="H179">
            <v>619136</v>
          </cell>
          <cell r="N179">
            <v>0</v>
          </cell>
          <cell r="O179">
            <v>619136</v>
          </cell>
        </row>
        <row r="180">
          <cell r="A180">
            <v>171</v>
          </cell>
          <cell r="B180" t="str">
            <v xml:space="preserve">MARSHFIELD                   </v>
          </cell>
          <cell r="C180">
            <v>171</v>
          </cell>
          <cell r="E180">
            <v>3.5</v>
          </cell>
          <cell r="F180">
            <v>17500</v>
          </cell>
          <cell r="G180">
            <v>1</v>
          </cell>
          <cell r="H180">
            <v>6228</v>
          </cell>
          <cell r="N180">
            <v>17500</v>
          </cell>
          <cell r="O180">
            <v>6228</v>
          </cell>
        </row>
        <row r="181">
          <cell r="A181">
            <v>172</v>
          </cell>
          <cell r="B181" t="str">
            <v xml:space="preserve">MASHPEE                      </v>
          </cell>
          <cell r="C181">
            <v>172</v>
          </cell>
          <cell r="E181">
            <v>27</v>
          </cell>
          <cell r="F181">
            <v>161500</v>
          </cell>
          <cell r="G181">
            <v>52</v>
          </cell>
          <cell r="H181">
            <v>276000</v>
          </cell>
          <cell r="N181">
            <v>161500</v>
          </cell>
          <cell r="O181">
            <v>276000</v>
          </cell>
        </row>
        <row r="182">
          <cell r="A182">
            <v>173</v>
          </cell>
          <cell r="B182" t="str">
            <v xml:space="preserve">MATTAPOISETT                 </v>
          </cell>
          <cell r="C182">
            <v>173</v>
          </cell>
          <cell r="E182">
            <v>0</v>
          </cell>
          <cell r="F182">
            <v>0</v>
          </cell>
          <cell r="G182">
            <v>0</v>
          </cell>
          <cell r="H182">
            <v>0</v>
          </cell>
          <cell r="N182">
            <v>0</v>
          </cell>
          <cell r="O182">
            <v>0</v>
          </cell>
        </row>
        <row r="183">
          <cell r="A183">
            <v>174</v>
          </cell>
          <cell r="B183" t="str">
            <v xml:space="preserve">MAYNARD                      </v>
          </cell>
          <cell r="C183">
            <v>174</v>
          </cell>
          <cell r="E183">
            <v>15</v>
          </cell>
          <cell r="F183">
            <v>98255</v>
          </cell>
          <cell r="G183">
            <v>36</v>
          </cell>
          <cell r="H183">
            <v>216245</v>
          </cell>
          <cell r="N183">
            <v>98255</v>
          </cell>
          <cell r="O183">
            <v>216245</v>
          </cell>
        </row>
        <row r="184">
          <cell r="A184">
            <v>175</v>
          </cell>
          <cell r="B184" t="str">
            <v xml:space="preserve">MEDFIELD                     </v>
          </cell>
          <cell r="C184">
            <v>175</v>
          </cell>
          <cell r="E184">
            <v>0</v>
          </cell>
          <cell r="F184">
            <v>0</v>
          </cell>
          <cell r="G184">
            <v>2</v>
          </cell>
          <cell r="H184">
            <v>10000</v>
          </cell>
          <cell r="N184">
            <v>0</v>
          </cell>
          <cell r="O184">
            <v>10000</v>
          </cell>
        </row>
        <row r="185">
          <cell r="A185">
            <v>176</v>
          </cell>
          <cell r="B185" t="str">
            <v xml:space="preserve">MEDFORD                      </v>
          </cell>
          <cell r="C185">
            <v>176</v>
          </cell>
          <cell r="E185">
            <v>0</v>
          </cell>
          <cell r="F185">
            <v>0</v>
          </cell>
          <cell r="G185">
            <v>3</v>
          </cell>
          <cell r="H185">
            <v>15000</v>
          </cell>
          <cell r="N185">
            <v>0</v>
          </cell>
          <cell r="O185">
            <v>15000</v>
          </cell>
        </row>
        <row r="186">
          <cell r="A186">
            <v>177</v>
          </cell>
          <cell r="B186" t="str">
            <v xml:space="preserve">MEDWAY                       </v>
          </cell>
          <cell r="C186">
            <v>177</v>
          </cell>
          <cell r="E186">
            <v>54</v>
          </cell>
          <cell r="F186">
            <v>292437</v>
          </cell>
          <cell r="G186">
            <v>39.5</v>
          </cell>
          <cell r="H186">
            <v>225702</v>
          </cell>
          <cell r="N186">
            <v>292437</v>
          </cell>
          <cell r="O186">
            <v>225702</v>
          </cell>
        </row>
        <row r="187">
          <cell r="A187">
            <v>178</v>
          </cell>
          <cell r="B187" t="str">
            <v xml:space="preserve">MELROSE                      </v>
          </cell>
          <cell r="C187">
            <v>178</v>
          </cell>
          <cell r="E187">
            <v>0</v>
          </cell>
          <cell r="F187">
            <v>0</v>
          </cell>
          <cell r="G187">
            <v>1</v>
          </cell>
          <cell r="H187">
            <v>5000</v>
          </cell>
          <cell r="N187">
            <v>0</v>
          </cell>
          <cell r="O187">
            <v>5000</v>
          </cell>
        </row>
        <row r="188">
          <cell r="A188">
            <v>179</v>
          </cell>
          <cell r="B188" t="str">
            <v xml:space="preserve">MENDON                       </v>
          </cell>
          <cell r="C188">
            <v>179</v>
          </cell>
          <cell r="E188">
            <v>0</v>
          </cell>
          <cell r="F188">
            <v>0</v>
          </cell>
          <cell r="G188">
            <v>0</v>
          </cell>
          <cell r="H188">
            <v>0</v>
          </cell>
          <cell r="N188">
            <v>0</v>
          </cell>
          <cell r="O188">
            <v>0</v>
          </cell>
        </row>
        <row r="189">
          <cell r="A189">
            <v>180</v>
          </cell>
          <cell r="B189" t="str">
            <v xml:space="preserve">MERRIMAC                     </v>
          </cell>
          <cell r="C189">
            <v>180</v>
          </cell>
          <cell r="E189">
            <v>0</v>
          </cell>
          <cell r="F189">
            <v>0</v>
          </cell>
          <cell r="G189">
            <v>0</v>
          </cell>
          <cell r="H189">
            <v>0</v>
          </cell>
          <cell r="N189">
            <v>0</v>
          </cell>
          <cell r="O189">
            <v>0</v>
          </cell>
        </row>
        <row r="190">
          <cell r="A190">
            <v>181</v>
          </cell>
          <cell r="B190" t="str">
            <v xml:space="preserve">METHUEN                      </v>
          </cell>
          <cell r="C190">
            <v>181</v>
          </cell>
          <cell r="E190">
            <v>0</v>
          </cell>
          <cell r="F190">
            <v>0</v>
          </cell>
          <cell r="G190">
            <v>18</v>
          </cell>
          <cell r="H190">
            <v>94000</v>
          </cell>
          <cell r="N190">
            <v>0</v>
          </cell>
          <cell r="O190">
            <v>94000</v>
          </cell>
        </row>
        <row r="191">
          <cell r="A191">
            <v>182</v>
          </cell>
          <cell r="B191" t="str">
            <v xml:space="preserve">MIDDLEBOROUGH                </v>
          </cell>
          <cell r="C191">
            <v>182</v>
          </cell>
          <cell r="E191">
            <v>7</v>
          </cell>
          <cell r="F191">
            <v>35000</v>
          </cell>
          <cell r="G191">
            <v>32.5</v>
          </cell>
          <cell r="H191">
            <v>167890</v>
          </cell>
          <cell r="N191">
            <v>35000</v>
          </cell>
          <cell r="O191">
            <v>167890</v>
          </cell>
        </row>
        <row r="192">
          <cell r="A192">
            <v>183</v>
          </cell>
          <cell r="B192" t="str">
            <v xml:space="preserve">MIDDLEFIELD                  </v>
          </cell>
          <cell r="C192">
            <v>183</v>
          </cell>
          <cell r="E192">
            <v>0</v>
          </cell>
          <cell r="F192">
            <v>0</v>
          </cell>
          <cell r="G192">
            <v>0</v>
          </cell>
          <cell r="H192">
            <v>0</v>
          </cell>
          <cell r="N192">
            <v>0</v>
          </cell>
          <cell r="O192">
            <v>0</v>
          </cell>
        </row>
        <row r="193">
          <cell r="A193">
            <v>184</v>
          </cell>
          <cell r="B193" t="str">
            <v xml:space="preserve">MIDDLETON                    </v>
          </cell>
          <cell r="C193">
            <v>184</v>
          </cell>
          <cell r="E193">
            <v>0</v>
          </cell>
          <cell r="F193">
            <v>0</v>
          </cell>
          <cell r="G193">
            <v>0</v>
          </cell>
          <cell r="H193">
            <v>0</v>
          </cell>
          <cell r="N193">
            <v>0</v>
          </cell>
          <cell r="O193">
            <v>0</v>
          </cell>
        </row>
        <row r="194">
          <cell r="A194">
            <v>185</v>
          </cell>
          <cell r="B194" t="str">
            <v xml:space="preserve">MILFORD                      </v>
          </cell>
          <cell r="C194">
            <v>185</v>
          </cell>
          <cell r="E194">
            <v>85</v>
          </cell>
          <cell r="F194">
            <v>505532</v>
          </cell>
          <cell r="G194">
            <v>138</v>
          </cell>
          <cell r="H194">
            <v>759783</v>
          </cell>
          <cell r="N194">
            <v>505532</v>
          </cell>
          <cell r="O194">
            <v>759783</v>
          </cell>
        </row>
        <row r="195">
          <cell r="A195">
            <v>186</v>
          </cell>
          <cell r="B195" t="str">
            <v xml:space="preserve">MILLBURY                     </v>
          </cell>
          <cell r="C195">
            <v>186</v>
          </cell>
          <cell r="E195">
            <v>0</v>
          </cell>
          <cell r="F195">
            <v>0</v>
          </cell>
          <cell r="G195">
            <v>16</v>
          </cell>
          <cell r="H195">
            <v>87318</v>
          </cell>
          <cell r="N195">
            <v>0</v>
          </cell>
          <cell r="O195">
            <v>87318</v>
          </cell>
        </row>
        <row r="196">
          <cell r="A196">
            <v>187</v>
          </cell>
          <cell r="B196" t="str">
            <v xml:space="preserve">MILLIS                       </v>
          </cell>
          <cell r="C196">
            <v>187</v>
          </cell>
          <cell r="E196">
            <v>64</v>
          </cell>
          <cell r="F196">
            <v>344142</v>
          </cell>
          <cell r="G196">
            <v>34.5</v>
          </cell>
          <cell r="H196">
            <v>182862</v>
          </cell>
          <cell r="N196">
            <v>344142</v>
          </cell>
          <cell r="O196">
            <v>182862</v>
          </cell>
        </row>
        <row r="197">
          <cell r="A197">
            <v>188</v>
          </cell>
          <cell r="B197" t="str">
            <v xml:space="preserve">MILLVILLE                    </v>
          </cell>
          <cell r="C197">
            <v>188</v>
          </cell>
          <cell r="E197">
            <v>0</v>
          </cell>
          <cell r="F197">
            <v>0</v>
          </cell>
          <cell r="G197">
            <v>0</v>
          </cell>
          <cell r="H197">
            <v>0</v>
          </cell>
          <cell r="N197">
            <v>0</v>
          </cell>
          <cell r="O197">
            <v>0</v>
          </cell>
        </row>
        <row r="198">
          <cell r="A198">
            <v>189</v>
          </cell>
          <cell r="B198" t="str">
            <v xml:space="preserve">MILTON                       </v>
          </cell>
          <cell r="C198">
            <v>189</v>
          </cell>
          <cell r="E198">
            <v>0</v>
          </cell>
          <cell r="F198">
            <v>0</v>
          </cell>
          <cell r="G198">
            <v>0</v>
          </cell>
          <cell r="H198">
            <v>0</v>
          </cell>
          <cell r="N198">
            <v>0</v>
          </cell>
          <cell r="O198">
            <v>0</v>
          </cell>
        </row>
        <row r="199">
          <cell r="A199">
            <v>190</v>
          </cell>
          <cell r="B199" t="str">
            <v xml:space="preserve">MONROE                       </v>
          </cell>
          <cell r="C199">
            <v>190</v>
          </cell>
          <cell r="E199">
            <v>0</v>
          </cell>
          <cell r="F199">
            <v>0</v>
          </cell>
          <cell r="G199">
            <v>1</v>
          </cell>
          <cell r="H199">
            <v>5000</v>
          </cell>
          <cell r="N199">
            <v>0</v>
          </cell>
          <cell r="O199">
            <v>5000</v>
          </cell>
        </row>
        <row r="200">
          <cell r="A200">
            <v>191</v>
          </cell>
          <cell r="B200" t="str">
            <v xml:space="preserve">MONSON                       </v>
          </cell>
          <cell r="C200">
            <v>191</v>
          </cell>
          <cell r="E200">
            <v>21</v>
          </cell>
          <cell r="F200">
            <v>106195</v>
          </cell>
          <cell r="G200">
            <v>31</v>
          </cell>
          <cell r="H200">
            <v>162609</v>
          </cell>
          <cell r="N200">
            <v>106195</v>
          </cell>
          <cell r="O200">
            <v>162609</v>
          </cell>
        </row>
        <row r="201">
          <cell r="A201">
            <v>192</v>
          </cell>
          <cell r="B201" t="str">
            <v xml:space="preserve">MONTAGUE                     </v>
          </cell>
          <cell r="C201">
            <v>192</v>
          </cell>
          <cell r="E201">
            <v>0</v>
          </cell>
          <cell r="F201">
            <v>0</v>
          </cell>
          <cell r="G201">
            <v>0</v>
          </cell>
          <cell r="H201">
            <v>0</v>
          </cell>
          <cell r="N201">
            <v>0</v>
          </cell>
          <cell r="O201">
            <v>0</v>
          </cell>
        </row>
        <row r="202">
          <cell r="A202">
            <v>193</v>
          </cell>
          <cell r="B202" t="str">
            <v xml:space="preserve">MONTEREY                     </v>
          </cell>
          <cell r="C202">
            <v>193</v>
          </cell>
          <cell r="E202">
            <v>0</v>
          </cell>
          <cell r="F202">
            <v>0</v>
          </cell>
          <cell r="G202">
            <v>0</v>
          </cell>
          <cell r="H202">
            <v>0</v>
          </cell>
          <cell r="N202">
            <v>0</v>
          </cell>
          <cell r="O202">
            <v>0</v>
          </cell>
        </row>
        <row r="203">
          <cell r="A203">
            <v>194</v>
          </cell>
          <cell r="B203" t="str">
            <v xml:space="preserve">MONTGOMERY                   </v>
          </cell>
          <cell r="C203">
            <v>194</v>
          </cell>
          <cell r="E203">
            <v>0</v>
          </cell>
          <cell r="F203">
            <v>0</v>
          </cell>
          <cell r="G203">
            <v>0</v>
          </cell>
          <cell r="H203">
            <v>0</v>
          </cell>
          <cell r="N203">
            <v>0</v>
          </cell>
          <cell r="O203">
            <v>0</v>
          </cell>
        </row>
        <row r="204">
          <cell r="A204">
            <v>195</v>
          </cell>
          <cell r="B204" t="str">
            <v xml:space="preserve">MOUNT WASHINGTON             </v>
          </cell>
          <cell r="C204">
            <v>195</v>
          </cell>
          <cell r="E204">
            <v>0</v>
          </cell>
          <cell r="F204">
            <v>0</v>
          </cell>
          <cell r="G204">
            <v>1</v>
          </cell>
          <cell r="H204">
            <v>5000</v>
          </cell>
          <cell r="N204">
            <v>0</v>
          </cell>
          <cell r="O204">
            <v>5000</v>
          </cell>
        </row>
        <row r="205">
          <cell r="A205">
            <v>196</v>
          </cell>
          <cell r="B205" t="str">
            <v xml:space="preserve">NAHANT                       </v>
          </cell>
          <cell r="C205">
            <v>196</v>
          </cell>
          <cell r="E205">
            <v>0</v>
          </cell>
          <cell r="F205">
            <v>0</v>
          </cell>
          <cell r="G205">
            <v>0</v>
          </cell>
          <cell r="H205">
            <v>0</v>
          </cell>
          <cell r="N205">
            <v>0</v>
          </cell>
          <cell r="O205">
            <v>0</v>
          </cell>
        </row>
        <row r="206">
          <cell r="A206">
            <v>197</v>
          </cell>
          <cell r="B206" t="str">
            <v xml:space="preserve">NANTUCKET                    </v>
          </cell>
          <cell r="C206">
            <v>197</v>
          </cell>
          <cell r="E206">
            <v>0</v>
          </cell>
          <cell r="F206">
            <v>0</v>
          </cell>
          <cell r="G206">
            <v>0</v>
          </cell>
          <cell r="H206">
            <v>0</v>
          </cell>
          <cell r="N206">
            <v>0</v>
          </cell>
          <cell r="O206">
            <v>0</v>
          </cell>
        </row>
        <row r="207">
          <cell r="A207">
            <v>198</v>
          </cell>
          <cell r="B207" t="str">
            <v xml:space="preserve">NATICK                       </v>
          </cell>
          <cell r="C207">
            <v>198</v>
          </cell>
          <cell r="E207">
            <v>25</v>
          </cell>
          <cell r="F207">
            <v>132864</v>
          </cell>
          <cell r="G207">
            <v>5</v>
          </cell>
          <cell r="H207">
            <v>25000</v>
          </cell>
          <cell r="N207">
            <v>132864</v>
          </cell>
          <cell r="O207">
            <v>25000</v>
          </cell>
        </row>
        <row r="208">
          <cell r="A208">
            <v>199</v>
          </cell>
          <cell r="B208" t="str">
            <v xml:space="preserve">NEEDHAM                      </v>
          </cell>
          <cell r="C208">
            <v>199</v>
          </cell>
          <cell r="E208">
            <v>0</v>
          </cell>
          <cell r="F208">
            <v>0</v>
          </cell>
          <cell r="G208">
            <v>0</v>
          </cell>
          <cell r="H208">
            <v>0</v>
          </cell>
          <cell r="N208">
            <v>0</v>
          </cell>
          <cell r="O208">
            <v>0</v>
          </cell>
        </row>
        <row r="209">
          <cell r="A209">
            <v>200</v>
          </cell>
          <cell r="B209" t="str">
            <v xml:space="preserve">NEW ASHFORD                  </v>
          </cell>
          <cell r="C209">
            <v>200</v>
          </cell>
          <cell r="E209">
            <v>0</v>
          </cell>
          <cell r="F209">
            <v>0</v>
          </cell>
          <cell r="G209">
            <v>3</v>
          </cell>
          <cell r="H209">
            <v>17079</v>
          </cell>
          <cell r="N209">
            <v>0</v>
          </cell>
          <cell r="O209">
            <v>17079</v>
          </cell>
        </row>
        <row r="210">
          <cell r="A210">
            <v>201</v>
          </cell>
          <cell r="B210" t="str">
            <v xml:space="preserve">NEW BEDFORD                  </v>
          </cell>
          <cell r="C210">
            <v>201</v>
          </cell>
          <cell r="E210">
            <v>0</v>
          </cell>
          <cell r="F210">
            <v>0</v>
          </cell>
          <cell r="G210">
            <v>18</v>
          </cell>
          <cell r="H210">
            <v>97284</v>
          </cell>
          <cell r="N210">
            <v>0</v>
          </cell>
          <cell r="O210">
            <v>97284</v>
          </cell>
        </row>
        <row r="211">
          <cell r="A211">
            <v>202</v>
          </cell>
          <cell r="B211" t="str">
            <v xml:space="preserve">NEW BRAINTREE                </v>
          </cell>
          <cell r="C211">
            <v>202</v>
          </cell>
          <cell r="E211">
            <v>0</v>
          </cell>
          <cell r="F211">
            <v>0</v>
          </cell>
          <cell r="G211">
            <v>0</v>
          </cell>
          <cell r="H211">
            <v>0</v>
          </cell>
          <cell r="N211">
            <v>0</v>
          </cell>
          <cell r="O211">
            <v>0</v>
          </cell>
        </row>
        <row r="212">
          <cell r="A212">
            <v>203</v>
          </cell>
          <cell r="B212" t="str">
            <v xml:space="preserve">NEWBURY                      </v>
          </cell>
          <cell r="C212">
            <v>205</v>
          </cell>
          <cell r="E212">
            <v>0</v>
          </cell>
          <cell r="F212">
            <v>0</v>
          </cell>
          <cell r="G212">
            <v>0</v>
          </cell>
          <cell r="H212">
            <v>0</v>
          </cell>
          <cell r="N212">
            <v>0</v>
          </cell>
          <cell r="O212">
            <v>0</v>
          </cell>
        </row>
        <row r="213">
          <cell r="A213">
            <v>204</v>
          </cell>
          <cell r="B213" t="str">
            <v xml:space="preserve">NEWBURYPORT                  </v>
          </cell>
          <cell r="C213">
            <v>206</v>
          </cell>
          <cell r="E213">
            <v>122</v>
          </cell>
          <cell r="F213">
            <v>1023580</v>
          </cell>
          <cell r="G213">
            <v>59</v>
          </cell>
          <cell r="H213">
            <v>335051</v>
          </cell>
          <cell r="N213">
            <v>1023580</v>
          </cell>
          <cell r="O213">
            <v>335051</v>
          </cell>
        </row>
        <row r="214">
          <cell r="A214">
            <v>205</v>
          </cell>
          <cell r="B214" t="str">
            <v xml:space="preserve">NEW MARLBOROUGH              </v>
          </cell>
          <cell r="C214">
            <v>203</v>
          </cell>
          <cell r="E214">
            <v>0</v>
          </cell>
          <cell r="F214">
            <v>0</v>
          </cell>
          <cell r="G214">
            <v>0</v>
          </cell>
          <cell r="H214">
            <v>0</v>
          </cell>
          <cell r="N214">
            <v>0</v>
          </cell>
          <cell r="O214">
            <v>0</v>
          </cell>
        </row>
        <row r="215">
          <cell r="A215">
            <v>206</v>
          </cell>
          <cell r="B215" t="str">
            <v xml:space="preserve">NEW SALEM                    </v>
          </cell>
          <cell r="C215">
            <v>204</v>
          </cell>
          <cell r="E215">
            <v>0</v>
          </cell>
          <cell r="F215">
            <v>0</v>
          </cell>
          <cell r="G215">
            <v>0</v>
          </cell>
          <cell r="H215">
            <v>0</v>
          </cell>
          <cell r="N215">
            <v>0</v>
          </cell>
          <cell r="O215">
            <v>0</v>
          </cell>
        </row>
        <row r="216">
          <cell r="A216">
            <v>207</v>
          </cell>
          <cell r="B216" t="str">
            <v xml:space="preserve">NEWTON                       </v>
          </cell>
          <cell r="C216">
            <v>207</v>
          </cell>
          <cell r="E216">
            <v>0</v>
          </cell>
          <cell r="F216">
            <v>0</v>
          </cell>
          <cell r="G216">
            <v>1</v>
          </cell>
          <cell r="H216">
            <v>5000</v>
          </cell>
          <cell r="N216">
            <v>0</v>
          </cell>
          <cell r="O216">
            <v>5000</v>
          </cell>
        </row>
        <row r="217">
          <cell r="A217">
            <v>208</v>
          </cell>
          <cell r="B217" t="str">
            <v xml:space="preserve">NORFOLK                      </v>
          </cell>
          <cell r="C217">
            <v>208</v>
          </cell>
          <cell r="E217">
            <v>0</v>
          </cell>
          <cell r="F217">
            <v>0</v>
          </cell>
          <cell r="G217">
            <v>1</v>
          </cell>
          <cell r="H217">
            <v>5000</v>
          </cell>
          <cell r="N217">
            <v>0</v>
          </cell>
          <cell r="O217">
            <v>5000</v>
          </cell>
        </row>
        <row r="218">
          <cell r="A218">
            <v>209</v>
          </cell>
          <cell r="B218" t="str">
            <v xml:space="preserve">NORTH ADAMS                  </v>
          </cell>
          <cell r="C218">
            <v>209</v>
          </cell>
          <cell r="E218">
            <v>34</v>
          </cell>
          <cell r="F218">
            <v>230718</v>
          </cell>
          <cell r="G218">
            <v>111</v>
          </cell>
          <cell r="H218">
            <v>653722</v>
          </cell>
          <cell r="N218">
            <v>230718</v>
          </cell>
          <cell r="O218">
            <v>653722</v>
          </cell>
        </row>
        <row r="219">
          <cell r="A219">
            <v>210</v>
          </cell>
          <cell r="B219" t="str">
            <v xml:space="preserve">NORTHAMPTON                  </v>
          </cell>
          <cell r="C219">
            <v>214</v>
          </cell>
          <cell r="E219">
            <v>209</v>
          </cell>
          <cell r="F219">
            <v>1275178</v>
          </cell>
          <cell r="G219">
            <v>78</v>
          </cell>
          <cell r="H219">
            <v>467464</v>
          </cell>
          <cell r="N219">
            <v>1275178</v>
          </cell>
          <cell r="O219">
            <v>467464</v>
          </cell>
        </row>
        <row r="220">
          <cell r="A220">
            <v>211</v>
          </cell>
          <cell r="B220" t="str">
            <v xml:space="preserve">NORTH ANDOVER                </v>
          </cell>
          <cell r="C220">
            <v>210</v>
          </cell>
          <cell r="E220">
            <v>0</v>
          </cell>
          <cell r="F220">
            <v>0</v>
          </cell>
          <cell r="G220">
            <v>4</v>
          </cell>
          <cell r="H220">
            <v>20000</v>
          </cell>
          <cell r="N220">
            <v>0</v>
          </cell>
          <cell r="O220">
            <v>20000</v>
          </cell>
        </row>
        <row r="221">
          <cell r="A221">
            <v>212</v>
          </cell>
          <cell r="B221" t="str">
            <v xml:space="preserve">NORTH ATTLEBOROUGH           </v>
          </cell>
          <cell r="C221">
            <v>211</v>
          </cell>
          <cell r="E221">
            <v>0</v>
          </cell>
          <cell r="F221">
            <v>0</v>
          </cell>
          <cell r="G221">
            <v>3</v>
          </cell>
          <cell r="H221">
            <v>15000</v>
          </cell>
          <cell r="N221">
            <v>0</v>
          </cell>
          <cell r="O221">
            <v>15000</v>
          </cell>
        </row>
        <row r="222">
          <cell r="A222">
            <v>213</v>
          </cell>
          <cell r="B222" t="str">
            <v xml:space="preserve">NORTHBOROUGH                 </v>
          </cell>
          <cell r="C222">
            <v>215</v>
          </cell>
          <cell r="E222">
            <v>0</v>
          </cell>
          <cell r="F222">
            <v>0</v>
          </cell>
          <cell r="G222">
            <v>4</v>
          </cell>
          <cell r="H222">
            <v>20000</v>
          </cell>
          <cell r="N222">
            <v>0</v>
          </cell>
          <cell r="O222">
            <v>20000</v>
          </cell>
        </row>
        <row r="223">
          <cell r="A223">
            <v>214</v>
          </cell>
          <cell r="B223" t="str">
            <v xml:space="preserve">NORTHBRIDGE                  </v>
          </cell>
          <cell r="C223">
            <v>216</v>
          </cell>
          <cell r="E223">
            <v>88</v>
          </cell>
          <cell r="F223">
            <v>504574</v>
          </cell>
          <cell r="G223">
            <v>107.5</v>
          </cell>
          <cell r="H223">
            <v>631414</v>
          </cell>
          <cell r="N223">
            <v>504574</v>
          </cell>
          <cell r="O223">
            <v>631414</v>
          </cell>
        </row>
        <row r="224">
          <cell r="A224">
            <v>215</v>
          </cell>
          <cell r="B224" t="str">
            <v xml:space="preserve">NORTH BROOKFIELD             </v>
          </cell>
          <cell r="C224">
            <v>212</v>
          </cell>
          <cell r="E224">
            <v>40</v>
          </cell>
          <cell r="F224">
            <v>211593</v>
          </cell>
          <cell r="G224">
            <v>112</v>
          </cell>
          <cell r="H224">
            <v>596962</v>
          </cell>
          <cell r="N224">
            <v>211593</v>
          </cell>
          <cell r="O224">
            <v>596962</v>
          </cell>
        </row>
        <row r="225">
          <cell r="A225">
            <v>216</v>
          </cell>
          <cell r="B225" t="str">
            <v xml:space="preserve">NORTHFIELD                   </v>
          </cell>
          <cell r="C225">
            <v>217</v>
          </cell>
          <cell r="E225">
            <v>0</v>
          </cell>
          <cell r="F225">
            <v>0</v>
          </cell>
          <cell r="G225">
            <v>0</v>
          </cell>
          <cell r="H225">
            <v>0</v>
          </cell>
          <cell r="N225">
            <v>0</v>
          </cell>
          <cell r="O225">
            <v>0</v>
          </cell>
        </row>
        <row r="226">
          <cell r="A226">
            <v>217</v>
          </cell>
          <cell r="B226" t="str">
            <v xml:space="preserve">NORTH READING                </v>
          </cell>
          <cell r="C226">
            <v>213</v>
          </cell>
          <cell r="E226">
            <v>0</v>
          </cell>
          <cell r="F226">
            <v>0</v>
          </cell>
          <cell r="G226">
            <v>0</v>
          </cell>
          <cell r="H226">
            <v>0</v>
          </cell>
          <cell r="N226">
            <v>0</v>
          </cell>
          <cell r="O226">
            <v>0</v>
          </cell>
        </row>
        <row r="227">
          <cell r="A227">
            <v>218</v>
          </cell>
          <cell r="B227" t="str">
            <v xml:space="preserve">NORTON                       </v>
          </cell>
          <cell r="C227">
            <v>218</v>
          </cell>
          <cell r="E227">
            <v>0</v>
          </cell>
          <cell r="F227">
            <v>0</v>
          </cell>
          <cell r="G227">
            <v>6</v>
          </cell>
          <cell r="H227">
            <v>34511</v>
          </cell>
          <cell r="N227">
            <v>0</v>
          </cell>
          <cell r="O227">
            <v>34511</v>
          </cell>
        </row>
        <row r="228">
          <cell r="A228">
            <v>219</v>
          </cell>
          <cell r="B228" t="str">
            <v xml:space="preserve">NORWELL                      </v>
          </cell>
          <cell r="C228">
            <v>219</v>
          </cell>
          <cell r="E228">
            <v>0</v>
          </cell>
          <cell r="F228">
            <v>0</v>
          </cell>
          <cell r="G228">
            <v>0</v>
          </cell>
          <cell r="H228">
            <v>0</v>
          </cell>
          <cell r="N228">
            <v>0</v>
          </cell>
          <cell r="O228">
            <v>0</v>
          </cell>
        </row>
        <row r="229">
          <cell r="A229">
            <v>220</v>
          </cell>
          <cell r="B229" t="str">
            <v xml:space="preserve">NORWOOD                      </v>
          </cell>
          <cell r="C229">
            <v>220</v>
          </cell>
          <cell r="E229">
            <v>0</v>
          </cell>
          <cell r="F229">
            <v>0</v>
          </cell>
          <cell r="G229">
            <v>1</v>
          </cell>
          <cell r="H229">
            <v>5000</v>
          </cell>
          <cell r="N229">
            <v>0</v>
          </cell>
          <cell r="O229">
            <v>5000</v>
          </cell>
        </row>
        <row r="230">
          <cell r="A230">
            <v>221</v>
          </cell>
          <cell r="B230" t="str">
            <v xml:space="preserve">OAK BLUFFS                   </v>
          </cell>
          <cell r="C230">
            <v>221</v>
          </cell>
          <cell r="E230">
            <v>42</v>
          </cell>
          <cell r="F230">
            <v>253971</v>
          </cell>
          <cell r="G230">
            <v>19</v>
          </cell>
          <cell r="H230">
            <v>116722</v>
          </cell>
          <cell r="N230">
            <v>253971</v>
          </cell>
          <cell r="O230">
            <v>116722</v>
          </cell>
        </row>
        <row r="231">
          <cell r="A231">
            <v>222</v>
          </cell>
          <cell r="B231" t="str">
            <v xml:space="preserve">OAKHAM                       </v>
          </cell>
          <cell r="C231">
            <v>222</v>
          </cell>
          <cell r="E231">
            <v>0</v>
          </cell>
          <cell r="F231">
            <v>0</v>
          </cell>
          <cell r="G231">
            <v>0</v>
          </cell>
          <cell r="H231">
            <v>0</v>
          </cell>
          <cell r="N231">
            <v>0</v>
          </cell>
          <cell r="O231">
            <v>0</v>
          </cell>
        </row>
        <row r="232">
          <cell r="A232">
            <v>223</v>
          </cell>
          <cell r="B232" t="str">
            <v xml:space="preserve">ORANGE                       </v>
          </cell>
          <cell r="C232">
            <v>223</v>
          </cell>
          <cell r="E232">
            <v>74</v>
          </cell>
          <cell r="F232">
            <v>413218</v>
          </cell>
          <cell r="G232">
            <v>33</v>
          </cell>
          <cell r="H232">
            <v>239093</v>
          </cell>
          <cell r="N232">
            <v>413218</v>
          </cell>
          <cell r="O232">
            <v>239093</v>
          </cell>
        </row>
        <row r="233">
          <cell r="A233">
            <v>224</v>
          </cell>
          <cell r="B233" t="str">
            <v xml:space="preserve">ORLEANS                      </v>
          </cell>
          <cell r="C233">
            <v>224</v>
          </cell>
          <cell r="E233">
            <v>0</v>
          </cell>
          <cell r="F233">
            <v>0</v>
          </cell>
          <cell r="G233">
            <v>1</v>
          </cell>
          <cell r="H233">
            <v>5000</v>
          </cell>
          <cell r="N233">
            <v>0</v>
          </cell>
          <cell r="O233">
            <v>5000</v>
          </cell>
        </row>
        <row r="234">
          <cell r="A234">
            <v>225</v>
          </cell>
          <cell r="B234" t="str">
            <v xml:space="preserve">OTIS                         </v>
          </cell>
          <cell r="C234">
            <v>225</v>
          </cell>
          <cell r="E234">
            <v>0</v>
          </cell>
          <cell r="F234">
            <v>0</v>
          </cell>
          <cell r="G234">
            <v>0</v>
          </cell>
          <cell r="H234">
            <v>0</v>
          </cell>
          <cell r="N234">
            <v>0</v>
          </cell>
          <cell r="O234">
            <v>0</v>
          </cell>
        </row>
        <row r="235">
          <cell r="A235">
            <v>226</v>
          </cell>
          <cell r="B235" t="str">
            <v xml:space="preserve">OXFORD                       </v>
          </cell>
          <cell r="C235">
            <v>226</v>
          </cell>
          <cell r="E235">
            <v>11</v>
          </cell>
          <cell r="F235">
            <v>63224</v>
          </cell>
          <cell r="G235">
            <v>55</v>
          </cell>
          <cell r="H235">
            <v>297479</v>
          </cell>
          <cell r="N235">
            <v>63224</v>
          </cell>
          <cell r="O235">
            <v>297479</v>
          </cell>
        </row>
        <row r="236">
          <cell r="A236">
            <v>227</v>
          </cell>
          <cell r="B236" t="str">
            <v xml:space="preserve">PALMER                       </v>
          </cell>
          <cell r="C236">
            <v>227</v>
          </cell>
          <cell r="E236">
            <v>0</v>
          </cell>
          <cell r="F236">
            <v>0</v>
          </cell>
          <cell r="G236">
            <v>43</v>
          </cell>
          <cell r="H236">
            <v>243101</v>
          </cell>
          <cell r="N236">
            <v>0</v>
          </cell>
          <cell r="O236">
            <v>243101</v>
          </cell>
        </row>
        <row r="237">
          <cell r="A237">
            <v>228</v>
          </cell>
          <cell r="B237" t="str">
            <v xml:space="preserve">PAXTON                       </v>
          </cell>
          <cell r="C237">
            <v>228</v>
          </cell>
          <cell r="E237">
            <v>0</v>
          </cell>
          <cell r="F237">
            <v>0</v>
          </cell>
          <cell r="G237">
            <v>0</v>
          </cell>
          <cell r="H237">
            <v>0</v>
          </cell>
          <cell r="N237">
            <v>0</v>
          </cell>
          <cell r="O237">
            <v>0</v>
          </cell>
        </row>
        <row r="238">
          <cell r="A238">
            <v>229</v>
          </cell>
          <cell r="B238" t="str">
            <v xml:space="preserve">PEABODY                      </v>
          </cell>
          <cell r="C238">
            <v>229</v>
          </cell>
          <cell r="E238">
            <v>5</v>
          </cell>
          <cell r="F238">
            <v>25000</v>
          </cell>
          <cell r="G238">
            <v>59</v>
          </cell>
          <cell r="H238">
            <v>316471</v>
          </cell>
          <cell r="N238">
            <v>25000</v>
          </cell>
          <cell r="O238">
            <v>316471</v>
          </cell>
        </row>
        <row r="239">
          <cell r="A239">
            <v>230</v>
          </cell>
          <cell r="B239" t="str">
            <v xml:space="preserve">PELHAM                       </v>
          </cell>
          <cell r="C239">
            <v>230</v>
          </cell>
          <cell r="E239">
            <v>61</v>
          </cell>
          <cell r="F239">
            <v>359017</v>
          </cell>
          <cell r="G239">
            <v>1</v>
          </cell>
          <cell r="H239">
            <v>5000</v>
          </cell>
          <cell r="N239">
            <v>359017</v>
          </cell>
          <cell r="O239">
            <v>5000</v>
          </cell>
        </row>
        <row r="240">
          <cell r="A240">
            <v>231</v>
          </cell>
          <cell r="B240" t="str">
            <v xml:space="preserve">PEMBROKE                     </v>
          </cell>
          <cell r="C240">
            <v>231</v>
          </cell>
          <cell r="E240">
            <v>0</v>
          </cell>
          <cell r="F240">
            <v>0</v>
          </cell>
          <cell r="G240">
            <v>3</v>
          </cell>
          <cell r="H240">
            <v>15000</v>
          </cell>
          <cell r="N240">
            <v>0</v>
          </cell>
          <cell r="O240">
            <v>15000</v>
          </cell>
        </row>
        <row r="241">
          <cell r="A241">
            <v>232</v>
          </cell>
          <cell r="B241" t="str">
            <v xml:space="preserve">PEPPERELL                    </v>
          </cell>
          <cell r="C241">
            <v>232</v>
          </cell>
          <cell r="E241">
            <v>0</v>
          </cell>
          <cell r="F241">
            <v>0</v>
          </cell>
          <cell r="G241">
            <v>0</v>
          </cell>
          <cell r="H241">
            <v>0</v>
          </cell>
          <cell r="N241">
            <v>0</v>
          </cell>
          <cell r="O241">
            <v>0</v>
          </cell>
        </row>
        <row r="242">
          <cell r="A242">
            <v>233</v>
          </cell>
          <cell r="B242" t="str">
            <v xml:space="preserve">PERU                         </v>
          </cell>
          <cell r="C242">
            <v>233</v>
          </cell>
          <cell r="E242">
            <v>0</v>
          </cell>
          <cell r="F242">
            <v>0</v>
          </cell>
          <cell r="G242">
            <v>0</v>
          </cell>
          <cell r="H242">
            <v>0</v>
          </cell>
          <cell r="N242">
            <v>0</v>
          </cell>
          <cell r="O242">
            <v>0</v>
          </cell>
        </row>
        <row r="243">
          <cell r="A243">
            <v>234</v>
          </cell>
          <cell r="B243" t="str">
            <v xml:space="preserve">PETERSHAM                    </v>
          </cell>
          <cell r="C243">
            <v>234</v>
          </cell>
          <cell r="E243">
            <v>54</v>
          </cell>
          <cell r="F243">
            <v>319150</v>
          </cell>
          <cell r="G243">
            <v>5</v>
          </cell>
          <cell r="H243">
            <v>25000</v>
          </cell>
          <cell r="N243">
            <v>319150</v>
          </cell>
          <cell r="O243">
            <v>25000</v>
          </cell>
        </row>
        <row r="244">
          <cell r="A244">
            <v>235</v>
          </cell>
          <cell r="B244" t="str">
            <v xml:space="preserve">PHILLIPSTON                  </v>
          </cell>
          <cell r="C244">
            <v>235</v>
          </cell>
          <cell r="E244">
            <v>0</v>
          </cell>
          <cell r="F244">
            <v>0</v>
          </cell>
          <cell r="G244">
            <v>0</v>
          </cell>
          <cell r="H244">
            <v>0</v>
          </cell>
          <cell r="N244">
            <v>0</v>
          </cell>
          <cell r="O244">
            <v>0</v>
          </cell>
        </row>
        <row r="245">
          <cell r="A245">
            <v>236</v>
          </cell>
          <cell r="B245" t="str">
            <v xml:space="preserve">PITTSFIELD                   </v>
          </cell>
          <cell r="C245">
            <v>236</v>
          </cell>
          <cell r="E245">
            <v>71</v>
          </cell>
          <cell r="F245">
            <v>393172</v>
          </cell>
          <cell r="G245">
            <v>377</v>
          </cell>
          <cell r="H245">
            <v>2019959</v>
          </cell>
          <cell r="N245">
            <v>393172</v>
          </cell>
          <cell r="O245">
            <v>2019959</v>
          </cell>
        </row>
        <row r="246">
          <cell r="A246">
            <v>237</v>
          </cell>
          <cell r="B246" t="str">
            <v xml:space="preserve">PLAINFIELD                   </v>
          </cell>
          <cell r="C246">
            <v>237</v>
          </cell>
          <cell r="E246">
            <v>0</v>
          </cell>
          <cell r="F246">
            <v>0</v>
          </cell>
          <cell r="G246">
            <v>0</v>
          </cell>
          <cell r="H246">
            <v>0</v>
          </cell>
          <cell r="N246">
            <v>0</v>
          </cell>
          <cell r="O246">
            <v>0</v>
          </cell>
        </row>
        <row r="247">
          <cell r="A247">
            <v>238</v>
          </cell>
          <cell r="B247" t="str">
            <v xml:space="preserve">PLAINVILLE                   </v>
          </cell>
          <cell r="C247">
            <v>238</v>
          </cell>
          <cell r="E247">
            <v>0</v>
          </cell>
          <cell r="F247">
            <v>0</v>
          </cell>
          <cell r="G247">
            <v>0</v>
          </cell>
          <cell r="H247">
            <v>0</v>
          </cell>
          <cell r="N247">
            <v>0</v>
          </cell>
          <cell r="O247">
            <v>0</v>
          </cell>
        </row>
        <row r="248">
          <cell r="A248">
            <v>239</v>
          </cell>
          <cell r="B248" t="str">
            <v xml:space="preserve">PLYMOUTH                     </v>
          </cell>
          <cell r="C248">
            <v>239</v>
          </cell>
          <cell r="E248">
            <v>0</v>
          </cell>
          <cell r="F248">
            <v>0</v>
          </cell>
          <cell r="G248">
            <v>38</v>
          </cell>
          <cell r="H248">
            <v>194513</v>
          </cell>
          <cell r="N248">
            <v>0</v>
          </cell>
          <cell r="O248">
            <v>194513</v>
          </cell>
        </row>
        <row r="249">
          <cell r="A249">
            <v>240</v>
          </cell>
          <cell r="B249" t="str">
            <v xml:space="preserve">PLYMPTON                     </v>
          </cell>
          <cell r="C249">
            <v>240</v>
          </cell>
          <cell r="E249">
            <v>0</v>
          </cell>
          <cell r="F249">
            <v>0</v>
          </cell>
          <cell r="G249">
            <v>0</v>
          </cell>
          <cell r="H249">
            <v>0</v>
          </cell>
          <cell r="N249">
            <v>0</v>
          </cell>
          <cell r="O249">
            <v>0</v>
          </cell>
        </row>
        <row r="250">
          <cell r="A250">
            <v>241</v>
          </cell>
          <cell r="B250" t="str">
            <v xml:space="preserve">PRINCETON                    </v>
          </cell>
          <cell r="C250">
            <v>241</v>
          </cell>
          <cell r="E250">
            <v>0</v>
          </cell>
          <cell r="F250">
            <v>0</v>
          </cell>
          <cell r="G250">
            <v>0</v>
          </cell>
          <cell r="H250">
            <v>0</v>
          </cell>
          <cell r="N250">
            <v>0</v>
          </cell>
          <cell r="O250">
            <v>0</v>
          </cell>
        </row>
        <row r="251">
          <cell r="A251">
            <v>242</v>
          </cell>
          <cell r="B251" t="str">
            <v xml:space="preserve">PROVINCETOWN                 </v>
          </cell>
          <cell r="C251">
            <v>242</v>
          </cell>
          <cell r="E251">
            <v>18</v>
          </cell>
          <cell r="F251">
            <v>127599</v>
          </cell>
          <cell r="G251">
            <v>35</v>
          </cell>
          <cell r="H251">
            <v>204314</v>
          </cell>
          <cell r="N251">
            <v>127599</v>
          </cell>
          <cell r="O251">
            <v>204314</v>
          </cell>
        </row>
        <row r="252">
          <cell r="A252">
            <v>243</v>
          </cell>
          <cell r="B252" t="str">
            <v xml:space="preserve">QUINCY                       </v>
          </cell>
          <cell r="C252">
            <v>243</v>
          </cell>
          <cell r="E252">
            <v>0</v>
          </cell>
          <cell r="F252">
            <v>0</v>
          </cell>
          <cell r="G252">
            <v>0</v>
          </cell>
          <cell r="H252">
            <v>0</v>
          </cell>
          <cell r="N252">
            <v>0</v>
          </cell>
          <cell r="O252">
            <v>0</v>
          </cell>
        </row>
        <row r="253">
          <cell r="A253">
            <v>244</v>
          </cell>
          <cell r="B253" t="str">
            <v xml:space="preserve">RANDOLPH                     </v>
          </cell>
          <cell r="C253">
            <v>244</v>
          </cell>
          <cell r="E253">
            <v>1</v>
          </cell>
          <cell r="F253">
            <v>5000</v>
          </cell>
          <cell r="G253">
            <v>93.5</v>
          </cell>
          <cell r="H253">
            <v>522151</v>
          </cell>
          <cell r="N253">
            <v>5000</v>
          </cell>
          <cell r="O253">
            <v>522151</v>
          </cell>
        </row>
        <row r="254">
          <cell r="A254">
            <v>245</v>
          </cell>
          <cell r="B254" t="str">
            <v xml:space="preserve">RAYNHAM                      </v>
          </cell>
          <cell r="C254">
            <v>245</v>
          </cell>
          <cell r="E254">
            <v>0</v>
          </cell>
          <cell r="F254">
            <v>0</v>
          </cell>
          <cell r="G254">
            <v>0</v>
          </cell>
          <cell r="H254">
            <v>0</v>
          </cell>
          <cell r="N254">
            <v>0</v>
          </cell>
          <cell r="O254">
            <v>0</v>
          </cell>
        </row>
        <row r="255">
          <cell r="A255">
            <v>246</v>
          </cell>
          <cell r="B255" t="str">
            <v xml:space="preserve">READING                      </v>
          </cell>
          <cell r="C255">
            <v>246</v>
          </cell>
          <cell r="E255">
            <v>0</v>
          </cell>
          <cell r="F255">
            <v>0</v>
          </cell>
          <cell r="G255">
            <v>2</v>
          </cell>
          <cell r="H255">
            <v>10000</v>
          </cell>
          <cell r="N255">
            <v>0</v>
          </cell>
          <cell r="O255">
            <v>10000</v>
          </cell>
        </row>
        <row r="256">
          <cell r="A256">
            <v>247</v>
          </cell>
          <cell r="B256" t="str">
            <v xml:space="preserve">REHOBOTH                     </v>
          </cell>
          <cell r="C256">
            <v>247</v>
          </cell>
          <cell r="E256">
            <v>0</v>
          </cell>
          <cell r="F256">
            <v>0</v>
          </cell>
          <cell r="G256">
            <v>0</v>
          </cell>
          <cell r="H256">
            <v>0</v>
          </cell>
          <cell r="N256">
            <v>0</v>
          </cell>
          <cell r="O256">
            <v>0</v>
          </cell>
        </row>
        <row r="257">
          <cell r="A257">
            <v>248</v>
          </cell>
          <cell r="B257" t="str">
            <v xml:space="preserve">REVERE                       </v>
          </cell>
          <cell r="C257">
            <v>248</v>
          </cell>
          <cell r="E257">
            <v>0</v>
          </cell>
          <cell r="F257">
            <v>0</v>
          </cell>
          <cell r="G257">
            <v>12</v>
          </cell>
          <cell r="H257">
            <v>93324</v>
          </cell>
          <cell r="N257">
            <v>0</v>
          </cell>
          <cell r="O257">
            <v>93324</v>
          </cell>
        </row>
        <row r="258">
          <cell r="A258">
            <v>249</v>
          </cell>
          <cell r="B258" t="str">
            <v xml:space="preserve">RICHMOND                     </v>
          </cell>
          <cell r="C258">
            <v>249</v>
          </cell>
          <cell r="E258">
            <v>72</v>
          </cell>
          <cell r="F258">
            <v>375958</v>
          </cell>
          <cell r="G258">
            <v>24</v>
          </cell>
          <cell r="H258">
            <v>122688</v>
          </cell>
          <cell r="N258">
            <v>375958</v>
          </cell>
          <cell r="O258">
            <v>122688</v>
          </cell>
        </row>
        <row r="259">
          <cell r="A259">
            <v>250</v>
          </cell>
          <cell r="B259" t="str">
            <v xml:space="preserve">ROCHESTER                    </v>
          </cell>
          <cell r="C259">
            <v>250</v>
          </cell>
          <cell r="E259">
            <v>0</v>
          </cell>
          <cell r="F259">
            <v>0</v>
          </cell>
          <cell r="G259">
            <v>0</v>
          </cell>
          <cell r="H259">
            <v>0</v>
          </cell>
          <cell r="N259">
            <v>0</v>
          </cell>
          <cell r="O259">
            <v>0</v>
          </cell>
        </row>
        <row r="260">
          <cell r="A260">
            <v>251</v>
          </cell>
          <cell r="B260" t="str">
            <v xml:space="preserve">ROCKLAND                     </v>
          </cell>
          <cell r="C260">
            <v>251</v>
          </cell>
          <cell r="E260">
            <v>0</v>
          </cell>
          <cell r="F260">
            <v>0</v>
          </cell>
          <cell r="G260">
            <v>0</v>
          </cell>
          <cell r="H260">
            <v>0</v>
          </cell>
          <cell r="N260">
            <v>0</v>
          </cell>
          <cell r="O260">
            <v>0</v>
          </cell>
        </row>
        <row r="261">
          <cell r="A261">
            <v>252</v>
          </cell>
          <cell r="B261" t="str">
            <v xml:space="preserve">ROCKPORT                     </v>
          </cell>
          <cell r="C261">
            <v>252</v>
          </cell>
          <cell r="E261">
            <v>147</v>
          </cell>
          <cell r="F261">
            <v>792576</v>
          </cell>
          <cell r="G261">
            <v>17</v>
          </cell>
          <cell r="H261">
            <v>88823</v>
          </cell>
          <cell r="N261">
            <v>792576</v>
          </cell>
          <cell r="O261">
            <v>88823</v>
          </cell>
        </row>
        <row r="262">
          <cell r="A262">
            <v>253</v>
          </cell>
          <cell r="B262" t="str">
            <v xml:space="preserve">ROWE                         </v>
          </cell>
          <cell r="C262">
            <v>253</v>
          </cell>
          <cell r="E262">
            <v>26</v>
          </cell>
          <cell r="F262">
            <v>140531</v>
          </cell>
          <cell r="G262">
            <v>0</v>
          </cell>
          <cell r="H262">
            <v>0</v>
          </cell>
          <cell r="N262">
            <v>140531</v>
          </cell>
          <cell r="O262">
            <v>0</v>
          </cell>
        </row>
        <row r="263">
          <cell r="A263">
            <v>254</v>
          </cell>
          <cell r="B263" t="str">
            <v xml:space="preserve">ROWLEY                       </v>
          </cell>
          <cell r="C263">
            <v>254</v>
          </cell>
          <cell r="E263">
            <v>0</v>
          </cell>
          <cell r="F263">
            <v>0</v>
          </cell>
          <cell r="G263">
            <v>0</v>
          </cell>
          <cell r="H263">
            <v>0</v>
          </cell>
          <cell r="N263">
            <v>0</v>
          </cell>
          <cell r="O263">
            <v>0</v>
          </cell>
        </row>
        <row r="264">
          <cell r="A264">
            <v>255</v>
          </cell>
          <cell r="B264" t="str">
            <v xml:space="preserve">ROYALSTON                    </v>
          </cell>
          <cell r="C264">
            <v>255</v>
          </cell>
          <cell r="E264">
            <v>0</v>
          </cell>
          <cell r="F264">
            <v>0</v>
          </cell>
          <cell r="G264">
            <v>0</v>
          </cell>
          <cell r="H264">
            <v>0</v>
          </cell>
          <cell r="N264">
            <v>0</v>
          </cell>
          <cell r="O264">
            <v>0</v>
          </cell>
        </row>
        <row r="265">
          <cell r="A265">
            <v>256</v>
          </cell>
          <cell r="B265" t="str">
            <v xml:space="preserve">RUSSELL                      </v>
          </cell>
          <cell r="C265">
            <v>256</v>
          </cell>
          <cell r="E265">
            <v>0</v>
          </cell>
          <cell r="F265">
            <v>0</v>
          </cell>
          <cell r="G265">
            <v>0</v>
          </cell>
          <cell r="H265">
            <v>0</v>
          </cell>
          <cell r="N265">
            <v>0</v>
          </cell>
          <cell r="O265">
            <v>0</v>
          </cell>
        </row>
        <row r="266">
          <cell r="A266">
            <v>257</v>
          </cell>
          <cell r="B266" t="str">
            <v xml:space="preserve">RUTLAND                      </v>
          </cell>
          <cell r="C266">
            <v>257</v>
          </cell>
          <cell r="E266">
            <v>0</v>
          </cell>
          <cell r="F266">
            <v>0</v>
          </cell>
          <cell r="G266">
            <v>0</v>
          </cell>
          <cell r="H266">
            <v>0</v>
          </cell>
          <cell r="N266">
            <v>0</v>
          </cell>
          <cell r="O266">
            <v>0</v>
          </cell>
        </row>
        <row r="267">
          <cell r="A267">
            <v>258</v>
          </cell>
          <cell r="B267" t="str">
            <v xml:space="preserve">SALEM                        </v>
          </cell>
          <cell r="C267">
            <v>258</v>
          </cell>
          <cell r="E267">
            <v>0</v>
          </cell>
          <cell r="F267">
            <v>0</v>
          </cell>
          <cell r="G267">
            <v>35</v>
          </cell>
          <cell r="H267">
            <v>176441</v>
          </cell>
          <cell r="N267">
            <v>0</v>
          </cell>
          <cell r="O267">
            <v>176441</v>
          </cell>
        </row>
        <row r="268">
          <cell r="A268">
            <v>259</v>
          </cell>
          <cell r="B268" t="str">
            <v xml:space="preserve">SALISBURY                    </v>
          </cell>
          <cell r="C268">
            <v>259</v>
          </cell>
          <cell r="E268">
            <v>0</v>
          </cell>
          <cell r="F268">
            <v>0</v>
          </cell>
          <cell r="G268">
            <v>0</v>
          </cell>
          <cell r="H268">
            <v>0</v>
          </cell>
          <cell r="N268">
            <v>0</v>
          </cell>
          <cell r="O268">
            <v>0</v>
          </cell>
        </row>
        <row r="269">
          <cell r="A269">
            <v>260</v>
          </cell>
          <cell r="B269" t="str">
            <v xml:space="preserve">SANDISFIELD                  </v>
          </cell>
          <cell r="C269">
            <v>260</v>
          </cell>
          <cell r="E269">
            <v>0</v>
          </cell>
          <cell r="F269">
            <v>0</v>
          </cell>
          <cell r="G269">
            <v>0</v>
          </cell>
          <cell r="H269">
            <v>0</v>
          </cell>
          <cell r="N269">
            <v>0</v>
          </cell>
          <cell r="O269">
            <v>0</v>
          </cell>
        </row>
        <row r="270">
          <cell r="A270">
            <v>261</v>
          </cell>
          <cell r="B270" t="str">
            <v xml:space="preserve">SANDWICH                     </v>
          </cell>
          <cell r="C270">
            <v>261</v>
          </cell>
          <cell r="E270">
            <v>50.5</v>
          </cell>
          <cell r="F270">
            <v>274133</v>
          </cell>
          <cell r="G270">
            <v>48</v>
          </cell>
          <cell r="H270">
            <v>290071</v>
          </cell>
          <cell r="N270">
            <v>274133</v>
          </cell>
          <cell r="O270">
            <v>290071</v>
          </cell>
        </row>
        <row r="271">
          <cell r="A271">
            <v>262</v>
          </cell>
          <cell r="B271" t="str">
            <v xml:space="preserve">SAUGUS                       </v>
          </cell>
          <cell r="C271">
            <v>262</v>
          </cell>
          <cell r="E271">
            <v>0</v>
          </cell>
          <cell r="F271">
            <v>0</v>
          </cell>
          <cell r="G271">
            <v>11</v>
          </cell>
          <cell r="H271">
            <v>55000</v>
          </cell>
          <cell r="N271">
            <v>0</v>
          </cell>
          <cell r="O271">
            <v>55000</v>
          </cell>
        </row>
        <row r="272">
          <cell r="A272">
            <v>263</v>
          </cell>
          <cell r="B272" t="str">
            <v xml:space="preserve">SAVOY                        </v>
          </cell>
          <cell r="C272">
            <v>263</v>
          </cell>
          <cell r="E272">
            <v>6</v>
          </cell>
          <cell r="F272">
            <v>40500</v>
          </cell>
          <cell r="G272">
            <v>19</v>
          </cell>
          <cell r="H272">
            <v>117124</v>
          </cell>
          <cell r="N272">
            <v>40500</v>
          </cell>
          <cell r="O272">
            <v>117124</v>
          </cell>
        </row>
        <row r="273">
          <cell r="A273">
            <v>264</v>
          </cell>
          <cell r="B273" t="str">
            <v xml:space="preserve">SCITUATE                     </v>
          </cell>
          <cell r="C273">
            <v>264</v>
          </cell>
          <cell r="E273">
            <v>0</v>
          </cell>
          <cell r="F273">
            <v>0</v>
          </cell>
          <cell r="G273">
            <v>0</v>
          </cell>
          <cell r="H273">
            <v>0</v>
          </cell>
          <cell r="N273">
            <v>0</v>
          </cell>
          <cell r="O273">
            <v>0</v>
          </cell>
        </row>
        <row r="274">
          <cell r="A274">
            <v>265</v>
          </cell>
          <cell r="B274" t="str">
            <v xml:space="preserve">SEEKONK                      </v>
          </cell>
          <cell r="C274">
            <v>265</v>
          </cell>
          <cell r="E274">
            <v>0</v>
          </cell>
          <cell r="F274">
            <v>0</v>
          </cell>
          <cell r="G274">
            <v>1</v>
          </cell>
          <cell r="H274">
            <v>5000</v>
          </cell>
          <cell r="N274">
            <v>0</v>
          </cell>
          <cell r="O274">
            <v>5000</v>
          </cell>
        </row>
        <row r="275">
          <cell r="A275">
            <v>266</v>
          </cell>
          <cell r="B275" t="str">
            <v xml:space="preserve">SHARON                       </v>
          </cell>
          <cell r="C275">
            <v>266</v>
          </cell>
          <cell r="E275">
            <v>0</v>
          </cell>
          <cell r="F275">
            <v>0</v>
          </cell>
          <cell r="G275">
            <v>2</v>
          </cell>
          <cell r="H275">
            <v>10000</v>
          </cell>
          <cell r="N275">
            <v>0</v>
          </cell>
          <cell r="O275">
            <v>10000</v>
          </cell>
        </row>
        <row r="276">
          <cell r="A276">
            <v>267</v>
          </cell>
          <cell r="B276" t="str">
            <v xml:space="preserve">SHEFFIELD                    </v>
          </cell>
          <cell r="C276">
            <v>267</v>
          </cell>
          <cell r="E276">
            <v>0</v>
          </cell>
          <cell r="F276">
            <v>0</v>
          </cell>
          <cell r="G276">
            <v>0</v>
          </cell>
          <cell r="H276">
            <v>0</v>
          </cell>
          <cell r="N276">
            <v>0</v>
          </cell>
          <cell r="O276">
            <v>0</v>
          </cell>
        </row>
        <row r="277">
          <cell r="A277">
            <v>268</v>
          </cell>
          <cell r="B277" t="str">
            <v xml:space="preserve">SHELBURNE                    </v>
          </cell>
          <cell r="C277">
            <v>268</v>
          </cell>
          <cell r="E277">
            <v>0</v>
          </cell>
          <cell r="F277">
            <v>0</v>
          </cell>
          <cell r="G277">
            <v>0</v>
          </cell>
          <cell r="H277">
            <v>0</v>
          </cell>
          <cell r="N277">
            <v>0</v>
          </cell>
          <cell r="O277">
            <v>0</v>
          </cell>
        </row>
        <row r="278">
          <cell r="A278">
            <v>269</v>
          </cell>
          <cell r="B278" t="str">
            <v xml:space="preserve">SHERBORN                     </v>
          </cell>
          <cell r="C278">
            <v>269</v>
          </cell>
          <cell r="E278">
            <v>0</v>
          </cell>
          <cell r="F278">
            <v>0</v>
          </cell>
          <cell r="G278">
            <v>0</v>
          </cell>
          <cell r="H278">
            <v>0</v>
          </cell>
          <cell r="N278">
            <v>0</v>
          </cell>
          <cell r="O278">
            <v>0</v>
          </cell>
        </row>
        <row r="279">
          <cell r="A279">
            <v>270</v>
          </cell>
          <cell r="B279" t="str">
            <v xml:space="preserve">SHIRLEY                      </v>
          </cell>
          <cell r="C279">
            <v>270</v>
          </cell>
          <cell r="E279">
            <v>0</v>
          </cell>
          <cell r="F279">
            <v>0</v>
          </cell>
          <cell r="G279">
            <v>0</v>
          </cell>
          <cell r="H279">
            <v>0</v>
          </cell>
          <cell r="N279">
            <v>0</v>
          </cell>
          <cell r="O279">
            <v>0</v>
          </cell>
        </row>
        <row r="280">
          <cell r="A280">
            <v>271</v>
          </cell>
          <cell r="B280" t="str">
            <v xml:space="preserve">SHREWSBURY                   </v>
          </cell>
          <cell r="C280">
            <v>271</v>
          </cell>
          <cell r="E280">
            <v>15</v>
          </cell>
          <cell r="F280">
            <v>83000</v>
          </cell>
          <cell r="G280">
            <v>23</v>
          </cell>
          <cell r="H280">
            <v>125685</v>
          </cell>
          <cell r="N280">
            <v>83000</v>
          </cell>
          <cell r="O280">
            <v>125685</v>
          </cell>
        </row>
        <row r="281">
          <cell r="A281">
            <v>272</v>
          </cell>
          <cell r="B281" t="str">
            <v xml:space="preserve">SHUTESBURY                   </v>
          </cell>
          <cell r="C281">
            <v>272</v>
          </cell>
          <cell r="E281">
            <v>0</v>
          </cell>
          <cell r="F281">
            <v>0</v>
          </cell>
          <cell r="G281">
            <v>7</v>
          </cell>
          <cell r="H281">
            <v>35000</v>
          </cell>
          <cell r="N281">
            <v>0</v>
          </cell>
          <cell r="O281">
            <v>35000</v>
          </cell>
        </row>
        <row r="282">
          <cell r="A282">
            <v>273</v>
          </cell>
          <cell r="B282" t="str">
            <v xml:space="preserve">SOMERSET                     </v>
          </cell>
          <cell r="C282">
            <v>273</v>
          </cell>
          <cell r="E282">
            <v>0</v>
          </cell>
          <cell r="F282">
            <v>0</v>
          </cell>
          <cell r="G282">
            <v>6</v>
          </cell>
          <cell r="H282">
            <v>29988</v>
          </cell>
          <cell r="N282">
            <v>0</v>
          </cell>
          <cell r="O282">
            <v>29988</v>
          </cell>
        </row>
        <row r="283">
          <cell r="A283">
            <v>274</v>
          </cell>
          <cell r="B283" t="str">
            <v xml:space="preserve">SOMERVILLE                   </v>
          </cell>
          <cell r="C283">
            <v>274</v>
          </cell>
          <cell r="E283">
            <v>0</v>
          </cell>
          <cell r="F283">
            <v>0</v>
          </cell>
          <cell r="G283">
            <v>0</v>
          </cell>
          <cell r="H283">
            <v>0</v>
          </cell>
          <cell r="N283">
            <v>0</v>
          </cell>
          <cell r="O283">
            <v>0</v>
          </cell>
        </row>
        <row r="284">
          <cell r="A284">
            <v>275</v>
          </cell>
          <cell r="B284" t="str">
            <v xml:space="preserve">SOUTHAMPTON                  </v>
          </cell>
          <cell r="C284">
            <v>276</v>
          </cell>
          <cell r="E284">
            <v>72</v>
          </cell>
          <cell r="F284">
            <v>373847</v>
          </cell>
          <cell r="G284">
            <v>5</v>
          </cell>
          <cell r="H284">
            <v>30376</v>
          </cell>
          <cell r="N284">
            <v>373847</v>
          </cell>
          <cell r="O284">
            <v>30376</v>
          </cell>
        </row>
        <row r="285">
          <cell r="A285">
            <v>276</v>
          </cell>
          <cell r="B285" t="str">
            <v xml:space="preserve">SOUTHBOROUGH                 </v>
          </cell>
          <cell r="C285">
            <v>277</v>
          </cell>
          <cell r="E285">
            <v>0</v>
          </cell>
          <cell r="F285">
            <v>0</v>
          </cell>
          <cell r="G285">
            <v>2</v>
          </cell>
          <cell r="H285">
            <v>10000</v>
          </cell>
          <cell r="N285">
            <v>0</v>
          </cell>
          <cell r="O285">
            <v>10000</v>
          </cell>
        </row>
        <row r="286">
          <cell r="A286">
            <v>277</v>
          </cell>
          <cell r="B286" t="str">
            <v xml:space="preserve">SOUTHBRIDGE                  </v>
          </cell>
          <cell r="C286">
            <v>278</v>
          </cell>
          <cell r="E286">
            <v>3</v>
          </cell>
          <cell r="F286">
            <v>15000</v>
          </cell>
          <cell r="G286">
            <v>185</v>
          </cell>
          <cell r="H286">
            <v>1049903</v>
          </cell>
          <cell r="N286">
            <v>15000</v>
          </cell>
          <cell r="O286">
            <v>1049903</v>
          </cell>
        </row>
        <row r="287">
          <cell r="A287">
            <v>278</v>
          </cell>
          <cell r="B287" t="str">
            <v xml:space="preserve">SOUTH HADLEY                 </v>
          </cell>
          <cell r="C287">
            <v>275</v>
          </cell>
          <cell r="E287">
            <v>146</v>
          </cell>
          <cell r="F287">
            <v>938140</v>
          </cell>
          <cell r="G287">
            <v>106.5</v>
          </cell>
          <cell r="H287">
            <v>588459</v>
          </cell>
          <cell r="N287">
            <v>938140</v>
          </cell>
          <cell r="O287">
            <v>588459</v>
          </cell>
        </row>
        <row r="288">
          <cell r="A288">
            <v>279</v>
          </cell>
          <cell r="B288" t="str">
            <v xml:space="preserve">SOUTHWICK                    </v>
          </cell>
          <cell r="C288">
            <v>279</v>
          </cell>
          <cell r="E288">
            <v>0</v>
          </cell>
          <cell r="F288">
            <v>0</v>
          </cell>
          <cell r="G288">
            <v>0</v>
          </cell>
          <cell r="H288">
            <v>0</v>
          </cell>
          <cell r="N288">
            <v>0</v>
          </cell>
          <cell r="O288">
            <v>0</v>
          </cell>
        </row>
        <row r="289">
          <cell r="A289">
            <v>280</v>
          </cell>
          <cell r="B289" t="str">
            <v xml:space="preserve">SPENCER                      </v>
          </cell>
          <cell r="C289">
            <v>280</v>
          </cell>
          <cell r="E289">
            <v>0</v>
          </cell>
          <cell r="F289">
            <v>0</v>
          </cell>
          <cell r="G289">
            <v>0</v>
          </cell>
          <cell r="H289">
            <v>0</v>
          </cell>
          <cell r="N289">
            <v>0</v>
          </cell>
          <cell r="O289">
            <v>0</v>
          </cell>
        </row>
        <row r="290">
          <cell r="A290">
            <v>281</v>
          </cell>
          <cell r="B290" t="str">
            <v xml:space="preserve">SPRINGFIELD                  </v>
          </cell>
          <cell r="C290">
            <v>281</v>
          </cell>
          <cell r="E290">
            <v>5</v>
          </cell>
          <cell r="F290">
            <v>25000</v>
          </cell>
          <cell r="G290">
            <v>670.5</v>
          </cell>
          <cell r="H290">
            <v>3819269</v>
          </cell>
          <cell r="N290">
            <v>25000</v>
          </cell>
          <cell r="O290">
            <v>3819269</v>
          </cell>
        </row>
        <row r="291">
          <cell r="A291">
            <v>282</v>
          </cell>
          <cell r="B291" t="str">
            <v xml:space="preserve">STERLING                     </v>
          </cell>
          <cell r="C291">
            <v>282</v>
          </cell>
          <cell r="E291">
            <v>0</v>
          </cell>
          <cell r="F291">
            <v>0</v>
          </cell>
          <cell r="G291">
            <v>0</v>
          </cell>
          <cell r="H291">
            <v>0</v>
          </cell>
          <cell r="N291">
            <v>0</v>
          </cell>
          <cell r="O291">
            <v>0</v>
          </cell>
        </row>
        <row r="292">
          <cell r="A292">
            <v>283</v>
          </cell>
          <cell r="B292" t="str">
            <v xml:space="preserve">STOCKBRIDGE                  </v>
          </cell>
          <cell r="C292">
            <v>283</v>
          </cell>
          <cell r="E292">
            <v>0</v>
          </cell>
          <cell r="F292">
            <v>0</v>
          </cell>
          <cell r="G292">
            <v>0</v>
          </cell>
          <cell r="H292">
            <v>0</v>
          </cell>
          <cell r="N292">
            <v>0</v>
          </cell>
          <cell r="O292">
            <v>0</v>
          </cell>
        </row>
        <row r="293">
          <cell r="A293">
            <v>284</v>
          </cell>
          <cell r="B293" t="str">
            <v xml:space="preserve">STONEHAM                     </v>
          </cell>
          <cell r="C293">
            <v>284</v>
          </cell>
          <cell r="E293">
            <v>0</v>
          </cell>
          <cell r="F293">
            <v>0</v>
          </cell>
          <cell r="G293">
            <v>1</v>
          </cell>
          <cell r="H293">
            <v>9440</v>
          </cell>
          <cell r="N293">
            <v>0</v>
          </cell>
          <cell r="O293">
            <v>9440</v>
          </cell>
        </row>
        <row r="294">
          <cell r="A294">
            <v>285</v>
          </cell>
          <cell r="B294" t="str">
            <v xml:space="preserve">STOUGHTON                    </v>
          </cell>
          <cell r="C294">
            <v>285</v>
          </cell>
          <cell r="E294">
            <v>0</v>
          </cell>
          <cell r="F294">
            <v>0</v>
          </cell>
          <cell r="G294">
            <v>6</v>
          </cell>
          <cell r="H294">
            <v>32676</v>
          </cell>
          <cell r="N294">
            <v>0</v>
          </cell>
          <cell r="O294">
            <v>32676</v>
          </cell>
        </row>
        <row r="295">
          <cell r="A295">
            <v>286</v>
          </cell>
          <cell r="B295" t="str">
            <v xml:space="preserve">STOW                         </v>
          </cell>
          <cell r="C295">
            <v>286</v>
          </cell>
          <cell r="E295">
            <v>0</v>
          </cell>
          <cell r="F295">
            <v>0</v>
          </cell>
          <cell r="G295">
            <v>0</v>
          </cell>
          <cell r="H295">
            <v>0</v>
          </cell>
          <cell r="N295">
            <v>0</v>
          </cell>
          <cell r="O295">
            <v>0</v>
          </cell>
        </row>
        <row r="296">
          <cell r="A296">
            <v>287</v>
          </cell>
          <cell r="B296" t="str">
            <v xml:space="preserve">STURBRIDGE                   </v>
          </cell>
          <cell r="C296">
            <v>287</v>
          </cell>
          <cell r="E296">
            <v>0</v>
          </cell>
          <cell r="F296">
            <v>0</v>
          </cell>
          <cell r="G296">
            <v>8</v>
          </cell>
          <cell r="H296">
            <v>44480</v>
          </cell>
          <cell r="N296">
            <v>0</v>
          </cell>
          <cell r="O296">
            <v>44480</v>
          </cell>
        </row>
        <row r="297">
          <cell r="A297">
            <v>288</v>
          </cell>
          <cell r="B297" t="str">
            <v xml:space="preserve">SUDBURY                      </v>
          </cell>
          <cell r="C297">
            <v>288</v>
          </cell>
          <cell r="E297">
            <v>0</v>
          </cell>
          <cell r="F297">
            <v>0</v>
          </cell>
          <cell r="G297">
            <v>0</v>
          </cell>
          <cell r="H297">
            <v>0</v>
          </cell>
          <cell r="N297">
            <v>0</v>
          </cell>
          <cell r="O297">
            <v>0</v>
          </cell>
        </row>
        <row r="298">
          <cell r="A298">
            <v>289</v>
          </cell>
          <cell r="B298" t="str">
            <v xml:space="preserve">SUNDERLAND                   </v>
          </cell>
          <cell r="C298">
            <v>289</v>
          </cell>
          <cell r="E298">
            <v>22</v>
          </cell>
          <cell r="F298">
            <v>136025</v>
          </cell>
          <cell r="G298">
            <v>20</v>
          </cell>
          <cell r="H298">
            <v>122467</v>
          </cell>
          <cell r="N298">
            <v>136025</v>
          </cell>
          <cell r="O298">
            <v>122467</v>
          </cell>
        </row>
        <row r="299">
          <cell r="A299">
            <v>290</v>
          </cell>
          <cell r="B299" t="str">
            <v xml:space="preserve">SUTTON                       </v>
          </cell>
          <cell r="C299">
            <v>290</v>
          </cell>
          <cell r="E299">
            <v>68</v>
          </cell>
          <cell r="F299">
            <v>360225</v>
          </cell>
          <cell r="G299">
            <v>11</v>
          </cell>
          <cell r="H299">
            <v>59000</v>
          </cell>
          <cell r="N299">
            <v>360225</v>
          </cell>
          <cell r="O299">
            <v>59000</v>
          </cell>
        </row>
        <row r="300">
          <cell r="A300">
            <v>291</v>
          </cell>
          <cell r="B300" t="str">
            <v xml:space="preserve">SWAMPSCOTT                   </v>
          </cell>
          <cell r="C300">
            <v>291</v>
          </cell>
          <cell r="E300">
            <v>0</v>
          </cell>
          <cell r="F300">
            <v>0</v>
          </cell>
          <cell r="G300">
            <v>1</v>
          </cell>
          <cell r="H300">
            <v>5000</v>
          </cell>
          <cell r="N300">
            <v>0</v>
          </cell>
          <cell r="O300">
            <v>5000</v>
          </cell>
        </row>
        <row r="301">
          <cell r="A301">
            <v>292</v>
          </cell>
          <cell r="B301" t="str">
            <v xml:space="preserve">SWANSEA                      </v>
          </cell>
          <cell r="C301">
            <v>292</v>
          </cell>
          <cell r="E301">
            <v>0</v>
          </cell>
          <cell r="F301">
            <v>0</v>
          </cell>
          <cell r="G301">
            <v>4</v>
          </cell>
          <cell r="H301">
            <v>27471</v>
          </cell>
          <cell r="N301">
            <v>0</v>
          </cell>
          <cell r="O301">
            <v>27471</v>
          </cell>
        </row>
        <row r="302">
          <cell r="A302">
            <v>293</v>
          </cell>
          <cell r="B302" t="str">
            <v xml:space="preserve">TAUNTON                      </v>
          </cell>
          <cell r="C302">
            <v>293</v>
          </cell>
          <cell r="E302">
            <v>53</v>
          </cell>
          <cell r="F302">
            <v>300166</v>
          </cell>
          <cell r="G302">
            <v>54.5</v>
          </cell>
          <cell r="H302">
            <v>324526</v>
          </cell>
          <cell r="N302">
            <v>300166</v>
          </cell>
          <cell r="O302">
            <v>324526</v>
          </cell>
        </row>
        <row r="303">
          <cell r="A303">
            <v>294</v>
          </cell>
          <cell r="B303" t="str">
            <v xml:space="preserve">TEMPLETON                    </v>
          </cell>
          <cell r="C303">
            <v>294</v>
          </cell>
          <cell r="E303">
            <v>0</v>
          </cell>
          <cell r="F303">
            <v>0</v>
          </cell>
          <cell r="G303">
            <v>0</v>
          </cell>
          <cell r="H303">
            <v>0</v>
          </cell>
          <cell r="N303">
            <v>0</v>
          </cell>
          <cell r="O303">
            <v>0</v>
          </cell>
        </row>
        <row r="304">
          <cell r="A304">
            <v>295</v>
          </cell>
          <cell r="B304" t="str">
            <v xml:space="preserve">TEWKSBURY                    </v>
          </cell>
          <cell r="C304">
            <v>295</v>
          </cell>
          <cell r="E304">
            <v>0</v>
          </cell>
          <cell r="F304">
            <v>0</v>
          </cell>
          <cell r="G304">
            <v>3.5</v>
          </cell>
          <cell r="H304">
            <v>17500</v>
          </cell>
          <cell r="N304">
            <v>0</v>
          </cell>
          <cell r="O304">
            <v>17500</v>
          </cell>
        </row>
        <row r="305">
          <cell r="A305">
            <v>296</v>
          </cell>
          <cell r="B305" t="str">
            <v xml:space="preserve">TISBURY                      </v>
          </cell>
          <cell r="C305">
            <v>296</v>
          </cell>
          <cell r="E305">
            <v>33</v>
          </cell>
          <cell r="F305">
            <v>192632</v>
          </cell>
          <cell r="G305">
            <v>48</v>
          </cell>
          <cell r="H305">
            <v>333616</v>
          </cell>
          <cell r="N305">
            <v>192632</v>
          </cell>
          <cell r="O305">
            <v>333616</v>
          </cell>
        </row>
        <row r="306">
          <cell r="A306">
            <v>297</v>
          </cell>
          <cell r="B306" t="str">
            <v xml:space="preserve">TOLLAND                      </v>
          </cell>
          <cell r="C306">
            <v>297</v>
          </cell>
          <cell r="E306">
            <v>0</v>
          </cell>
          <cell r="F306">
            <v>0</v>
          </cell>
          <cell r="G306">
            <v>0</v>
          </cell>
          <cell r="H306">
            <v>0</v>
          </cell>
          <cell r="N306">
            <v>0</v>
          </cell>
          <cell r="O306">
            <v>0</v>
          </cell>
        </row>
        <row r="307">
          <cell r="A307">
            <v>298</v>
          </cell>
          <cell r="B307" t="str">
            <v xml:space="preserve">TOPSFIELD                    </v>
          </cell>
          <cell r="C307">
            <v>298</v>
          </cell>
          <cell r="E307">
            <v>0</v>
          </cell>
          <cell r="F307">
            <v>0</v>
          </cell>
          <cell r="G307">
            <v>2</v>
          </cell>
          <cell r="H307">
            <v>10000</v>
          </cell>
          <cell r="N307">
            <v>0</v>
          </cell>
          <cell r="O307">
            <v>10000</v>
          </cell>
        </row>
        <row r="308">
          <cell r="A308">
            <v>299</v>
          </cell>
          <cell r="B308" t="str">
            <v xml:space="preserve">TOWNSEND                     </v>
          </cell>
          <cell r="C308">
            <v>299</v>
          </cell>
          <cell r="E308">
            <v>0</v>
          </cell>
          <cell r="F308">
            <v>0</v>
          </cell>
          <cell r="G308">
            <v>0</v>
          </cell>
          <cell r="H308">
            <v>0</v>
          </cell>
          <cell r="N308">
            <v>0</v>
          </cell>
          <cell r="O308">
            <v>0</v>
          </cell>
        </row>
        <row r="309">
          <cell r="A309">
            <v>300</v>
          </cell>
          <cell r="B309" t="str">
            <v xml:space="preserve">TRURO                        </v>
          </cell>
          <cell r="C309">
            <v>300</v>
          </cell>
          <cell r="E309">
            <v>29</v>
          </cell>
          <cell r="F309">
            <v>170125</v>
          </cell>
          <cell r="G309">
            <v>7</v>
          </cell>
          <cell r="H309">
            <v>35000</v>
          </cell>
          <cell r="N309">
            <v>170125</v>
          </cell>
          <cell r="O309">
            <v>35000</v>
          </cell>
        </row>
        <row r="310">
          <cell r="A310">
            <v>301</v>
          </cell>
          <cell r="B310" t="str">
            <v xml:space="preserve">TYNGSBOROUGH                 </v>
          </cell>
          <cell r="C310">
            <v>301</v>
          </cell>
          <cell r="E310">
            <v>33</v>
          </cell>
          <cell r="F310">
            <v>208907</v>
          </cell>
          <cell r="G310">
            <v>15</v>
          </cell>
          <cell r="H310">
            <v>92773</v>
          </cell>
          <cell r="N310">
            <v>208907</v>
          </cell>
          <cell r="O310">
            <v>92773</v>
          </cell>
        </row>
        <row r="311">
          <cell r="A311">
            <v>302</v>
          </cell>
          <cell r="B311" t="str">
            <v xml:space="preserve">TYRINGHAM                    </v>
          </cell>
          <cell r="C311">
            <v>302</v>
          </cell>
          <cell r="E311">
            <v>0</v>
          </cell>
          <cell r="F311">
            <v>0</v>
          </cell>
          <cell r="G311">
            <v>11</v>
          </cell>
          <cell r="H311">
            <v>57466</v>
          </cell>
          <cell r="N311">
            <v>0</v>
          </cell>
          <cell r="O311">
            <v>57466</v>
          </cell>
        </row>
        <row r="312">
          <cell r="A312">
            <v>303</v>
          </cell>
          <cell r="B312" t="str">
            <v xml:space="preserve">UPTON                        </v>
          </cell>
          <cell r="C312">
            <v>303</v>
          </cell>
          <cell r="E312">
            <v>0</v>
          </cell>
          <cell r="F312">
            <v>0</v>
          </cell>
          <cell r="G312">
            <v>0</v>
          </cell>
          <cell r="H312">
            <v>0</v>
          </cell>
          <cell r="N312">
            <v>0</v>
          </cell>
          <cell r="O312">
            <v>0</v>
          </cell>
        </row>
        <row r="313">
          <cell r="A313">
            <v>304</v>
          </cell>
          <cell r="B313" t="str">
            <v xml:space="preserve">UXBRIDGE                     </v>
          </cell>
          <cell r="C313">
            <v>304</v>
          </cell>
          <cell r="E313">
            <v>61</v>
          </cell>
          <cell r="F313">
            <v>392474</v>
          </cell>
          <cell r="G313">
            <v>182.5</v>
          </cell>
          <cell r="H313">
            <v>1019503</v>
          </cell>
          <cell r="N313">
            <v>392474</v>
          </cell>
          <cell r="O313">
            <v>1019503</v>
          </cell>
        </row>
        <row r="314">
          <cell r="A314">
            <v>305</v>
          </cell>
          <cell r="B314" t="str">
            <v xml:space="preserve">WAKEFIELD                    </v>
          </cell>
          <cell r="C314">
            <v>305</v>
          </cell>
          <cell r="E314">
            <v>0</v>
          </cell>
          <cell r="F314">
            <v>0</v>
          </cell>
          <cell r="G314">
            <v>2</v>
          </cell>
          <cell r="H314">
            <v>10000</v>
          </cell>
          <cell r="N314">
            <v>0</v>
          </cell>
          <cell r="O314">
            <v>10000</v>
          </cell>
        </row>
        <row r="315">
          <cell r="A315">
            <v>306</v>
          </cell>
          <cell r="B315" t="str">
            <v xml:space="preserve">WALES                        </v>
          </cell>
          <cell r="C315">
            <v>306</v>
          </cell>
          <cell r="E315">
            <v>6</v>
          </cell>
          <cell r="F315">
            <v>30273</v>
          </cell>
          <cell r="G315">
            <v>10</v>
          </cell>
          <cell r="H315">
            <v>92550</v>
          </cell>
          <cell r="N315">
            <v>30273</v>
          </cell>
          <cell r="O315">
            <v>92550</v>
          </cell>
        </row>
        <row r="316">
          <cell r="A316">
            <v>307</v>
          </cell>
          <cell r="B316" t="str">
            <v xml:space="preserve">WALPOLE                      </v>
          </cell>
          <cell r="C316">
            <v>307</v>
          </cell>
          <cell r="E316">
            <v>0</v>
          </cell>
          <cell r="F316">
            <v>0</v>
          </cell>
          <cell r="G316">
            <v>8</v>
          </cell>
          <cell r="H316">
            <v>48783</v>
          </cell>
          <cell r="N316">
            <v>0</v>
          </cell>
          <cell r="O316">
            <v>48783</v>
          </cell>
        </row>
        <row r="317">
          <cell r="A317">
            <v>308</v>
          </cell>
          <cell r="B317" t="str">
            <v xml:space="preserve">WALTHAM                      </v>
          </cell>
          <cell r="C317">
            <v>308</v>
          </cell>
          <cell r="E317">
            <v>0</v>
          </cell>
          <cell r="F317">
            <v>0</v>
          </cell>
          <cell r="G317">
            <v>1</v>
          </cell>
          <cell r="H317">
            <v>5000</v>
          </cell>
          <cell r="N317">
            <v>0</v>
          </cell>
          <cell r="O317">
            <v>5000</v>
          </cell>
        </row>
        <row r="318">
          <cell r="A318">
            <v>309</v>
          </cell>
          <cell r="B318" t="str">
            <v xml:space="preserve">WARE                         </v>
          </cell>
          <cell r="C318">
            <v>309</v>
          </cell>
          <cell r="E318">
            <v>32</v>
          </cell>
          <cell r="F318">
            <v>186132</v>
          </cell>
          <cell r="G318">
            <v>153</v>
          </cell>
          <cell r="H318">
            <v>900457</v>
          </cell>
          <cell r="N318">
            <v>186132</v>
          </cell>
          <cell r="O318">
            <v>900457</v>
          </cell>
        </row>
        <row r="319">
          <cell r="A319">
            <v>310</v>
          </cell>
          <cell r="B319" t="str">
            <v xml:space="preserve">WAREHAM                      </v>
          </cell>
          <cell r="C319">
            <v>310</v>
          </cell>
          <cell r="E319">
            <v>35.5</v>
          </cell>
          <cell r="F319">
            <v>206382</v>
          </cell>
          <cell r="G319">
            <v>43</v>
          </cell>
          <cell r="H319">
            <v>233491</v>
          </cell>
          <cell r="N319">
            <v>206382</v>
          </cell>
          <cell r="O319">
            <v>233491</v>
          </cell>
        </row>
        <row r="320">
          <cell r="A320">
            <v>311</v>
          </cell>
          <cell r="B320" t="str">
            <v xml:space="preserve">WARREN                       </v>
          </cell>
          <cell r="C320">
            <v>311</v>
          </cell>
          <cell r="E320">
            <v>0</v>
          </cell>
          <cell r="F320">
            <v>0</v>
          </cell>
          <cell r="G320">
            <v>0</v>
          </cell>
          <cell r="H320">
            <v>0</v>
          </cell>
          <cell r="N320">
            <v>0</v>
          </cell>
          <cell r="O320">
            <v>0</v>
          </cell>
        </row>
        <row r="321">
          <cell r="A321">
            <v>312</v>
          </cell>
          <cell r="B321" t="str">
            <v xml:space="preserve">WARWICK                      </v>
          </cell>
          <cell r="C321">
            <v>312</v>
          </cell>
          <cell r="E321">
            <v>0</v>
          </cell>
          <cell r="F321">
            <v>0</v>
          </cell>
          <cell r="G321">
            <v>0</v>
          </cell>
          <cell r="H321">
            <v>0</v>
          </cell>
          <cell r="N321">
            <v>0</v>
          </cell>
          <cell r="O321">
            <v>0</v>
          </cell>
        </row>
        <row r="322">
          <cell r="A322">
            <v>313</v>
          </cell>
          <cell r="B322" t="str">
            <v xml:space="preserve">WASHINGTON                   </v>
          </cell>
          <cell r="C322">
            <v>313</v>
          </cell>
          <cell r="E322">
            <v>0</v>
          </cell>
          <cell r="F322">
            <v>0</v>
          </cell>
          <cell r="G322">
            <v>0</v>
          </cell>
          <cell r="H322">
            <v>0</v>
          </cell>
          <cell r="N322">
            <v>0</v>
          </cell>
          <cell r="O322">
            <v>0</v>
          </cell>
        </row>
        <row r="323">
          <cell r="A323">
            <v>314</v>
          </cell>
          <cell r="B323" t="str">
            <v xml:space="preserve">WATERTOWN                    </v>
          </cell>
          <cell r="C323">
            <v>314</v>
          </cell>
          <cell r="E323">
            <v>0</v>
          </cell>
          <cell r="F323">
            <v>0</v>
          </cell>
          <cell r="G323">
            <v>1</v>
          </cell>
          <cell r="H323">
            <v>5000</v>
          </cell>
          <cell r="N323">
            <v>0</v>
          </cell>
          <cell r="O323">
            <v>5000</v>
          </cell>
        </row>
        <row r="324">
          <cell r="A324">
            <v>315</v>
          </cell>
          <cell r="B324" t="str">
            <v xml:space="preserve">WAYLAND                      </v>
          </cell>
          <cell r="C324">
            <v>315</v>
          </cell>
          <cell r="E324">
            <v>0</v>
          </cell>
          <cell r="F324">
            <v>0</v>
          </cell>
          <cell r="G324">
            <v>0</v>
          </cell>
          <cell r="H324">
            <v>0</v>
          </cell>
          <cell r="N324">
            <v>0</v>
          </cell>
          <cell r="O324">
            <v>0</v>
          </cell>
        </row>
        <row r="325">
          <cell r="A325">
            <v>316</v>
          </cell>
          <cell r="B325" t="str">
            <v xml:space="preserve">WEBSTER                      </v>
          </cell>
          <cell r="C325">
            <v>316</v>
          </cell>
          <cell r="E325">
            <v>22</v>
          </cell>
          <cell r="F325">
            <v>136630</v>
          </cell>
          <cell r="G325">
            <v>96</v>
          </cell>
          <cell r="H325">
            <v>513693</v>
          </cell>
          <cell r="N325">
            <v>136630</v>
          </cell>
          <cell r="O325">
            <v>513693</v>
          </cell>
        </row>
        <row r="326">
          <cell r="A326">
            <v>317</v>
          </cell>
          <cell r="B326" t="str">
            <v xml:space="preserve">WELLESLEY                    </v>
          </cell>
          <cell r="C326">
            <v>317</v>
          </cell>
          <cell r="E326">
            <v>0</v>
          </cell>
          <cell r="F326">
            <v>0</v>
          </cell>
          <cell r="G326">
            <v>0</v>
          </cell>
          <cell r="H326">
            <v>0</v>
          </cell>
          <cell r="N326">
            <v>0</v>
          </cell>
          <cell r="O326">
            <v>0</v>
          </cell>
        </row>
        <row r="327">
          <cell r="A327">
            <v>318</v>
          </cell>
          <cell r="B327" t="str">
            <v xml:space="preserve">WELLFLEET                    </v>
          </cell>
          <cell r="C327">
            <v>318</v>
          </cell>
          <cell r="E327">
            <v>0</v>
          </cell>
          <cell r="F327">
            <v>0</v>
          </cell>
          <cell r="G327">
            <v>13</v>
          </cell>
          <cell r="H327">
            <v>70091</v>
          </cell>
          <cell r="N327">
            <v>0</v>
          </cell>
          <cell r="O327">
            <v>70091</v>
          </cell>
        </row>
        <row r="328">
          <cell r="A328">
            <v>319</v>
          </cell>
          <cell r="B328" t="str">
            <v xml:space="preserve">WENDELL                      </v>
          </cell>
          <cell r="C328">
            <v>319</v>
          </cell>
          <cell r="E328">
            <v>0</v>
          </cell>
          <cell r="F328">
            <v>0</v>
          </cell>
          <cell r="G328">
            <v>0</v>
          </cell>
          <cell r="H328">
            <v>0</v>
          </cell>
          <cell r="N328">
            <v>0</v>
          </cell>
          <cell r="O328">
            <v>0</v>
          </cell>
        </row>
        <row r="329">
          <cell r="A329">
            <v>320</v>
          </cell>
          <cell r="B329" t="str">
            <v xml:space="preserve">WENHAM                       </v>
          </cell>
          <cell r="C329">
            <v>320</v>
          </cell>
          <cell r="E329">
            <v>0</v>
          </cell>
          <cell r="F329">
            <v>0</v>
          </cell>
          <cell r="G329">
            <v>0</v>
          </cell>
          <cell r="H329">
            <v>0</v>
          </cell>
          <cell r="N329">
            <v>0</v>
          </cell>
          <cell r="O329">
            <v>0</v>
          </cell>
        </row>
        <row r="330">
          <cell r="A330">
            <v>321</v>
          </cell>
          <cell r="B330" t="str">
            <v xml:space="preserve">WESTBOROUGH                  </v>
          </cell>
          <cell r="C330">
            <v>328</v>
          </cell>
          <cell r="E330">
            <v>26</v>
          </cell>
          <cell r="F330">
            <v>131475</v>
          </cell>
          <cell r="G330">
            <v>8</v>
          </cell>
          <cell r="H330">
            <v>40000</v>
          </cell>
          <cell r="N330">
            <v>131475</v>
          </cell>
          <cell r="O330">
            <v>40000</v>
          </cell>
        </row>
        <row r="331">
          <cell r="A331">
            <v>322</v>
          </cell>
          <cell r="B331" t="str">
            <v xml:space="preserve">WEST BOYLSTON                </v>
          </cell>
          <cell r="C331">
            <v>321</v>
          </cell>
          <cell r="E331">
            <v>121</v>
          </cell>
          <cell r="F331">
            <v>676385</v>
          </cell>
          <cell r="G331">
            <v>27</v>
          </cell>
          <cell r="H331">
            <v>156808</v>
          </cell>
          <cell r="N331">
            <v>676385</v>
          </cell>
          <cell r="O331">
            <v>156808</v>
          </cell>
        </row>
        <row r="332">
          <cell r="A332">
            <v>323</v>
          </cell>
          <cell r="B332" t="str">
            <v xml:space="preserve">WEST BRIDGEWATER             </v>
          </cell>
          <cell r="C332">
            <v>322</v>
          </cell>
          <cell r="E332">
            <v>189.5</v>
          </cell>
          <cell r="F332">
            <v>1013893</v>
          </cell>
          <cell r="G332">
            <v>5</v>
          </cell>
          <cell r="H332">
            <v>33000</v>
          </cell>
          <cell r="N332">
            <v>1013893</v>
          </cell>
          <cell r="O332">
            <v>33000</v>
          </cell>
        </row>
        <row r="333">
          <cell r="A333">
            <v>324</v>
          </cell>
          <cell r="B333" t="str">
            <v xml:space="preserve">WEST BROOKFIELD              </v>
          </cell>
          <cell r="C333">
            <v>323</v>
          </cell>
          <cell r="E333">
            <v>0</v>
          </cell>
          <cell r="F333">
            <v>0</v>
          </cell>
          <cell r="G333">
            <v>7</v>
          </cell>
          <cell r="H333">
            <v>35000</v>
          </cell>
          <cell r="N333">
            <v>0</v>
          </cell>
          <cell r="O333">
            <v>35000</v>
          </cell>
        </row>
        <row r="334">
          <cell r="A334">
            <v>325</v>
          </cell>
          <cell r="B334" t="str">
            <v xml:space="preserve">WESTFIELD                    </v>
          </cell>
          <cell r="C334">
            <v>329</v>
          </cell>
          <cell r="E334">
            <v>86</v>
          </cell>
          <cell r="F334">
            <v>481119</v>
          </cell>
          <cell r="G334">
            <v>78</v>
          </cell>
          <cell r="H334">
            <v>413523</v>
          </cell>
          <cell r="N334">
            <v>481119</v>
          </cell>
          <cell r="O334">
            <v>413523</v>
          </cell>
        </row>
        <row r="335">
          <cell r="A335">
            <v>326</v>
          </cell>
          <cell r="B335" t="str">
            <v xml:space="preserve">WESTFORD                     </v>
          </cell>
          <cell r="C335">
            <v>330</v>
          </cell>
          <cell r="E335">
            <v>53</v>
          </cell>
          <cell r="F335">
            <v>284662</v>
          </cell>
          <cell r="G335">
            <v>4</v>
          </cell>
          <cell r="H335">
            <v>20762</v>
          </cell>
          <cell r="N335">
            <v>284662</v>
          </cell>
          <cell r="O335">
            <v>20762</v>
          </cell>
        </row>
        <row r="336">
          <cell r="A336">
            <v>327</v>
          </cell>
          <cell r="B336" t="str">
            <v xml:space="preserve">WESTHAMPTON                  </v>
          </cell>
          <cell r="C336">
            <v>331</v>
          </cell>
          <cell r="E336">
            <v>5</v>
          </cell>
          <cell r="F336">
            <v>29000</v>
          </cell>
          <cell r="G336">
            <v>3</v>
          </cell>
          <cell r="H336">
            <v>15000</v>
          </cell>
          <cell r="N336">
            <v>29000</v>
          </cell>
          <cell r="O336">
            <v>15000</v>
          </cell>
        </row>
        <row r="337">
          <cell r="A337">
            <v>328</v>
          </cell>
          <cell r="B337" t="str">
            <v xml:space="preserve">WESTMINSTER                  </v>
          </cell>
          <cell r="C337">
            <v>332</v>
          </cell>
          <cell r="E337">
            <v>0</v>
          </cell>
          <cell r="F337">
            <v>0</v>
          </cell>
          <cell r="G337">
            <v>0</v>
          </cell>
          <cell r="H337">
            <v>0</v>
          </cell>
          <cell r="N337">
            <v>0</v>
          </cell>
          <cell r="O337">
            <v>0</v>
          </cell>
        </row>
        <row r="338">
          <cell r="A338">
            <v>329</v>
          </cell>
          <cell r="B338" t="str">
            <v xml:space="preserve">WEST NEWBURY                 </v>
          </cell>
          <cell r="C338">
            <v>324</v>
          </cell>
          <cell r="E338">
            <v>0</v>
          </cell>
          <cell r="F338">
            <v>0</v>
          </cell>
          <cell r="G338">
            <v>0</v>
          </cell>
          <cell r="H338">
            <v>0</v>
          </cell>
          <cell r="N338">
            <v>0</v>
          </cell>
          <cell r="O338">
            <v>0</v>
          </cell>
        </row>
        <row r="339">
          <cell r="A339">
            <v>330</v>
          </cell>
          <cell r="B339" t="str">
            <v xml:space="preserve">WESTON                       </v>
          </cell>
          <cell r="C339">
            <v>333</v>
          </cell>
          <cell r="E339">
            <v>0</v>
          </cell>
          <cell r="F339">
            <v>0</v>
          </cell>
          <cell r="G339">
            <v>0</v>
          </cell>
          <cell r="H339">
            <v>0</v>
          </cell>
          <cell r="N339">
            <v>0</v>
          </cell>
          <cell r="O339">
            <v>0</v>
          </cell>
        </row>
        <row r="340">
          <cell r="A340">
            <v>331</v>
          </cell>
          <cell r="B340" t="str">
            <v xml:space="preserve">WESTPORT                     </v>
          </cell>
          <cell r="C340">
            <v>334</v>
          </cell>
          <cell r="E340">
            <v>0</v>
          </cell>
          <cell r="F340">
            <v>0</v>
          </cell>
          <cell r="G340">
            <v>3</v>
          </cell>
          <cell r="H340">
            <v>15000</v>
          </cell>
          <cell r="N340">
            <v>0</v>
          </cell>
          <cell r="O340">
            <v>15000</v>
          </cell>
        </row>
        <row r="341">
          <cell r="A341">
            <v>332</v>
          </cell>
          <cell r="B341" t="str">
            <v xml:space="preserve">WEST SPRINGFIELD             </v>
          </cell>
          <cell r="C341">
            <v>325</v>
          </cell>
          <cell r="E341">
            <v>126</v>
          </cell>
          <cell r="F341">
            <v>784735</v>
          </cell>
          <cell r="G341">
            <v>26.5</v>
          </cell>
          <cell r="H341">
            <v>142092</v>
          </cell>
          <cell r="N341">
            <v>784735</v>
          </cell>
          <cell r="O341">
            <v>142092</v>
          </cell>
        </row>
        <row r="342">
          <cell r="A342">
            <v>333</v>
          </cell>
          <cell r="B342" t="str">
            <v xml:space="preserve">WEST STOCKBRIDGE             </v>
          </cell>
          <cell r="C342">
            <v>326</v>
          </cell>
          <cell r="E342">
            <v>0</v>
          </cell>
          <cell r="F342">
            <v>0</v>
          </cell>
          <cell r="G342">
            <v>0</v>
          </cell>
          <cell r="H342">
            <v>0</v>
          </cell>
          <cell r="N342">
            <v>0</v>
          </cell>
          <cell r="O342">
            <v>0</v>
          </cell>
        </row>
        <row r="343">
          <cell r="A343">
            <v>334</v>
          </cell>
          <cell r="B343" t="str">
            <v xml:space="preserve">WEST TISBURY                 </v>
          </cell>
          <cell r="C343">
            <v>327</v>
          </cell>
          <cell r="E343">
            <v>0</v>
          </cell>
          <cell r="F343">
            <v>0</v>
          </cell>
          <cell r="G343">
            <v>0</v>
          </cell>
          <cell r="H343">
            <v>0</v>
          </cell>
          <cell r="N343">
            <v>0</v>
          </cell>
          <cell r="O343">
            <v>0</v>
          </cell>
        </row>
        <row r="344">
          <cell r="A344">
            <v>335</v>
          </cell>
          <cell r="B344" t="str">
            <v xml:space="preserve">WESTWOOD                     </v>
          </cell>
          <cell r="C344">
            <v>335</v>
          </cell>
          <cell r="E344">
            <v>0</v>
          </cell>
          <cell r="F344">
            <v>0</v>
          </cell>
          <cell r="G344">
            <v>0</v>
          </cell>
          <cell r="H344">
            <v>0</v>
          </cell>
          <cell r="N344">
            <v>0</v>
          </cell>
          <cell r="O344">
            <v>0</v>
          </cell>
        </row>
        <row r="345">
          <cell r="A345">
            <v>336</v>
          </cell>
          <cell r="B345" t="str">
            <v xml:space="preserve">WEYMOUTH                     </v>
          </cell>
          <cell r="C345">
            <v>336</v>
          </cell>
          <cell r="E345">
            <v>0</v>
          </cell>
          <cell r="F345">
            <v>0</v>
          </cell>
          <cell r="G345">
            <v>5</v>
          </cell>
          <cell r="H345">
            <v>25000</v>
          </cell>
          <cell r="N345">
            <v>0</v>
          </cell>
          <cell r="O345">
            <v>25000</v>
          </cell>
        </row>
        <row r="346">
          <cell r="A346">
            <v>337</v>
          </cell>
          <cell r="B346" t="str">
            <v xml:space="preserve">WHATELY                      </v>
          </cell>
          <cell r="C346">
            <v>337</v>
          </cell>
          <cell r="E346">
            <v>45</v>
          </cell>
          <cell r="F346">
            <v>233518</v>
          </cell>
          <cell r="G346">
            <v>15</v>
          </cell>
          <cell r="H346">
            <v>79000</v>
          </cell>
          <cell r="N346">
            <v>233518</v>
          </cell>
          <cell r="O346">
            <v>79000</v>
          </cell>
        </row>
        <row r="347">
          <cell r="A347">
            <v>338</v>
          </cell>
          <cell r="B347" t="str">
            <v xml:space="preserve">WHITMAN                      </v>
          </cell>
          <cell r="C347">
            <v>338</v>
          </cell>
          <cell r="E347">
            <v>0</v>
          </cell>
          <cell r="F347">
            <v>0</v>
          </cell>
          <cell r="G347">
            <v>0</v>
          </cell>
          <cell r="H347">
            <v>0</v>
          </cell>
          <cell r="N347">
            <v>0</v>
          </cell>
          <cell r="O347">
            <v>0</v>
          </cell>
        </row>
        <row r="348">
          <cell r="A348">
            <v>339</v>
          </cell>
          <cell r="B348" t="str">
            <v xml:space="preserve">WILBRAHAM                    </v>
          </cell>
          <cell r="C348">
            <v>339</v>
          </cell>
          <cell r="E348">
            <v>0</v>
          </cell>
          <cell r="F348">
            <v>0</v>
          </cell>
          <cell r="G348">
            <v>0</v>
          </cell>
          <cell r="H348">
            <v>0</v>
          </cell>
          <cell r="N348">
            <v>0</v>
          </cell>
          <cell r="O348">
            <v>0</v>
          </cell>
        </row>
        <row r="349">
          <cell r="A349">
            <v>340</v>
          </cell>
          <cell r="B349" t="str">
            <v xml:space="preserve">WILLIAMSBURG                 </v>
          </cell>
          <cell r="C349">
            <v>340</v>
          </cell>
          <cell r="E349">
            <v>11</v>
          </cell>
          <cell r="F349">
            <v>66619</v>
          </cell>
          <cell r="G349">
            <v>18</v>
          </cell>
          <cell r="H349">
            <v>90000</v>
          </cell>
          <cell r="N349">
            <v>66619</v>
          </cell>
          <cell r="O349">
            <v>90000</v>
          </cell>
        </row>
        <row r="350">
          <cell r="A350">
            <v>341</v>
          </cell>
          <cell r="B350" t="str">
            <v xml:space="preserve">WILLIAMSTOWN                 </v>
          </cell>
          <cell r="C350">
            <v>341</v>
          </cell>
          <cell r="E350">
            <v>34</v>
          </cell>
          <cell r="F350">
            <v>180153</v>
          </cell>
          <cell r="G350">
            <v>3</v>
          </cell>
          <cell r="H350">
            <v>21500</v>
          </cell>
          <cell r="N350">
            <v>180153</v>
          </cell>
          <cell r="O350">
            <v>21500</v>
          </cell>
        </row>
        <row r="351">
          <cell r="A351">
            <v>342</v>
          </cell>
          <cell r="B351" t="str">
            <v xml:space="preserve">WILMINGTON                   </v>
          </cell>
          <cell r="C351">
            <v>342</v>
          </cell>
          <cell r="E351">
            <v>0</v>
          </cell>
          <cell r="F351">
            <v>0</v>
          </cell>
          <cell r="G351">
            <v>1</v>
          </cell>
          <cell r="H351">
            <v>5000</v>
          </cell>
          <cell r="N351">
            <v>0</v>
          </cell>
          <cell r="O351">
            <v>5000</v>
          </cell>
        </row>
        <row r="352">
          <cell r="A352">
            <v>343</v>
          </cell>
          <cell r="B352" t="str">
            <v xml:space="preserve">WINCHENDON                   </v>
          </cell>
          <cell r="C352">
            <v>343</v>
          </cell>
          <cell r="E352">
            <v>28</v>
          </cell>
          <cell r="F352">
            <v>174023</v>
          </cell>
          <cell r="G352">
            <v>134</v>
          </cell>
          <cell r="H352">
            <v>729126</v>
          </cell>
          <cell r="N352">
            <v>174023</v>
          </cell>
          <cell r="O352">
            <v>729126</v>
          </cell>
        </row>
        <row r="353">
          <cell r="A353">
            <v>344</v>
          </cell>
          <cell r="B353" t="str">
            <v xml:space="preserve">WINCHESTER                   </v>
          </cell>
          <cell r="C353">
            <v>344</v>
          </cell>
          <cell r="E353">
            <v>0</v>
          </cell>
          <cell r="F353">
            <v>0</v>
          </cell>
          <cell r="G353">
            <v>3</v>
          </cell>
          <cell r="H353">
            <v>15000</v>
          </cell>
          <cell r="N353">
            <v>0</v>
          </cell>
          <cell r="O353">
            <v>15000</v>
          </cell>
        </row>
        <row r="354">
          <cell r="A354">
            <v>345</v>
          </cell>
          <cell r="B354" t="str">
            <v xml:space="preserve">WINDSOR                      </v>
          </cell>
          <cell r="C354">
            <v>345</v>
          </cell>
          <cell r="E354">
            <v>0</v>
          </cell>
          <cell r="F354">
            <v>0</v>
          </cell>
          <cell r="G354">
            <v>0</v>
          </cell>
          <cell r="H354">
            <v>0</v>
          </cell>
          <cell r="N354">
            <v>0</v>
          </cell>
          <cell r="O354">
            <v>0</v>
          </cell>
        </row>
        <row r="355">
          <cell r="A355">
            <v>346</v>
          </cell>
          <cell r="B355" t="str">
            <v xml:space="preserve">WINTHROP                     </v>
          </cell>
          <cell r="C355">
            <v>346</v>
          </cell>
          <cell r="E355">
            <v>30</v>
          </cell>
          <cell r="F355">
            <v>263842</v>
          </cell>
          <cell r="G355">
            <v>3</v>
          </cell>
          <cell r="H355">
            <v>15000</v>
          </cell>
          <cell r="N355">
            <v>263842</v>
          </cell>
          <cell r="O355">
            <v>15000</v>
          </cell>
        </row>
        <row r="356">
          <cell r="A356">
            <v>347</v>
          </cell>
          <cell r="B356" t="str">
            <v>WOBURN</v>
          </cell>
          <cell r="C356">
            <v>347</v>
          </cell>
          <cell r="E356">
            <v>0</v>
          </cell>
          <cell r="F356">
            <v>0</v>
          </cell>
          <cell r="G356">
            <v>10</v>
          </cell>
          <cell r="H356">
            <v>59062</v>
          </cell>
          <cell r="N356">
            <v>0</v>
          </cell>
          <cell r="O356">
            <v>59062</v>
          </cell>
        </row>
        <row r="357">
          <cell r="A357">
            <v>348</v>
          </cell>
          <cell r="B357" t="str">
            <v xml:space="preserve">WORCESTER                    </v>
          </cell>
          <cell r="C357">
            <v>348</v>
          </cell>
          <cell r="E357">
            <v>89</v>
          </cell>
          <cell r="F357">
            <v>496500</v>
          </cell>
          <cell r="G357">
            <v>407</v>
          </cell>
          <cell r="H357">
            <v>2224952</v>
          </cell>
          <cell r="N357">
            <v>496500</v>
          </cell>
          <cell r="O357">
            <v>2224952</v>
          </cell>
        </row>
        <row r="358">
          <cell r="A358">
            <v>349</v>
          </cell>
          <cell r="B358" t="str">
            <v xml:space="preserve">WORTHINGTON                  </v>
          </cell>
          <cell r="C358">
            <v>349</v>
          </cell>
          <cell r="E358">
            <v>0</v>
          </cell>
          <cell r="F358">
            <v>0</v>
          </cell>
          <cell r="G358">
            <v>0</v>
          </cell>
          <cell r="H358">
            <v>0</v>
          </cell>
          <cell r="N358">
            <v>0</v>
          </cell>
          <cell r="O358">
            <v>0</v>
          </cell>
        </row>
        <row r="359">
          <cell r="A359">
            <v>350</v>
          </cell>
          <cell r="B359" t="str">
            <v xml:space="preserve">WRENTHAM                     </v>
          </cell>
          <cell r="C359">
            <v>350</v>
          </cell>
          <cell r="E359">
            <v>0</v>
          </cell>
          <cell r="F359">
            <v>0</v>
          </cell>
          <cell r="G359">
            <v>2.5</v>
          </cell>
          <cell r="H359">
            <v>12500</v>
          </cell>
          <cell r="N359">
            <v>0</v>
          </cell>
          <cell r="O359">
            <v>12500</v>
          </cell>
        </row>
        <row r="360">
          <cell r="A360">
            <v>351</v>
          </cell>
          <cell r="B360" t="str">
            <v xml:space="preserve">YARMOUTH                     </v>
          </cell>
          <cell r="C360">
            <v>351</v>
          </cell>
          <cell r="E360">
            <v>0</v>
          </cell>
          <cell r="F360">
            <v>0</v>
          </cell>
          <cell r="G360">
            <v>0</v>
          </cell>
          <cell r="H360">
            <v>0</v>
          </cell>
          <cell r="N360">
            <v>0</v>
          </cell>
          <cell r="O360">
            <v>0</v>
          </cell>
        </row>
        <row r="361">
          <cell r="A361">
            <v>352</v>
          </cell>
          <cell r="B361" t="str">
            <v>DEVENS</v>
          </cell>
          <cell r="C361">
            <v>352</v>
          </cell>
          <cell r="E361">
            <v>0</v>
          </cell>
          <cell r="F361">
            <v>0</v>
          </cell>
          <cell r="G361">
            <v>3</v>
          </cell>
          <cell r="H361">
            <v>19000</v>
          </cell>
          <cell r="N361">
            <v>0</v>
          </cell>
          <cell r="O361">
            <v>19000</v>
          </cell>
        </row>
        <row r="362">
          <cell r="A362">
            <v>406</v>
          </cell>
          <cell r="B362" t="str">
            <v xml:space="preserve">NORTHAMPTON SMITH            </v>
          </cell>
          <cell r="C362">
            <v>406</v>
          </cell>
          <cell r="E362">
            <v>0</v>
          </cell>
          <cell r="F362">
            <v>0</v>
          </cell>
          <cell r="G362">
            <v>0</v>
          </cell>
          <cell r="H362">
            <v>0</v>
          </cell>
          <cell r="N362">
            <v>0</v>
          </cell>
          <cell r="O362">
            <v>0</v>
          </cell>
        </row>
        <row r="363">
          <cell r="A363">
            <v>600</v>
          </cell>
          <cell r="B363" t="str">
            <v xml:space="preserve">ACTON BOXBOROUGH             </v>
          </cell>
          <cell r="C363">
            <v>701</v>
          </cell>
          <cell r="E363">
            <v>33</v>
          </cell>
          <cell r="F363">
            <v>187246</v>
          </cell>
          <cell r="G363">
            <v>3</v>
          </cell>
          <cell r="H363">
            <v>19000</v>
          </cell>
          <cell r="N363">
            <v>187246</v>
          </cell>
          <cell r="O363">
            <v>19000</v>
          </cell>
        </row>
        <row r="364">
          <cell r="A364">
            <v>603</v>
          </cell>
          <cell r="B364" t="str">
            <v xml:space="preserve">ADAMS CHESHIRE               </v>
          </cell>
          <cell r="C364">
            <v>702</v>
          </cell>
          <cell r="E364">
            <v>54</v>
          </cell>
          <cell r="F364">
            <v>323809</v>
          </cell>
          <cell r="G364">
            <v>60</v>
          </cell>
          <cell r="H364">
            <v>338047</v>
          </cell>
          <cell r="N364">
            <v>323809</v>
          </cell>
          <cell r="O364">
            <v>338047</v>
          </cell>
        </row>
        <row r="365">
          <cell r="A365">
            <v>605</v>
          </cell>
          <cell r="B365" t="str">
            <v xml:space="preserve">AMHERST PELHAM               </v>
          </cell>
          <cell r="C365">
            <v>703</v>
          </cell>
          <cell r="E365">
            <v>78</v>
          </cell>
          <cell r="F365">
            <v>487102</v>
          </cell>
          <cell r="G365">
            <v>21</v>
          </cell>
          <cell r="H365">
            <v>125320</v>
          </cell>
          <cell r="N365">
            <v>487102</v>
          </cell>
          <cell r="O365">
            <v>125320</v>
          </cell>
        </row>
        <row r="366">
          <cell r="A366">
            <v>610</v>
          </cell>
          <cell r="B366" t="str">
            <v xml:space="preserve">ASHBURNHAM WESTMINSTER       </v>
          </cell>
          <cell r="C366">
            <v>704</v>
          </cell>
          <cell r="E366">
            <v>52</v>
          </cell>
          <cell r="F366">
            <v>319650</v>
          </cell>
          <cell r="G366">
            <v>58</v>
          </cell>
          <cell r="H366">
            <v>336650</v>
          </cell>
          <cell r="N366">
            <v>319650</v>
          </cell>
          <cell r="O366">
            <v>336650</v>
          </cell>
        </row>
        <row r="367">
          <cell r="A367">
            <v>615</v>
          </cell>
          <cell r="B367" t="str">
            <v xml:space="preserve">ATHOL ROYALSTON              </v>
          </cell>
          <cell r="C367">
            <v>705</v>
          </cell>
          <cell r="E367">
            <v>44</v>
          </cell>
          <cell r="F367">
            <v>339947</v>
          </cell>
          <cell r="G367">
            <v>336</v>
          </cell>
          <cell r="H367">
            <v>1927056</v>
          </cell>
          <cell r="N367">
            <v>339947</v>
          </cell>
          <cell r="O367">
            <v>1927056</v>
          </cell>
        </row>
        <row r="368">
          <cell r="A368">
            <v>616</v>
          </cell>
          <cell r="B368" t="str">
            <v>AYER SHIRLEY</v>
          </cell>
          <cell r="C368">
            <v>616</v>
          </cell>
          <cell r="E368">
            <v>139</v>
          </cell>
          <cell r="F368">
            <v>825779</v>
          </cell>
          <cell r="G368">
            <v>143.5</v>
          </cell>
          <cell r="H368">
            <v>865329</v>
          </cell>
          <cell r="N368">
            <v>825779</v>
          </cell>
          <cell r="O368">
            <v>865329</v>
          </cell>
        </row>
        <row r="369">
          <cell r="A369">
            <v>618</v>
          </cell>
          <cell r="B369" t="str">
            <v xml:space="preserve">BERKSHIRE HILLS              </v>
          </cell>
          <cell r="C369">
            <v>706</v>
          </cell>
          <cell r="E369">
            <v>277</v>
          </cell>
          <cell r="F369">
            <v>1495187</v>
          </cell>
          <cell r="G369">
            <v>105</v>
          </cell>
          <cell r="H369">
            <v>674999</v>
          </cell>
          <cell r="N369">
            <v>1495187</v>
          </cell>
          <cell r="O369">
            <v>674999</v>
          </cell>
        </row>
        <row r="370">
          <cell r="A370">
            <v>620</v>
          </cell>
          <cell r="B370" t="str">
            <v xml:space="preserve">BERLIN BOYLSTON              </v>
          </cell>
          <cell r="C370">
            <v>707</v>
          </cell>
          <cell r="E370">
            <v>80</v>
          </cell>
          <cell r="F370">
            <v>468728</v>
          </cell>
          <cell r="G370">
            <v>33</v>
          </cell>
          <cell r="H370">
            <v>165000</v>
          </cell>
          <cell r="N370">
            <v>468728</v>
          </cell>
          <cell r="O370">
            <v>165000</v>
          </cell>
        </row>
        <row r="371">
          <cell r="A371">
            <v>622</v>
          </cell>
          <cell r="B371" t="str">
            <v xml:space="preserve">BLACKSTONE MILLVILLE         </v>
          </cell>
          <cell r="C371">
            <v>765</v>
          </cell>
          <cell r="E371">
            <v>27</v>
          </cell>
          <cell r="F371">
            <v>174038</v>
          </cell>
          <cell r="G371">
            <v>49.5</v>
          </cell>
          <cell r="H371">
            <v>281158</v>
          </cell>
          <cell r="N371">
            <v>174038</v>
          </cell>
          <cell r="O371">
            <v>281158</v>
          </cell>
        </row>
        <row r="372">
          <cell r="A372">
            <v>625</v>
          </cell>
          <cell r="B372" t="str">
            <v xml:space="preserve">BRIDGEWATER RAYNHAM          </v>
          </cell>
          <cell r="C372">
            <v>710</v>
          </cell>
          <cell r="E372">
            <v>57</v>
          </cell>
          <cell r="F372">
            <v>351986</v>
          </cell>
          <cell r="G372">
            <v>117.5</v>
          </cell>
          <cell r="H372">
            <v>643918</v>
          </cell>
          <cell r="N372">
            <v>351986</v>
          </cell>
          <cell r="O372">
            <v>643918</v>
          </cell>
        </row>
        <row r="373">
          <cell r="A373">
            <v>632</v>
          </cell>
          <cell r="B373" t="str">
            <v>CHESTERFIELD GOSHEN</v>
          </cell>
          <cell r="C373">
            <v>632</v>
          </cell>
          <cell r="E373">
            <v>14</v>
          </cell>
          <cell r="F373">
            <v>74000</v>
          </cell>
          <cell r="G373">
            <v>8</v>
          </cell>
          <cell r="H373">
            <v>42059</v>
          </cell>
          <cell r="N373">
            <v>74000</v>
          </cell>
          <cell r="O373">
            <v>42059</v>
          </cell>
        </row>
        <row r="374">
          <cell r="A374">
            <v>635</v>
          </cell>
          <cell r="B374" t="str">
            <v xml:space="preserve">CENTRAL BERKSHIRE            </v>
          </cell>
          <cell r="C374">
            <v>712</v>
          </cell>
          <cell r="E374">
            <v>113</v>
          </cell>
          <cell r="F374">
            <v>614639</v>
          </cell>
          <cell r="G374">
            <v>137</v>
          </cell>
          <cell r="H374">
            <v>796706</v>
          </cell>
          <cell r="N374">
            <v>614639</v>
          </cell>
          <cell r="O374">
            <v>796706</v>
          </cell>
        </row>
        <row r="375">
          <cell r="A375">
            <v>640</v>
          </cell>
          <cell r="B375" t="str">
            <v xml:space="preserve">CONCORD CARLISLE             </v>
          </cell>
          <cell r="C375">
            <v>713</v>
          </cell>
          <cell r="E375">
            <v>0</v>
          </cell>
          <cell r="F375">
            <v>0</v>
          </cell>
          <cell r="G375">
            <v>1</v>
          </cell>
          <cell r="H375">
            <v>5000</v>
          </cell>
          <cell r="N375">
            <v>0</v>
          </cell>
          <cell r="O375">
            <v>5000</v>
          </cell>
        </row>
        <row r="376">
          <cell r="A376">
            <v>645</v>
          </cell>
          <cell r="B376" t="str">
            <v xml:space="preserve">DENNIS YARMOUTH              </v>
          </cell>
          <cell r="C376">
            <v>714</v>
          </cell>
          <cell r="E376">
            <v>78</v>
          </cell>
          <cell r="F376">
            <v>499003</v>
          </cell>
          <cell r="G376">
            <v>324</v>
          </cell>
          <cell r="H376">
            <v>2042802</v>
          </cell>
          <cell r="N376">
            <v>499003</v>
          </cell>
          <cell r="O376">
            <v>2042802</v>
          </cell>
        </row>
        <row r="377">
          <cell r="A377">
            <v>650</v>
          </cell>
          <cell r="B377" t="str">
            <v xml:space="preserve">DIGHTON REHOBOTH             </v>
          </cell>
          <cell r="C377">
            <v>715</v>
          </cell>
          <cell r="E377">
            <v>0</v>
          </cell>
          <cell r="F377">
            <v>0</v>
          </cell>
          <cell r="G377">
            <v>6</v>
          </cell>
          <cell r="H377">
            <v>33509</v>
          </cell>
          <cell r="N377">
            <v>0</v>
          </cell>
          <cell r="O377">
            <v>33509</v>
          </cell>
        </row>
        <row r="378">
          <cell r="A378">
            <v>655</v>
          </cell>
          <cell r="B378" t="str">
            <v xml:space="preserve">DOVER SHERBORN               </v>
          </cell>
          <cell r="C378">
            <v>716</v>
          </cell>
          <cell r="E378">
            <v>0</v>
          </cell>
          <cell r="F378">
            <v>0</v>
          </cell>
          <cell r="G378">
            <v>5</v>
          </cell>
          <cell r="H378">
            <v>25000</v>
          </cell>
          <cell r="N378">
            <v>0</v>
          </cell>
          <cell r="O378">
            <v>25000</v>
          </cell>
        </row>
        <row r="379">
          <cell r="A379">
            <v>658</v>
          </cell>
          <cell r="B379" t="str">
            <v xml:space="preserve">DUDLEY CHARLTON              </v>
          </cell>
          <cell r="C379">
            <v>780</v>
          </cell>
          <cell r="E379">
            <v>107</v>
          </cell>
          <cell r="F379">
            <v>585806</v>
          </cell>
          <cell r="G379">
            <v>37</v>
          </cell>
          <cell r="H379">
            <v>208972</v>
          </cell>
          <cell r="N379">
            <v>585806</v>
          </cell>
          <cell r="O379">
            <v>208972</v>
          </cell>
        </row>
        <row r="380">
          <cell r="A380">
            <v>660</v>
          </cell>
          <cell r="B380" t="str">
            <v xml:space="preserve">NAUSET                       </v>
          </cell>
          <cell r="C380">
            <v>776</v>
          </cell>
          <cell r="E380">
            <v>253</v>
          </cell>
          <cell r="F380">
            <v>1399432</v>
          </cell>
          <cell r="G380">
            <v>28</v>
          </cell>
          <cell r="H380">
            <v>210499</v>
          </cell>
          <cell r="N380">
            <v>1399432</v>
          </cell>
          <cell r="O380">
            <v>210499</v>
          </cell>
        </row>
        <row r="381">
          <cell r="A381">
            <v>662</v>
          </cell>
          <cell r="B381" t="str">
            <v>FARMINGTON RIVER</v>
          </cell>
          <cell r="C381">
            <v>788</v>
          </cell>
          <cell r="E381">
            <v>15.5</v>
          </cell>
          <cell r="F381">
            <v>117577</v>
          </cell>
          <cell r="G381">
            <v>49</v>
          </cell>
          <cell r="H381">
            <v>300382</v>
          </cell>
          <cell r="N381">
            <v>117577</v>
          </cell>
          <cell r="O381">
            <v>300382</v>
          </cell>
        </row>
        <row r="382">
          <cell r="A382">
            <v>665</v>
          </cell>
          <cell r="B382" t="str">
            <v xml:space="preserve">FREETOWN LAKEVILLE           </v>
          </cell>
          <cell r="C382">
            <v>718</v>
          </cell>
          <cell r="E382">
            <v>1</v>
          </cell>
          <cell r="F382">
            <v>5000</v>
          </cell>
          <cell r="G382">
            <v>7</v>
          </cell>
          <cell r="H382">
            <v>38980</v>
          </cell>
          <cell r="N382">
            <v>5000</v>
          </cell>
          <cell r="O382">
            <v>38980</v>
          </cell>
        </row>
        <row r="383">
          <cell r="A383">
            <v>670</v>
          </cell>
          <cell r="B383" t="str">
            <v xml:space="preserve">FRONTIER                     </v>
          </cell>
          <cell r="C383">
            <v>720</v>
          </cell>
          <cell r="E383">
            <v>112</v>
          </cell>
          <cell r="F383">
            <v>715888</v>
          </cell>
          <cell r="G383">
            <v>34</v>
          </cell>
          <cell r="H383">
            <v>191297</v>
          </cell>
          <cell r="N383">
            <v>715888</v>
          </cell>
          <cell r="O383">
            <v>191297</v>
          </cell>
        </row>
        <row r="384">
          <cell r="A384">
            <v>672</v>
          </cell>
          <cell r="B384" t="str">
            <v xml:space="preserve">GATEWAY                      </v>
          </cell>
          <cell r="C384">
            <v>721</v>
          </cell>
          <cell r="E384">
            <v>27</v>
          </cell>
          <cell r="F384">
            <v>148823</v>
          </cell>
          <cell r="G384">
            <v>90</v>
          </cell>
          <cell r="H384">
            <v>510505</v>
          </cell>
          <cell r="N384">
            <v>148823</v>
          </cell>
          <cell r="O384">
            <v>510505</v>
          </cell>
        </row>
        <row r="385">
          <cell r="A385">
            <v>673</v>
          </cell>
          <cell r="B385" t="str">
            <v xml:space="preserve">GROTON DUNSTABLE             </v>
          </cell>
          <cell r="C385">
            <v>772</v>
          </cell>
          <cell r="E385">
            <v>37</v>
          </cell>
          <cell r="F385">
            <v>198028</v>
          </cell>
          <cell r="G385">
            <v>17</v>
          </cell>
          <cell r="H385">
            <v>98000</v>
          </cell>
          <cell r="N385">
            <v>198028</v>
          </cell>
          <cell r="O385">
            <v>98000</v>
          </cell>
        </row>
        <row r="386">
          <cell r="A386">
            <v>674</v>
          </cell>
          <cell r="B386" t="str">
            <v xml:space="preserve">GILL MONTAGUE                </v>
          </cell>
          <cell r="C386">
            <v>764</v>
          </cell>
          <cell r="E386">
            <v>89</v>
          </cell>
          <cell r="F386">
            <v>659853</v>
          </cell>
          <cell r="G386">
            <v>170</v>
          </cell>
          <cell r="H386">
            <v>955474</v>
          </cell>
          <cell r="N386">
            <v>659853</v>
          </cell>
          <cell r="O386">
            <v>955474</v>
          </cell>
        </row>
        <row r="387">
          <cell r="A387">
            <v>675</v>
          </cell>
          <cell r="B387" t="str">
            <v xml:space="preserve">HAMILTON WENHAM              </v>
          </cell>
          <cell r="C387">
            <v>724</v>
          </cell>
          <cell r="E387">
            <v>97</v>
          </cell>
          <cell r="F387">
            <v>514388</v>
          </cell>
          <cell r="G387">
            <v>5</v>
          </cell>
          <cell r="H387">
            <v>25000</v>
          </cell>
          <cell r="N387">
            <v>514388</v>
          </cell>
          <cell r="O387">
            <v>25000</v>
          </cell>
        </row>
        <row r="388">
          <cell r="A388">
            <v>680</v>
          </cell>
          <cell r="B388" t="str">
            <v xml:space="preserve">HAMPDEN WILBRAHAM            </v>
          </cell>
          <cell r="C388">
            <v>725</v>
          </cell>
          <cell r="E388">
            <v>124</v>
          </cell>
          <cell r="F388">
            <v>669314</v>
          </cell>
          <cell r="G388">
            <v>10</v>
          </cell>
          <cell r="H388">
            <v>78427</v>
          </cell>
          <cell r="N388">
            <v>669314</v>
          </cell>
          <cell r="O388">
            <v>78427</v>
          </cell>
        </row>
        <row r="389">
          <cell r="A389">
            <v>683</v>
          </cell>
          <cell r="B389" t="str">
            <v xml:space="preserve">HAMPSHIRE                    </v>
          </cell>
          <cell r="C389">
            <v>726</v>
          </cell>
          <cell r="E389">
            <v>111</v>
          </cell>
          <cell r="F389">
            <v>634625</v>
          </cell>
          <cell r="G389">
            <v>49</v>
          </cell>
          <cell r="H389">
            <v>270161</v>
          </cell>
          <cell r="N389">
            <v>634625</v>
          </cell>
          <cell r="O389">
            <v>270161</v>
          </cell>
        </row>
        <row r="390">
          <cell r="A390">
            <v>685</v>
          </cell>
          <cell r="B390" t="str">
            <v xml:space="preserve">HAWLEMONT                    </v>
          </cell>
          <cell r="C390">
            <v>727</v>
          </cell>
          <cell r="E390">
            <v>8</v>
          </cell>
          <cell r="F390">
            <v>42271</v>
          </cell>
          <cell r="G390">
            <v>14</v>
          </cell>
          <cell r="H390">
            <v>91890</v>
          </cell>
          <cell r="N390">
            <v>42271</v>
          </cell>
          <cell r="O390">
            <v>91890</v>
          </cell>
        </row>
        <row r="391">
          <cell r="A391">
            <v>690</v>
          </cell>
          <cell r="B391" t="str">
            <v xml:space="preserve">KING PHILIP                  </v>
          </cell>
          <cell r="C391">
            <v>728</v>
          </cell>
          <cell r="E391">
            <v>0</v>
          </cell>
          <cell r="F391">
            <v>0</v>
          </cell>
          <cell r="G391">
            <v>10</v>
          </cell>
          <cell r="H391">
            <v>50179</v>
          </cell>
          <cell r="N391">
            <v>0</v>
          </cell>
          <cell r="O391">
            <v>50179</v>
          </cell>
        </row>
        <row r="392">
          <cell r="A392">
            <v>695</v>
          </cell>
          <cell r="B392" t="str">
            <v xml:space="preserve">LINCOLN SUDBURY              </v>
          </cell>
          <cell r="C392">
            <v>729</v>
          </cell>
          <cell r="E392">
            <v>0</v>
          </cell>
          <cell r="F392">
            <v>0</v>
          </cell>
          <cell r="G392">
            <v>0</v>
          </cell>
          <cell r="H392">
            <v>0</v>
          </cell>
          <cell r="N392">
            <v>0</v>
          </cell>
          <cell r="O392">
            <v>0</v>
          </cell>
        </row>
        <row r="393">
          <cell r="A393">
            <v>698</v>
          </cell>
          <cell r="B393" t="str">
            <v>MANCHESTER ESSEX</v>
          </cell>
          <cell r="C393">
            <v>698</v>
          </cell>
          <cell r="E393">
            <v>111</v>
          </cell>
          <cell r="F393">
            <v>616421</v>
          </cell>
          <cell r="G393">
            <v>8</v>
          </cell>
          <cell r="H393">
            <v>47874</v>
          </cell>
          <cell r="N393">
            <v>616421</v>
          </cell>
          <cell r="O393">
            <v>47874</v>
          </cell>
        </row>
        <row r="394">
          <cell r="A394">
            <v>700</v>
          </cell>
          <cell r="B394" t="str">
            <v xml:space="preserve">MARTHAS VINEYARD             </v>
          </cell>
          <cell r="C394">
            <v>731</v>
          </cell>
          <cell r="E394">
            <v>0</v>
          </cell>
          <cell r="F394">
            <v>0</v>
          </cell>
          <cell r="G394">
            <v>0</v>
          </cell>
          <cell r="H394">
            <v>0</v>
          </cell>
          <cell r="N394">
            <v>0</v>
          </cell>
          <cell r="O394">
            <v>0</v>
          </cell>
        </row>
        <row r="395">
          <cell r="A395">
            <v>705</v>
          </cell>
          <cell r="B395" t="str">
            <v xml:space="preserve">MASCONOMET                   </v>
          </cell>
          <cell r="C395">
            <v>732</v>
          </cell>
          <cell r="E395">
            <v>0</v>
          </cell>
          <cell r="F395">
            <v>0</v>
          </cell>
          <cell r="G395">
            <v>2</v>
          </cell>
          <cell r="H395">
            <v>10000</v>
          </cell>
          <cell r="N395">
            <v>0</v>
          </cell>
          <cell r="O395">
            <v>10000</v>
          </cell>
        </row>
        <row r="396">
          <cell r="A396">
            <v>710</v>
          </cell>
          <cell r="B396" t="str">
            <v xml:space="preserve">MENDON UPTON                 </v>
          </cell>
          <cell r="C396">
            <v>733</v>
          </cell>
          <cell r="E396">
            <v>115.5</v>
          </cell>
          <cell r="F396">
            <v>623763</v>
          </cell>
          <cell r="G396">
            <v>57</v>
          </cell>
          <cell r="H396">
            <v>302817</v>
          </cell>
          <cell r="N396">
            <v>623763</v>
          </cell>
          <cell r="O396">
            <v>302817</v>
          </cell>
        </row>
        <row r="397">
          <cell r="A397">
            <v>715</v>
          </cell>
          <cell r="B397" t="str">
            <v xml:space="preserve">MOUNT GREYLOCK               </v>
          </cell>
          <cell r="C397">
            <v>736</v>
          </cell>
          <cell r="E397">
            <v>59</v>
          </cell>
          <cell r="F397">
            <v>348830</v>
          </cell>
          <cell r="G397">
            <v>13</v>
          </cell>
          <cell r="H397">
            <v>76627</v>
          </cell>
          <cell r="N397">
            <v>348830</v>
          </cell>
          <cell r="O397">
            <v>76627</v>
          </cell>
        </row>
        <row r="398">
          <cell r="A398">
            <v>717</v>
          </cell>
          <cell r="B398" t="str">
            <v xml:space="preserve">MOHAWK TRAIL                 </v>
          </cell>
          <cell r="C398">
            <v>734</v>
          </cell>
          <cell r="E398">
            <v>80</v>
          </cell>
          <cell r="F398">
            <v>512002</v>
          </cell>
          <cell r="G398">
            <v>69</v>
          </cell>
          <cell r="H398">
            <v>367625</v>
          </cell>
          <cell r="N398">
            <v>512002</v>
          </cell>
          <cell r="O398">
            <v>367625</v>
          </cell>
        </row>
        <row r="399">
          <cell r="A399">
            <v>720</v>
          </cell>
          <cell r="B399" t="str">
            <v xml:space="preserve">NARRAGANSETT                 </v>
          </cell>
          <cell r="C399">
            <v>737</v>
          </cell>
          <cell r="E399">
            <v>145</v>
          </cell>
          <cell r="F399">
            <v>828804</v>
          </cell>
          <cell r="G399">
            <v>106</v>
          </cell>
          <cell r="H399">
            <v>603600</v>
          </cell>
          <cell r="N399">
            <v>828804</v>
          </cell>
          <cell r="O399">
            <v>603600</v>
          </cell>
        </row>
        <row r="400">
          <cell r="A400">
            <v>725</v>
          </cell>
          <cell r="B400" t="str">
            <v xml:space="preserve">NASHOBA                      </v>
          </cell>
          <cell r="C400">
            <v>738</v>
          </cell>
          <cell r="E400">
            <v>212</v>
          </cell>
          <cell r="F400">
            <v>1140531</v>
          </cell>
          <cell r="G400">
            <v>55.5</v>
          </cell>
          <cell r="H400">
            <v>338354</v>
          </cell>
          <cell r="N400">
            <v>1140531</v>
          </cell>
          <cell r="O400">
            <v>338354</v>
          </cell>
        </row>
        <row r="401">
          <cell r="A401">
            <v>728</v>
          </cell>
          <cell r="B401" t="str">
            <v xml:space="preserve">NEW SALEM WENDELL            </v>
          </cell>
          <cell r="C401">
            <v>787</v>
          </cell>
          <cell r="E401">
            <v>16</v>
          </cell>
          <cell r="F401">
            <v>84749</v>
          </cell>
          <cell r="G401">
            <v>9</v>
          </cell>
          <cell r="H401">
            <v>65889</v>
          </cell>
          <cell r="N401">
            <v>84749</v>
          </cell>
          <cell r="O401">
            <v>65889</v>
          </cell>
        </row>
        <row r="402">
          <cell r="A402">
            <v>730</v>
          </cell>
          <cell r="B402" t="str">
            <v xml:space="preserve">NORTHBORO SOUTHBORO          </v>
          </cell>
          <cell r="C402">
            <v>741</v>
          </cell>
          <cell r="E402">
            <v>0</v>
          </cell>
          <cell r="F402">
            <v>0</v>
          </cell>
          <cell r="G402">
            <v>1</v>
          </cell>
          <cell r="H402">
            <v>5000</v>
          </cell>
          <cell r="N402">
            <v>0</v>
          </cell>
          <cell r="O402">
            <v>5000</v>
          </cell>
        </row>
        <row r="403">
          <cell r="A403">
            <v>735</v>
          </cell>
          <cell r="B403" t="str">
            <v xml:space="preserve">NORTH MIDDLESEX              </v>
          </cell>
          <cell r="C403">
            <v>740</v>
          </cell>
          <cell r="E403">
            <v>84</v>
          </cell>
          <cell r="F403">
            <v>528275</v>
          </cell>
          <cell r="G403">
            <v>62</v>
          </cell>
          <cell r="H403">
            <v>329552</v>
          </cell>
          <cell r="N403">
            <v>528275</v>
          </cell>
          <cell r="O403">
            <v>329552</v>
          </cell>
        </row>
        <row r="404">
          <cell r="A404">
            <v>740</v>
          </cell>
          <cell r="B404" t="str">
            <v xml:space="preserve">OLD ROCHESTER                </v>
          </cell>
          <cell r="C404">
            <v>745</v>
          </cell>
          <cell r="E404">
            <v>50</v>
          </cell>
          <cell r="F404">
            <v>265382</v>
          </cell>
          <cell r="G404">
            <v>4</v>
          </cell>
          <cell r="H404">
            <v>25700</v>
          </cell>
          <cell r="N404">
            <v>265382</v>
          </cell>
          <cell r="O404">
            <v>25700</v>
          </cell>
        </row>
        <row r="405">
          <cell r="A405">
            <v>745</v>
          </cell>
          <cell r="B405" t="str">
            <v xml:space="preserve">PENTUCKET                    </v>
          </cell>
          <cell r="C405">
            <v>746</v>
          </cell>
          <cell r="E405">
            <v>149.5</v>
          </cell>
          <cell r="F405">
            <v>843946</v>
          </cell>
          <cell r="G405">
            <v>43.5</v>
          </cell>
          <cell r="H405">
            <v>265686</v>
          </cell>
          <cell r="N405">
            <v>843946</v>
          </cell>
          <cell r="O405">
            <v>265686</v>
          </cell>
        </row>
        <row r="406">
          <cell r="A406">
            <v>750</v>
          </cell>
          <cell r="B406" t="str">
            <v xml:space="preserve">PIONEER                      </v>
          </cell>
          <cell r="C406">
            <v>747</v>
          </cell>
          <cell r="E406">
            <v>179</v>
          </cell>
          <cell r="F406">
            <v>1012270</v>
          </cell>
          <cell r="G406">
            <v>26</v>
          </cell>
          <cell r="H406">
            <v>163475</v>
          </cell>
          <cell r="N406">
            <v>1012270</v>
          </cell>
          <cell r="O406">
            <v>163475</v>
          </cell>
        </row>
        <row r="407">
          <cell r="A407">
            <v>753</v>
          </cell>
          <cell r="B407" t="str">
            <v xml:space="preserve">QUABBIN                      </v>
          </cell>
          <cell r="C407">
            <v>749</v>
          </cell>
          <cell r="E407">
            <v>350</v>
          </cell>
          <cell r="F407">
            <v>1964177</v>
          </cell>
          <cell r="G407">
            <v>81.5</v>
          </cell>
          <cell r="H407">
            <v>439990</v>
          </cell>
          <cell r="N407">
            <v>1964177</v>
          </cell>
          <cell r="O407">
            <v>439990</v>
          </cell>
        </row>
        <row r="408">
          <cell r="A408">
            <v>755</v>
          </cell>
          <cell r="B408" t="str">
            <v xml:space="preserve">RALPH C MAHAR                </v>
          </cell>
          <cell r="C408">
            <v>730</v>
          </cell>
          <cell r="E408">
            <v>166</v>
          </cell>
          <cell r="F408">
            <v>842701</v>
          </cell>
          <cell r="G408">
            <v>73</v>
          </cell>
          <cell r="H408">
            <v>513553</v>
          </cell>
          <cell r="N408">
            <v>842701</v>
          </cell>
          <cell r="O408">
            <v>513553</v>
          </cell>
        </row>
        <row r="409">
          <cell r="A409">
            <v>760</v>
          </cell>
          <cell r="B409" t="str">
            <v xml:space="preserve">SILVER LAKE                  </v>
          </cell>
          <cell r="C409">
            <v>752</v>
          </cell>
          <cell r="E409">
            <v>0</v>
          </cell>
          <cell r="F409">
            <v>0</v>
          </cell>
          <cell r="G409">
            <v>5</v>
          </cell>
          <cell r="H409">
            <v>25000</v>
          </cell>
          <cell r="N409">
            <v>0</v>
          </cell>
          <cell r="O409">
            <v>25000</v>
          </cell>
        </row>
        <row r="410">
          <cell r="A410">
            <v>763</v>
          </cell>
          <cell r="B410" t="str">
            <v>SOMERSET BERKLEY</v>
          </cell>
          <cell r="C410">
            <v>790</v>
          </cell>
          <cell r="E410">
            <v>0</v>
          </cell>
          <cell r="F410">
            <v>0</v>
          </cell>
          <cell r="G410">
            <v>10</v>
          </cell>
          <cell r="H410">
            <v>61860</v>
          </cell>
          <cell r="N410">
            <v>0</v>
          </cell>
          <cell r="O410">
            <v>61860</v>
          </cell>
        </row>
        <row r="411">
          <cell r="A411">
            <v>765</v>
          </cell>
          <cell r="B411" t="str">
            <v xml:space="preserve">SOUTHERN BERKSHIRE           </v>
          </cell>
          <cell r="C411">
            <v>755</v>
          </cell>
          <cell r="E411">
            <v>124</v>
          </cell>
          <cell r="F411">
            <v>836945</v>
          </cell>
          <cell r="G411">
            <v>136</v>
          </cell>
          <cell r="H411">
            <v>738714</v>
          </cell>
          <cell r="N411">
            <v>836945</v>
          </cell>
          <cell r="O411">
            <v>738714</v>
          </cell>
        </row>
        <row r="412">
          <cell r="A412">
            <v>766</v>
          </cell>
          <cell r="B412" t="str">
            <v>SOUTHWICK TOLLAND</v>
          </cell>
          <cell r="C412">
            <v>766</v>
          </cell>
          <cell r="E412">
            <v>88</v>
          </cell>
          <cell r="F412">
            <v>496306</v>
          </cell>
          <cell r="G412">
            <v>38.5</v>
          </cell>
          <cell r="H412">
            <v>226519</v>
          </cell>
          <cell r="N412">
            <v>496306</v>
          </cell>
          <cell r="O412">
            <v>226519</v>
          </cell>
        </row>
        <row r="413">
          <cell r="A413">
            <v>767</v>
          </cell>
          <cell r="B413" t="str">
            <v xml:space="preserve">SPENCER EAST BROOKFIELD      </v>
          </cell>
          <cell r="C413">
            <v>756</v>
          </cell>
          <cell r="E413">
            <v>89</v>
          </cell>
          <cell r="F413">
            <v>485573</v>
          </cell>
          <cell r="G413">
            <v>118.5</v>
          </cell>
          <cell r="H413">
            <v>635217</v>
          </cell>
          <cell r="N413">
            <v>485573</v>
          </cell>
          <cell r="O413">
            <v>635217</v>
          </cell>
        </row>
        <row r="414">
          <cell r="A414">
            <v>770</v>
          </cell>
          <cell r="B414" t="str">
            <v xml:space="preserve">TANTASQUA                    </v>
          </cell>
          <cell r="C414">
            <v>757</v>
          </cell>
          <cell r="E414">
            <v>133</v>
          </cell>
          <cell r="F414">
            <v>689868</v>
          </cell>
          <cell r="G414">
            <v>13</v>
          </cell>
          <cell r="H414">
            <v>69000</v>
          </cell>
          <cell r="N414">
            <v>689868</v>
          </cell>
          <cell r="O414">
            <v>69000</v>
          </cell>
        </row>
        <row r="415">
          <cell r="A415">
            <v>773</v>
          </cell>
          <cell r="B415" t="str">
            <v xml:space="preserve">TRITON                       </v>
          </cell>
          <cell r="C415">
            <v>763</v>
          </cell>
          <cell r="E415">
            <v>155.5</v>
          </cell>
          <cell r="F415">
            <v>865291</v>
          </cell>
          <cell r="G415">
            <v>200</v>
          </cell>
          <cell r="H415">
            <v>1435316</v>
          </cell>
          <cell r="N415">
            <v>865291</v>
          </cell>
          <cell r="O415">
            <v>1435316</v>
          </cell>
        </row>
        <row r="416">
          <cell r="A416">
            <v>774</v>
          </cell>
          <cell r="B416" t="str">
            <v>UPISLAND</v>
          </cell>
          <cell r="C416">
            <v>789</v>
          </cell>
          <cell r="E416">
            <v>45</v>
          </cell>
          <cell r="F416">
            <v>351337</v>
          </cell>
          <cell r="G416">
            <v>23</v>
          </cell>
          <cell r="H416">
            <v>147408</v>
          </cell>
          <cell r="N416">
            <v>351337</v>
          </cell>
          <cell r="O416">
            <v>147408</v>
          </cell>
        </row>
        <row r="417">
          <cell r="A417">
            <v>775</v>
          </cell>
          <cell r="B417" t="str">
            <v xml:space="preserve">WACHUSETT                    </v>
          </cell>
          <cell r="C417">
            <v>759</v>
          </cell>
          <cell r="E417">
            <v>201</v>
          </cell>
          <cell r="F417">
            <v>1062304</v>
          </cell>
          <cell r="G417">
            <v>89</v>
          </cell>
          <cell r="H417">
            <v>486780</v>
          </cell>
          <cell r="N417">
            <v>1062304</v>
          </cell>
          <cell r="O417">
            <v>486780</v>
          </cell>
        </row>
        <row r="418">
          <cell r="A418">
            <v>778</v>
          </cell>
          <cell r="B418" t="str">
            <v>QUABOAG</v>
          </cell>
          <cell r="C418">
            <v>750</v>
          </cell>
          <cell r="E418">
            <v>119</v>
          </cell>
          <cell r="F418">
            <v>687813</v>
          </cell>
          <cell r="G418">
            <v>105</v>
          </cell>
          <cell r="H418">
            <v>573535</v>
          </cell>
          <cell r="N418">
            <v>687813</v>
          </cell>
          <cell r="O418">
            <v>573535</v>
          </cell>
        </row>
        <row r="419">
          <cell r="A419">
            <v>780</v>
          </cell>
          <cell r="B419" t="str">
            <v xml:space="preserve">WHITMAN HANSON               </v>
          </cell>
          <cell r="C419">
            <v>761</v>
          </cell>
          <cell r="E419">
            <v>0</v>
          </cell>
          <cell r="F419">
            <v>0</v>
          </cell>
          <cell r="G419">
            <v>1</v>
          </cell>
          <cell r="H419">
            <v>5000</v>
          </cell>
          <cell r="N419">
            <v>0</v>
          </cell>
          <cell r="O419">
            <v>5000</v>
          </cell>
        </row>
        <row r="420">
          <cell r="A420">
            <v>801</v>
          </cell>
          <cell r="B420" t="str">
            <v xml:space="preserve">ASSABET VALLEY               </v>
          </cell>
          <cell r="C420">
            <v>770</v>
          </cell>
          <cell r="E420">
            <v>0</v>
          </cell>
          <cell r="F420">
            <v>0</v>
          </cell>
          <cell r="G420">
            <v>0</v>
          </cell>
          <cell r="H420">
            <v>0</v>
          </cell>
          <cell r="N420">
            <v>0</v>
          </cell>
          <cell r="O420">
            <v>0</v>
          </cell>
        </row>
        <row r="421">
          <cell r="A421">
            <v>805</v>
          </cell>
          <cell r="B421" t="str">
            <v xml:space="preserve">BLACKSTONE VALLEY            </v>
          </cell>
          <cell r="C421">
            <v>708</v>
          </cell>
          <cell r="E421">
            <v>0</v>
          </cell>
          <cell r="F421">
            <v>0</v>
          </cell>
          <cell r="G421">
            <v>0</v>
          </cell>
          <cell r="H421">
            <v>0</v>
          </cell>
          <cell r="N421">
            <v>0</v>
          </cell>
          <cell r="O421">
            <v>0</v>
          </cell>
        </row>
        <row r="422">
          <cell r="A422">
            <v>806</v>
          </cell>
          <cell r="B422" t="str">
            <v xml:space="preserve">BLUE HILLS                   </v>
          </cell>
          <cell r="C422">
            <v>709</v>
          </cell>
          <cell r="E422">
            <v>0</v>
          </cell>
          <cell r="F422">
            <v>0</v>
          </cell>
          <cell r="G422">
            <v>1</v>
          </cell>
          <cell r="H422">
            <v>9000</v>
          </cell>
          <cell r="N422">
            <v>0</v>
          </cell>
          <cell r="O422">
            <v>9000</v>
          </cell>
        </row>
        <row r="423">
          <cell r="A423">
            <v>810</v>
          </cell>
          <cell r="B423" t="str">
            <v xml:space="preserve">BRISTOL PLYMOUTH             </v>
          </cell>
          <cell r="C423">
            <v>771</v>
          </cell>
          <cell r="E423">
            <v>0</v>
          </cell>
          <cell r="F423">
            <v>0</v>
          </cell>
          <cell r="G423">
            <v>3</v>
          </cell>
          <cell r="H423">
            <v>18335</v>
          </cell>
          <cell r="N423">
            <v>0</v>
          </cell>
          <cell r="O423">
            <v>18335</v>
          </cell>
        </row>
        <row r="424">
          <cell r="A424">
            <v>815</v>
          </cell>
          <cell r="B424" t="str">
            <v xml:space="preserve">CAPE COD                     </v>
          </cell>
          <cell r="C424">
            <v>779</v>
          </cell>
          <cell r="E424">
            <v>0</v>
          </cell>
          <cell r="F424">
            <v>0</v>
          </cell>
          <cell r="G424">
            <v>0</v>
          </cell>
          <cell r="H424">
            <v>0</v>
          </cell>
          <cell r="N424">
            <v>0</v>
          </cell>
          <cell r="O424">
            <v>0</v>
          </cell>
        </row>
        <row r="425">
          <cell r="A425">
            <v>818</v>
          </cell>
          <cell r="B425" t="str">
            <v xml:space="preserve">FRANKLIN COUNTY              </v>
          </cell>
          <cell r="C425">
            <v>782</v>
          </cell>
          <cell r="E425">
            <v>0</v>
          </cell>
          <cell r="F425">
            <v>0</v>
          </cell>
          <cell r="G425">
            <v>2</v>
          </cell>
          <cell r="H425">
            <v>10000</v>
          </cell>
          <cell r="N425">
            <v>0</v>
          </cell>
          <cell r="O425">
            <v>10000</v>
          </cell>
        </row>
        <row r="426">
          <cell r="A426">
            <v>821</v>
          </cell>
          <cell r="B426" t="str">
            <v xml:space="preserve">GREATER FALL RIVER           </v>
          </cell>
          <cell r="C426">
            <v>722</v>
          </cell>
          <cell r="E426">
            <v>0</v>
          </cell>
          <cell r="F426">
            <v>0</v>
          </cell>
          <cell r="G426">
            <v>1</v>
          </cell>
          <cell r="H426">
            <v>4980</v>
          </cell>
          <cell r="N426">
            <v>0</v>
          </cell>
          <cell r="O426">
            <v>4980</v>
          </cell>
        </row>
        <row r="427">
          <cell r="A427">
            <v>823</v>
          </cell>
          <cell r="B427" t="str">
            <v xml:space="preserve">GREATER LAWRENCE             </v>
          </cell>
          <cell r="C427">
            <v>723</v>
          </cell>
          <cell r="E427">
            <v>13</v>
          </cell>
          <cell r="F427">
            <v>71278</v>
          </cell>
          <cell r="G427">
            <v>164</v>
          </cell>
          <cell r="H427">
            <v>870876</v>
          </cell>
          <cell r="N427">
            <v>71278</v>
          </cell>
          <cell r="O427">
            <v>870876</v>
          </cell>
        </row>
        <row r="428">
          <cell r="A428">
            <v>825</v>
          </cell>
          <cell r="B428" t="str">
            <v xml:space="preserve">GREATER NEW BEDFORD          </v>
          </cell>
          <cell r="C428">
            <v>786</v>
          </cell>
          <cell r="E428">
            <v>0</v>
          </cell>
          <cell r="F428">
            <v>0</v>
          </cell>
          <cell r="G428">
            <v>0</v>
          </cell>
          <cell r="H428">
            <v>0</v>
          </cell>
          <cell r="N428">
            <v>0</v>
          </cell>
          <cell r="O428">
            <v>0</v>
          </cell>
        </row>
        <row r="429">
          <cell r="A429">
            <v>828</v>
          </cell>
          <cell r="B429" t="str">
            <v xml:space="preserve">GREATER LOWELL               </v>
          </cell>
          <cell r="C429">
            <v>767</v>
          </cell>
          <cell r="E429">
            <v>4</v>
          </cell>
          <cell r="F429">
            <v>24000</v>
          </cell>
          <cell r="G429">
            <v>48</v>
          </cell>
          <cell r="H429">
            <v>270045</v>
          </cell>
          <cell r="N429">
            <v>24000</v>
          </cell>
          <cell r="O429">
            <v>270045</v>
          </cell>
        </row>
        <row r="430">
          <cell r="A430">
            <v>829</v>
          </cell>
          <cell r="B430" t="str">
            <v xml:space="preserve">SOUTH MIDDLESEX              </v>
          </cell>
          <cell r="C430">
            <v>778</v>
          </cell>
          <cell r="E430">
            <v>0</v>
          </cell>
          <cell r="F430">
            <v>0</v>
          </cell>
          <cell r="G430">
            <v>0</v>
          </cell>
          <cell r="H430">
            <v>0</v>
          </cell>
          <cell r="N430">
            <v>0</v>
          </cell>
          <cell r="O430">
            <v>0</v>
          </cell>
        </row>
        <row r="431">
          <cell r="A431">
            <v>830</v>
          </cell>
          <cell r="B431" t="str">
            <v xml:space="preserve">MINUTEMAN                    </v>
          </cell>
          <cell r="C431">
            <v>781</v>
          </cell>
          <cell r="E431">
            <v>0</v>
          </cell>
          <cell r="F431">
            <v>0</v>
          </cell>
          <cell r="G431">
            <v>3</v>
          </cell>
          <cell r="H431">
            <v>19000</v>
          </cell>
          <cell r="N431">
            <v>0</v>
          </cell>
          <cell r="O431">
            <v>19000</v>
          </cell>
        </row>
        <row r="432">
          <cell r="A432">
            <v>832</v>
          </cell>
          <cell r="B432" t="str">
            <v xml:space="preserve">MONTACHUSETT                 </v>
          </cell>
          <cell r="C432">
            <v>735</v>
          </cell>
          <cell r="E432">
            <v>23</v>
          </cell>
          <cell r="F432">
            <v>123000</v>
          </cell>
          <cell r="G432">
            <v>31</v>
          </cell>
          <cell r="H432">
            <v>207156</v>
          </cell>
          <cell r="N432">
            <v>123000</v>
          </cell>
          <cell r="O432">
            <v>207156</v>
          </cell>
        </row>
        <row r="433">
          <cell r="A433">
            <v>851</v>
          </cell>
          <cell r="B433" t="str">
            <v xml:space="preserve">NORTHERN BERKSHIRE           </v>
          </cell>
          <cell r="C433">
            <v>743</v>
          </cell>
          <cell r="E433">
            <v>0</v>
          </cell>
          <cell r="F433">
            <v>0</v>
          </cell>
          <cell r="G433">
            <v>0</v>
          </cell>
          <cell r="H433">
            <v>0</v>
          </cell>
          <cell r="N433">
            <v>0</v>
          </cell>
          <cell r="O433">
            <v>0</v>
          </cell>
        </row>
        <row r="434">
          <cell r="A434">
            <v>852</v>
          </cell>
          <cell r="B434" t="str">
            <v xml:space="preserve">NASHOBA VALLEY               </v>
          </cell>
          <cell r="C434">
            <v>739</v>
          </cell>
          <cell r="E434">
            <v>78</v>
          </cell>
          <cell r="F434">
            <v>457588</v>
          </cell>
          <cell r="G434">
            <v>4</v>
          </cell>
          <cell r="H434">
            <v>24000</v>
          </cell>
          <cell r="N434">
            <v>457588</v>
          </cell>
          <cell r="O434">
            <v>24000</v>
          </cell>
        </row>
        <row r="435">
          <cell r="A435">
            <v>853</v>
          </cell>
          <cell r="B435" t="str">
            <v xml:space="preserve">NORTHEAST METROPOLITAN       </v>
          </cell>
          <cell r="C435">
            <v>742</v>
          </cell>
          <cell r="E435">
            <v>35</v>
          </cell>
          <cell r="F435">
            <v>246921</v>
          </cell>
          <cell r="G435">
            <v>2</v>
          </cell>
          <cell r="H435">
            <v>10000</v>
          </cell>
          <cell r="N435">
            <v>246921</v>
          </cell>
          <cell r="O435">
            <v>10000</v>
          </cell>
        </row>
        <row r="436">
          <cell r="A436">
            <v>854</v>
          </cell>
          <cell r="B436" t="str">
            <v xml:space="preserve">NORTH SHORE                  </v>
          </cell>
          <cell r="C436">
            <v>783</v>
          </cell>
          <cell r="E436">
            <v>6</v>
          </cell>
          <cell r="F436">
            <v>35830</v>
          </cell>
          <cell r="G436">
            <v>6</v>
          </cell>
          <cell r="H436">
            <v>34896</v>
          </cell>
          <cell r="N436">
            <v>35830</v>
          </cell>
          <cell r="O436">
            <v>34896</v>
          </cell>
        </row>
        <row r="437">
          <cell r="A437">
            <v>855</v>
          </cell>
          <cell r="B437" t="str">
            <v xml:space="preserve">OLD COLONY                   </v>
          </cell>
          <cell r="C437">
            <v>784</v>
          </cell>
          <cell r="E437">
            <v>0</v>
          </cell>
          <cell r="F437">
            <v>0</v>
          </cell>
          <cell r="G437">
            <v>0</v>
          </cell>
          <cell r="H437">
            <v>0</v>
          </cell>
          <cell r="N437">
            <v>0</v>
          </cell>
          <cell r="O437">
            <v>0</v>
          </cell>
        </row>
        <row r="438">
          <cell r="A438">
            <v>860</v>
          </cell>
          <cell r="B438" t="str">
            <v xml:space="preserve">PATHFINDER                   </v>
          </cell>
          <cell r="C438">
            <v>773</v>
          </cell>
          <cell r="E438">
            <v>20</v>
          </cell>
          <cell r="F438">
            <v>119152</v>
          </cell>
          <cell r="G438">
            <v>3</v>
          </cell>
          <cell r="H438">
            <v>15000</v>
          </cell>
          <cell r="N438">
            <v>119152</v>
          </cell>
          <cell r="O438">
            <v>15000</v>
          </cell>
        </row>
        <row r="439">
          <cell r="A439">
            <v>871</v>
          </cell>
          <cell r="B439" t="str">
            <v xml:space="preserve">SHAWSHEEN VALLEY             </v>
          </cell>
          <cell r="C439">
            <v>751</v>
          </cell>
          <cell r="E439">
            <v>0</v>
          </cell>
          <cell r="F439">
            <v>0</v>
          </cell>
          <cell r="G439">
            <v>17</v>
          </cell>
          <cell r="H439">
            <v>100016</v>
          </cell>
          <cell r="N439">
            <v>0</v>
          </cell>
          <cell r="O439">
            <v>100016</v>
          </cell>
        </row>
        <row r="440">
          <cell r="A440">
            <v>872</v>
          </cell>
          <cell r="B440" t="str">
            <v xml:space="preserve">SOUTHEASTERN                 </v>
          </cell>
          <cell r="C440">
            <v>754</v>
          </cell>
          <cell r="E440">
            <v>0</v>
          </cell>
          <cell r="F440">
            <v>0</v>
          </cell>
          <cell r="G440">
            <v>0</v>
          </cell>
          <cell r="H440">
            <v>0</v>
          </cell>
          <cell r="N440">
            <v>0</v>
          </cell>
          <cell r="O440">
            <v>0</v>
          </cell>
        </row>
        <row r="441">
          <cell r="A441">
            <v>873</v>
          </cell>
          <cell r="B441" t="str">
            <v xml:space="preserve">SOUTH SHORE                  </v>
          </cell>
          <cell r="C441">
            <v>753</v>
          </cell>
          <cell r="E441">
            <v>0</v>
          </cell>
          <cell r="F441">
            <v>0</v>
          </cell>
          <cell r="G441">
            <v>0</v>
          </cell>
          <cell r="H441">
            <v>0</v>
          </cell>
          <cell r="N441">
            <v>0</v>
          </cell>
          <cell r="O441">
            <v>0</v>
          </cell>
        </row>
        <row r="442">
          <cell r="A442">
            <v>876</v>
          </cell>
          <cell r="B442" t="str">
            <v xml:space="preserve">SOUTHERN WORCESTER           </v>
          </cell>
          <cell r="C442">
            <v>762</v>
          </cell>
          <cell r="E442">
            <v>0</v>
          </cell>
          <cell r="F442">
            <v>0</v>
          </cell>
          <cell r="G442">
            <v>24</v>
          </cell>
          <cell r="H442">
            <v>136196</v>
          </cell>
          <cell r="N442">
            <v>0</v>
          </cell>
          <cell r="O442">
            <v>136196</v>
          </cell>
        </row>
        <row r="443">
          <cell r="A443">
            <v>878</v>
          </cell>
          <cell r="B443" t="str">
            <v xml:space="preserve">TRI COUNTY                   </v>
          </cell>
          <cell r="C443">
            <v>785</v>
          </cell>
          <cell r="E443">
            <v>0</v>
          </cell>
          <cell r="F443">
            <v>0</v>
          </cell>
          <cell r="G443">
            <v>0</v>
          </cell>
          <cell r="H443">
            <v>0</v>
          </cell>
          <cell r="N443">
            <v>0</v>
          </cell>
          <cell r="O443">
            <v>0</v>
          </cell>
        </row>
        <row r="444">
          <cell r="A444">
            <v>879</v>
          </cell>
          <cell r="B444" t="str">
            <v xml:space="preserve">UPPER CAPE COD               </v>
          </cell>
          <cell r="C444">
            <v>758</v>
          </cell>
          <cell r="E444">
            <v>0</v>
          </cell>
          <cell r="F444">
            <v>0</v>
          </cell>
          <cell r="G444">
            <v>0</v>
          </cell>
          <cell r="H444">
            <v>0</v>
          </cell>
          <cell r="N444">
            <v>0</v>
          </cell>
          <cell r="O444">
            <v>0</v>
          </cell>
        </row>
        <row r="445">
          <cell r="A445">
            <v>885</v>
          </cell>
          <cell r="B445" t="str">
            <v xml:space="preserve">WHITTIER                     </v>
          </cell>
          <cell r="C445">
            <v>774</v>
          </cell>
          <cell r="E445">
            <v>160</v>
          </cell>
          <cell r="F445">
            <v>846537</v>
          </cell>
          <cell r="G445">
            <v>13</v>
          </cell>
          <cell r="H445">
            <v>71278</v>
          </cell>
          <cell r="N445">
            <v>846537</v>
          </cell>
          <cell r="O445">
            <v>71278</v>
          </cell>
        </row>
        <row r="446">
          <cell r="A446">
            <v>910</v>
          </cell>
          <cell r="B446" t="str">
            <v xml:space="preserve">BRISTOL COUNTY               </v>
          </cell>
          <cell r="C446">
            <v>810</v>
          </cell>
          <cell r="E446">
            <v>0</v>
          </cell>
          <cell r="F446">
            <v>0</v>
          </cell>
          <cell r="G446">
            <v>0</v>
          </cell>
          <cell r="H446">
            <v>0</v>
          </cell>
          <cell r="N446">
            <v>0</v>
          </cell>
          <cell r="O446">
            <v>0</v>
          </cell>
        </row>
        <row r="447">
          <cell r="A447">
            <v>913</v>
          </cell>
          <cell r="B447" t="str">
            <v xml:space="preserve">ESSEX COUNTY                 </v>
          </cell>
          <cell r="C447">
            <v>820</v>
          </cell>
          <cell r="E447">
            <v>0</v>
          </cell>
          <cell r="F447">
            <v>0</v>
          </cell>
          <cell r="G447">
            <v>0</v>
          </cell>
          <cell r="H447">
            <v>0</v>
          </cell>
          <cell r="N447">
            <v>0</v>
          </cell>
          <cell r="O447">
            <v>0</v>
          </cell>
        </row>
        <row r="448">
          <cell r="A448">
            <v>915</v>
          </cell>
          <cell r="B448" t="str">
            <v xml:space="preserve">NORFOLK COUNTY               </v>
          </cell>
          <cell r="C448">
            <v>830</v>
          </cell>
          <cell r="E448">
            <v>0</v>
          </cell>
          <cell r="F448">
            <v>0</v>
          </cell>
          <cell r="G448">
            <v>0</v>
          </cell>
          <cell r="H448">
            <v>0</v>
          </cell>
          <cell r="N448">
            <v>0</v>
          </cell>
          <cell r="O448">
            <v>0</v>
          </cell>
        </row>
        <row r="449">
          <cell r="A449">
            <v>999</v>
          </cell>
          <cell r="B449" t="str">
            <v>State Total</v>
          </cell>
          <cell r="E449">
            <v>12763.5</v>
          </cell>
          <cell r="F449">
            <v>73141090</v>
          </cell>
          <cell r="G449">
            <v>12763.5</v>
          </cell>
          <cell r="H449">
            <v>73141090</v>
          </cell>
          <cell r="J449">
            <v>0</v>
          </cell>
          <cell r="K449">
            <v>0</v>
          </cell>
          <cell r="N449">
            <v>73141090</v>
          </cell>
          <cell r="O449">
            <v>73141090</v>
          </cell>
        </row>
      </sheetData>
      <sheetData sheetId="7"/>
      <sheetData sheetId="8"/>
      <sheetData sheetId="9"/>
      <sheetData sheetId="10"/>
      <sheetData sheetId="11"/>
      <sheetData sheetId="12">
        <row r="10">
          <cell r="A10">
            <v>1</v>
          </cell>
          <cell r="B10" t="str">
            <v xml:space="preserve">ABINGTON                     </v>
          </cell>
          <cell r="C10">
            <v>0</v>
          </cell>
          <cell r="D10">
            <v>0</v>
          </cell>
          <cell r="E10">
            <v>0</v>
          </cell>
          <cell r="F10">
            <v>0</v>
          </cell>
          <cell r="G10">
            <v>0</v>
          </cell>
          <cell r="H10">
            <v>0</v>
          </cell>
          <cell r="I10">
            <v>0</v>
          </cell>
          <cell r="J10">
            <v>0</v>
          </cell>
          <cell r="K10">
            <v>0</v>
          </cell>
          <cell r="M10">
            <v>35000</v>
          </cell>
          <cell r="N10">
            <v>101500</v>
          </cell>
          <cell r="O10">
            <v>30000</v>
          </cell>
          <cell r="P10">
            <v>30000</v>
          </cell>
          <cell r="Q10">
            <v>33834</v>
          </cell>
          <cell r="R10">
            <v>-1917</v>
          </cell>
          <cell r="S10">
            <v>-1917</v>
          </cell>
          <cell r="T10">
            <v>-1917</v>
          </cell>
        </row>
        <row r="11">
          <cell r="A11">
            <v>2</v>
          </cell>
          <cell r="B11" t="str">
            <v xml:space="preserve">ACTON                        </v>
          </cell>
          <cell r="C11">
            <v>0</v>
          </cell>
          <cell r="D11">
            <v>0</v>
          </cell>
          <cell r="E11">
            <v>0</v>
          </cell>
          <cell r="F11">
            <v>0</v>
          </cell>
          <cell r="G11">
            <v>0</v>
          </cell>
          <cell r="H11">
            <v>0</v>
          </cell>
          <cell r="I11">
            <v>0</v>
          </cell>
          <cell r="J11">
            <v>0</v>
          </cell>
          <cell r="K11">
            <v>0</v>
          </cell>
          <cell r="M11">
            <v>15000</v>
          </cell>
          <cell r="N11">
            <v>51500</v>
          </cell>
          <cell r="O11">
            <v>51500</v>
          </cell>
          <cell r="P11">
            <v>58460</v>
          </cell>
          <cell r="Q11">
            <v>17167</v>
          </cell>
          <cell r="R11">
            <v>17167</v>
          </cell>
          <cell r="S11">
            <v>24126</v>
          </cell>
          <cell r="T11">
            <v>24126</v>
          </cell>
        </row>
        <row r="12">
          <cell r="A12">
            <v>3</v>
          </cell>
          <cell r="B12" t="str">
            <v xml:space="preserve">ACUSHNET                     </v>
          </cell>
          <cell r="C12">
            <v>0</v>
          </cell>
          <cell r="D12">
            <v>0</v>
          </cell>
          <cell r="E12">
            <v>0</v>
          </cell>
          <cell r="F12">
            <v>0</v>
          </cell>
          <cell r="G12">
            <v>0</v>
          </cell>
          <cell r="H12">
            <v>0</v>
          </cell>
          <cell r="I12">
            <v>0</v>
          </cell>
          <cell r="J12">
            <v>0</v>
          </cell>
          <cell r="K12">
            <v>0</v>
          </cell>
          <cell r="M12">
            <v>20000</v>
          </cell>
          <cell r="N12">
            <v>25000</v>
          </cell>
          <cell r="O12">
            <v>25000</v>
          </cell>
          <cell r="P12">
            <v>25000</v>
          </cell>
          <cell r="Q12">
            <v>8334</v>
          </cell>
          <cell r="R12">
            <v>8333</v>
          </cell>
          <cell r="S12">
            <v>8333</v>
          </cell>
          <cell r="T12">
            <v>8333</v>
          </cell>
        </row>
        <row r="13">
          <cell r="A13">
            <v>4</v>
          </cell>
          <cell r="B13" t="str">
            <v xml:space="preserve">ADAMS                        </v>
          </cell>
          <cell r="C13">
            <v>0</v>
          </cell>
          <cell r="D13">
            <v>0</v>
          </cell>
          <cell r="E13">
            <v>0</v>
          </cell>
          <cell r="F13">
            <v>0</v>
          </cell>
          <cell r="G13">
            <v>0</v>
          </cell>
          <cell r="H13">
            <v>0</v>
          </cell>
          <cell r="I13">
            <v>0</v>
          </cell>
          <cell r="J13">
            <v>0</v>
          </cell>
          <cell r="K13">
            <v>0</v>
          </cell>
          <cell r="M13">
            <v>0</v>
          </cell>
          <cell r="N13">
            <v>0</v>
          </cell>
          <cell r="O13">
            <v>0</v>
          </cell>
          <cell r="P13">
            <v>0</v>
          </cell>
          <cell r="Q13">
            <v>0</v>
          </cell>
          <cell r="R13">
            <v>0</v>
          </cell>
          <cell r="S13">
            <v>0</v>
          </cell>
          <cell r="T13">
            <v>0</v>
          </cell>
        </row>
        <row r="14">
          <cell r="A14">
            <v>5</v>
          </cell>
          <cell r="B14" t="str">
            <v xml:space="preserve">AGAWAM                       </v>
          </cell>
          <cell r="C14">
            <v>428952</v>
          </cell>
          <cell r="D14">
            <v>384751</v>
          </cell>
          <cell r="E14">
            <v>384751</v>
          </cell>
          <cell r="F14">
            <v>424089</v>
          </cell>
          <cell r="G14">
            <v>128250</v>
          </cell>
          <cell r="H14">
            <v>128250</v>
          </cell>
          <cell r="I14">
            <v>167589</v>
          </cell>
          <cell r="J14">
            <v>167589</v>
          </cell>
          <cell r="K14">
            <v>0</v>
          </cell>
          <cell r="M14">
            <v>237953</v>
          </cell>
          <cell r="N14">
            <v>216399</v>
          </cell>
          <cell r="O14">
            <v>216399</v>
          </cell>
          <cell r="P14">
            <v>237844</v>
          </cell>
          <cell r="Q14">
            <v>72133</v>
          </cell>
          <cell r="R14">
            <v>72133</v>
          </cell>
          <cell r="S14">
            <v>93578</v>
          </cell>
          <cell r="T14">
            <v>93578</v>
          </cell>
        </row>
        <row r="15">
          <cell r="A15">
            <v>6</v>
          </cell>
          <cell r="B15" t="str">
            <v xml:space="preserve">ALFORD                       </v>
          </cell>
          <cell r="C15">
            <v>0</v>
          </cell>
          <cell r="D15">
            <v>0</v>
          </cell>
          <cell r="E15">
            <v>0</v>
          </cell>
          <cell r="F15">
            <v>0</v>
          </cell>
          <cell r="G15">
            <v>0</v>
          </cell>
          <cell r="H15">
            <v>0</v>
          </cell>
          <cell r="I15">
            <v>0</v>
          </cell>
          <cell r="J15">
            <v>0</v>
          </cell>
          <cell r="K15">
            <v>0</v>
          </cell>
          <cell r="M15">
            <v>0</v>
          </cell>
          <cell r="N15">
            <v>0</v>
          </cell>
          <cell r="O15">
            <v>0</v>
          </cell>
          <cell r="P15">
            <v>0</v>
          </cell>
          <cell r="Q15">
            <v>0</v>
          </cell>
          <cell r="R15">
            <v>0</v>
          </cell>
          <cell r="S15">
            <v>0</v>
          </cell>
          <cell r="T15">
            <v>0</v>
          </cell>
        </row>
        <row r="16">
          <cell r="A16">
            <v>7</v>
          </cell>
          <cell r="B16" t="str">
            <v xml:space="preserve">AMESBURY                     </v>
          </cell>
          <cell r="C16">
            <v>504104</v>
          </cell>
          <cell r="D16">
            <v>413361</v>
          </cell>
          <cell r="E16">
            <v>413361</v>
          </cell>
          <cell r="F16">
            <v>402410</v>
          </cell>
          <cell r="G16">
            <v>137787</v>
          </cell>
          <cell r="H16">
            <v>137787</v>
          </cell>
          <cell r="I16">
            <v>126836</v>
          </cell>
          <cell r="J16">
            <v>126836</v>
          </cell>
          <cell r="K16">
            <v>0</v>
          </cell>
          <cell r="M16">
            <v>404693</v>
          </cell>
          <cell r="N16">
            <v>390760</v>
          </cell>
          <cell r="O16">
            <v>392566</v>
          </cell>
          <cell r="P16">
            <v>459245</v>
          </cell>
          <cell r="Q16">
            <v>130254</v>
          </cell>
          <cell r="R16">
            <v>131156</v>
          </cell>
          <cell r="S16">
            <v>197835</v>
          </cell>
          <cell r="T16">
            <v>197835</v>
          </cell>
        </row>
        <row r="17">
          <cell r="A17">
            <v>8</v>
          </cell>
          <cell r="B17" t="str">
            <v xml:space="preserve">AMHERST                      </v>
          </cell>
          <cell r="C17">
            <v>0</v>
          </cell>
          <cell r="D17">
            <v>0</v>
          </cell>
          <cell r="E17">
            <v>0</v>
          </cell>
          <cell r="F17">
            <v>0</v>
          </cell>
          <cell r="G17">
            <v>0</v>
          </cell>
          <cell r="H17">
            <v>0</v>
          </cell>
          <cell r="I17">
            <v>0</v>
          </cell>
          <cell r="J17">
            <v>0</v>
          </cell>
          <cell r="K17">
            <v>0</v>
          </cell>
          <cell r="M17">
            <v>184881</v>
          </cell>
          <cell r="N17">
            <v>180988</v>
          </cell>
          <cell r="O17">
            <v>180988</v>
          </cell>
          <cell r="P17">
            <v>166698</v>
          </cell>
          <cell r="Q17">
            <v>60330</v>
          </cell>
          <cell r="R17">
            <v>60329</v>
          </cell>
          <cell r="S17">
            <v>46039</v>
          </cell>
          <cell r="T17">
            <v>46039</v>
          </cell>
        </row>
        <row r="18">
          <cell r="A18">
            <v>9</v>
          </cell>
          <cell r="B18" t="str">
            <v xml:space="preserve">ANDOVER                      </v>
          </cell>
          <cell r="C18">
            <v>0</v>
          </cell>
          <cell r="D18">
            <v>0</v>
          </cell>
          <cell r="E18">
            <v>0</v>
          </cell>
          <cell r="F18">
            <v>0</v>
          </cell>
          <cell r="G18">
            <v>0</v>
          </cell>
          <cell r="H18">
            <v>0</v>
          </cell>
          <cell r="I18">
            <v>0</v>
          </cell>
          <cell r="J18">
            <v>0</v>
          </cell>
          <cell r="K18">
            <v>0</v>
          </cell>
          <cell r="M18">
            <v>10000</v>
          </cell>
          <cell r="N18">
            <v>5000</v>
          </cell>
          <cell r="O18">
            <v>5000</v>
          </cell>
          <cell r="P18">
            <v>5000</v>
          </cell>
          <cell r="Q18">
            <v>1667</v>
          </cell>
          <cell r="R18">
            <v>1667</v>
          </cell>
          <cell r="S18">
            <v>1666</v>
          </cell>
          <cell r="T18">
            <v>1666</v>
          </cell>
        </row>
        <row r="19">
          <cell r="A19">
            <v>10</v>
          </cell>
          <cell r="B19" t="str">
            <v xml:space="preserve">ARLINGTON                    </v>
          </cell>
          <cell r="C19">
            <v>0</v>
          </cell>
          <cell r="D19">
            <v>0</v>
          </cell>
          <cell r="E19">
            <v>0</v>
          </cell>
          <cell r="F19">
            <v>0</v>
          </cell>
          <cell r="G19">
            <v>0</v>
          </cell>
          <cell r="H19">
            <v>0</v>
          </cell>
          <cell r="I19">
            <v>0</v>
          </cell>
          <cell r="J19">
            <v>0</v>
          </cell>
          <cell r="K19">
            <v>0</v>
          </cell>
          <cell r="M19">
            <v>0</v>
          </cell>
          <cell r="N19">
            <v>0</v>
          </cell>
          <cell r="O19">
            <v>0</v>
          </cell>
          <cell r="P19">
            <v>0</v>
          </cell>
          <cell r="Q19">
            <v>0</v>
          </cell>
          <cell r="R19">
            <v>0</v>
          </cell>
          <cell r="S19">
            <v>0</v>
          </cell>
          <cell r="T19">
            <v>0</v>
          </cell>
        </row>
        <row r="20">
          <cell r="A20">
            <v>11</v>
          </cell>
          <cell r="B20" t="str">
            <v xml:space="preserve">ASHBURNHAM                   </v>
          </cell>
          <cell r="C20">
            <v>0</v>
          </cell>
          <cell r="D20">
            <v>0</v>
          </cell>
          <cell r="E20">
            <v>0</v>
          </cell>
          <cell r="F20">
            <v>0</v>
          </cell>
          <cell r="G20">
            <v>0</v>
          </cell>
          <cell r="H20">
            <v>0</v>
          </cell>
          <cell r="I20">
            <v>0</v>
          </cell>
          <cell r="J20">
            <v>0</v>
          </cell>
          <cell r="K20">
            <v>0</v>
          </cell>
          <cell r="M20">
            <v>0</v>
          </cell>
          <cell r="N20">
            <v>0</v>
          </cell>
          <cell r="O20">
            <v>0</v>
          </cell>
          <cell r="P20">
            <v>0</v>
          </cell>
          <cell r="Q20">
            <v>0</v>
          </cell>
          <cell r="R20">
            <v>0</v>
          </cell>
          <cell r="S20">
            <v>0</v>
          </cell>
          <cell r="T20">
            <v>0</v>
          </cell>
        </row>
        <row r="21">
          <cell r="A21">
            <v>12</v>
          </cell>
          <cell r="B21" t="str">
            <v xml:space="preserve">ASHBY                        </v>
          </cell>
          <cell r="C21">
            <v>0</v>
          </cell>
          <cell r="D21">
            <v>0</v>
          </cell>
          <cell r="E21">
            <v>0</v>
          </cell>
          <cell r="F21">
            <v>0</v>
          </cell>
          <cell r="G21">
            <v>0</v>
          </cell>
          <cell r="H21">
            <v>0</v>
          </cell>
          <cell r="I21">
            <v>0</v>
          </cell>
          <cell r="J21">
            <v>0</v>
          </cell>
          <cell r="K21">
            <v>0</v>
          </cell>
          <cell r="M21">
            <v>0</v>
          </cell>
          <cell r="N21">
            <v>0</v>
          </cell>
          <cell r="O21">
            <v>0</v>
          </cell>
          <cell r="P21">
            <v>0</v>
          </cell>
          <cell r="Q21">
            <v>0</v>
          </cell>
          <cell r="R21">
            <v>0</v>
          </cell>
          <cell r="S21">
            <v>0</v>
          </cell>
          <cell r="T21">
            <v>0</v>
          </cell>
        </row>
        <row r="22">
          <cell r="A22">
            <v>13</v>
          </cell>
          <cell r="B22" t="str">
            <v xml:space="preserve">ASHFIELD                     </v>
          </cell>
          <cell r="C22">
            <v>0</v>
          </cell>
          <cell r="D22">
            <v>0</v>
          </cell>
          <cell r="E22">
            <v>0</v>
          </cell>
          <cell r="F22">
            <v>0</v>
          </cell>
          <cell r="G22">
            <v>0</v>
          </cell>
          <cell r="H22">
            <v>0</v>
          </cell>
          <cell r="I22">
            <v>0</v>
          </cell>
          <cell r="J22">
            <v>0</v>
          </cell>
          <cell r="K22">
            <v>0</v>
          </cell>
          <cell r="M22">
            <v>0</v>
          </cell>
          <cell r="N22">
            <v>0</v>
          </cell>
          <cell r="O22">
            <v>0</v>
          </cell>
          <cell r="P22">
            <v>0</v>
          </cell>
          <cell r="Q22">
            <v>0</v>
          </cell>
          <cell r="R22">
            <v>0</v>
          </cell>
          <cell r="S22">
            <v>0</v>
          </cell>
          <cell r="T22">
            <v>0</v>
          </cell>
        </row>
        <row r="23">
          <cell r="A23">
            <v>14</v>
          </cell>
          <cell r="B23" t="str">
            <v xml:space="preserve">ASHLAND                      </v>
          </cell>
          <cell r="C23">
            <v>135867</v>
          </cell>
          <cell r="D23">
            <v>130918</v>
          </cell>
          <cell r="E23">
            <v>130918</v>
          </cell>
          <cell r="F23">
            <v>142837</v>
          </cell>
          <cell r="G23">
            <v>43639</v>
          </cell>
          <cell r="H23">
            <v>43639</v>
          </cell>
          <cell r="I23">
            <v>55559</v>
          </cell>
          <cell r="J23">
            <v>55559</v>
          </cell>
          <cell r="K23">
            <v>0</v>
          </cell>
          <cell r="M23">
            <v>54980</v>
          </cell>
          <cell r="N23">
            <v>64005</v>
          </cell>
          <cell r="O23">
            <v>64005</v>
          </cell>
          <cell r="P23">
            <v>64977</v>
          </cell>
          <cell r="Q23">
            <v>21335</v>
          </cell>
          <cell r="R23">
            <v>21335</v>
          </cell>
          <cell r="S23">
            <v>22307</v>
          </cell>
          <cell r="T23">
            <v>22307</v>
          </cell>
        </row>
        <row r="24">
          <cell r="A24">
            <v>15</v>
          </cell>
          <cell r="B24" t="str">
            <v xml:space="preserve">ATHOL                        </v>
          </cell>
          <cell r="C24">
            <v>0</v>
          </cell>
          <cell r="D24">
            <v>0</v>
          </cell>
          <cell r="E24">
            <v>0</v>
          </cell>
          <cell r="F24">
            <v>0</v>
          </cell>
          <cell r="G24">
            <v>0</v>
          </cell>
          <cell r="H24">
            <v>0</v>
          </cell>
          <cell r="I24">
            <v>0</v>
          </cell>
          <cell r="J24">
            <v>0</v>
          </cell>
          <cell r="K24">
            <v>0</v>
          </cell>
          <cell r="M24">
            <v>0</v>
          </cell>
          <cell r="N24">
            <v>0</v>
          </cell>
          <cell r="O24">
            <v>0</v>
          </cell>
          <cell r="P24">
            <v>0</v>
          </cell>
          <cell r="Q24">
            <v>0</v>
          </cell>
          <cell r="R24">
            <v>0</v>
          </cell>
          <cell r="S24">
            <v>0</v>
          </cell>
          <cell r="T24">
            <v>0</v>
          </cell>
        </row>
        <row r="25">
          <cell r="A25">
            <v>16</v>
          </cell>
          <cell r="B25" t="str">
            <v xml:space="preserve">ATTLEBORO                    </v>
          </cell>
          <cell r="C25">
            <v>0</v>
          </cell>
          <cell r="D25">
            <v>0</v>
          </cell>
          <cell r="E25">
            <v>0</v>
          </cell>
          <cell r="F25">
            <v>0</v>
          </cell>
          <cell r="G25">
            <v>0</v>
          </cell>
          <cell r="H25">
            <v>0</v>
          </cell>
          <cell r="I25">
            <v>0</v>
          </cell>
          <cell r="J25">
            <v>0</v>
          </cell>
          <cell r="K25">
            <v>0</v>
          </cell>
          <cell r="M25">
            <v>53318</v>
          </cell>
          <cell r="N25">
            <v>55718</v>
          </cell>
          <cell r="O25">
            <v>55718</v>
          </cell>
          <cell r="P25">
            <v>59132</v>
          </cell>
          <cell r="Q25">
            <v>18573</v>
          </cell>
          <cell r="R25">
            <v>18573</v>
          </cell>
          <cell r="S25">
            <v>21986</v>
          </cell>
          <cell r="T25">
            <v>21986</v>
          </cell>
        </row>
        <row r="26">
          <cell r="A26">
            <v>17</v>
          </cell>
          <cell r="B26" t="str">
            <v xml:space="preserve">AUBURN                       </v>
          </cell>
          <cell r="C26">
            <v>116689</v>
          </cell>
          <cell r="D26">
            <v>185590</v>
          </cell>
          <cell r="E26">
            <v>185590</v>
          </cell>
          <cell r="F26">
            <v>204710</v>
          </cell>
          <cell r="G26">
            <v>61863</v>
          </cell>
          <cell r="H26">
            <v>61863</v>
          </cell>
          <cell r="I26">
            <v>80984</v>
          </cell>
          <cell r="J26">
            <v>80984</v>
          </cell>
          <cell r="K26">
            <v>0</v>
          </cell>
          <cell r="M26">
            <v>128869</v>
          </cell>
          <cell r="N26">
            <v>172289</v>
          </cell>
          <cell r="O26">
            <v>172289</v>
          </cell>
          <cell r="P26">
            <v>168685</v>
          </cell>
          <cell r="Q26">
            <v>57430</v>
          </cell>
          <cell r="R26">
            <v>57430</v>
          </cell>
          <cell r="S26">
            <v>53825</v>
          </cell>
          <cell r="T26">
            <v>53825</v>
          </cell>
        </row>
        <row r="27">
          <cell r="A27">
            <v>18</v>
          </cell>
          <cell r="B27" t="str">
            <v xml:space="preserve">AVON                         </v>
          </cell>
          <cell r="C27">
            <v>1044941</v>
          </cell>
          <cell r="D27">
            <v>984979</v>
          </cell>
          <cell r="E27">
            <v>984979</v>
          </cell>
          <cell r="F27">
            <v>947633</v>
          </cell>
          <cell r="G27">
            <v>328326</v>
          </cell>
          <cell r="H27">
            <v>328326</v>
          </cell>
          <cell r="I27">
            <v>290981</v>
          </cell>
          <cell r="J27">
            <v>290981</v>
          </cell>
          <cell r="K27">
            <v>0</v>
          </cell>
          <cell r="M27">
            <v>15000</v>
          </cell>
          <cell r="N27">
            <v>5000</v>
          </cell>
          <cell r="O27">
            <v>5000</v>
          </cell>
          <cell r="P27">
            <v>4300</v>
          </cell>
          <cell r="Q27">
            <v>1667</v>
          </cell>
          <cell r="R27">
            <v>1667</v>
          </cell>
          <cell r="S27">
            <v>966</v>
          </cell>
          <cell r="T27">
            <v>966</v>
          </cell>
        </row>
        <row r="28">
          <cell r="A28">
            <v>19</v>
          </cell>
          <cell r="B28" t="str">
            <v xml:space="preserve">AYER                         </v>
          </cell>
          <cell r="C28">
            <v>0</v>
          </cell>
          <cell r="D28">
            <v>0</v>
          </cell>
          <cell r="E28">
            <v>0</v>
          </cell>
          <cell r="F28">
            <v>0</v>
          </cell>
          <cell r="G28">
            <v>0</v>
          </cell>
          <cell r="H28">
            <v>0</v>
          </cell>
          <cell r="I28">
            <v>0</v>
          </cell>
          <cell r="J28">
            <v>0</v>
          </cell>
          <cell r="K28">
            <v>0</v>
          </cell>
          <cell r="M28">
            <v>0</v>
          </cell>
          <cell r="N28">
            <v>0</v>
          </cell>
          <cell r="O28">
            <v>0</v>
          </cell>
          <cell r="P28">
            <v>0</v>
          </cell>
          <cell r="Q28">
            <v>0</v>
          </cell>
          <cell r="R28">
            <v>0</v>
          </cell>
          <cell r="S28">
            <v>0</v>
          </cell>
          <cell r="T28">
            <v>0</v>
          </cell>
        </row>
        <row r="29">
          <cell r="A29">
            <v>20</v>
          </cell>
          <cell r="B29" t="str">
            <v xml:space="preserve">BARNSTABLE                   </v>
          </cell>
          <cell r="C29">
            <v>420647</v>
          </cell>
          <cell r="D29">
            <v>512811</v>
          </cell>
          <cell r="E29">
            <v>512811</v>
          </cell>
          <cell r="F29">
            <v>472255</v>
          </cell>
          <cell r="G29">
            <v>170937</v>
          </cell>
          <cell r="H29">
            <v>170937</v>
          </cell>
          <cell r="I29">
            <v>130381</v>
          </cell>
          <cell r="J29">
            <v>130381</v>
          </cell>
          <cell r="K29">
            <v>0</v>
          </cell>
          <cell r="M29">
            <v>487596</v>
          </cell>
          <cell r="N29">
            <v>491426</v>
          </cell>
          <cell r="O29">
            <v>492926</v>
          </cell>
          <cell r="P29">
            <v>635928</v>
          </cell>
          <cell r="Q29">
            <v>163809</v>
          </cell>
          <cell r="R29">
            <v>164559</v>
          </cell>
          <cell r="S29">
            <v>307560</v>
          </cell>
          <cell r="T29">
            <v>307560</v>
          </cell>
        </row>
        <row r="30">
          <cell r="A30">
            <v>21</v>
          </cell>
          <cell r="B30" t="str">
            <v xml:space="preserve">BARRE                        </v>
          </cell>
          <cell r="C30">
            <v>0</v>
          </cell>
          <cell r="D30">
            <v>0</v>
          </cell>
          <cell r="E30">
            <v>0</v>
          </cell>
          <cell r="F30">
            <v>0</v>
          </cell>
          <cell r="G30">
            <v>0</v>
          </cell>
          <cell r="H30">
            <v>0</v>
          </cell>
          <cell r="I30">
            <v>0</v>
          </cell>
          <cell r="J30">
            <v>0</v>
          </cell>
          <cell r="K30">
            <v>0</v>
          </cell>
          <cell r="M30">
            <v>0</v>
          </cell>
          <cell r="N30">
            <v>0</v>
          </cell>
          <cell r="O30">
            <v>0</v>
          </cell>
          <cell r="P30">
            <v>0</v>
          </cell>
          <cell r="Q30">
            <v>0</v>
          </cell>
          <cell r="R30">
            <v>0</v>
          </cell>
          <cell r="S30">
            <v>0</v>
          </cell>
          <cell r="T30">
            <v>0</v>
          </cell>
        </row>
        <row r="31">
          <cell r="A31">
            <v>22</v>
          </cell>
          <cell r="B31" t="str">
            <v xml:space="preserve">BECKET                       </v>
          </cell>
          <cell r="C31">
            <v>0</v>
          </cell>
          <cell r="D31">
            <v>0</v>
          </cell>
          <cell r="E31">
            <v>0</v>
          </cell>
          <cell r="F31">
            <v>0</v>
          </cell>
          <cell r="G31">
            <v>0</v>
          </cell>
          <cell r="H31">
            <v>0</v>
          </cell>
          <cell r="I31">
            <v>0</v>
          </cell>
          <cell r="J31">
            <v>0</v>
          </cell>
          <cell r="K31">
            <v>0</v>
          </cell>
          <cell r="M31">
            <v>0</v>
          </cell>
          <cell r="N31">
            <v>11830</v>
          </cell>
          <cell r="O31">
            <v>11830</v>
          </cell>
          <cell r="P31">
            <v>12026</v>
          </cell>
          <cell r="Q31">
            <v>3944</v>
          </cell>
          <cell r="R31">
            <v>3943</v>
          </cell>
          <cell r="S31">
            <v>4139</v>
          </cell>
          <cell r="T31">
            <v>4139</v>
          </cell>
        </row>
        <row r="32">
          <cell r="A32">
            <v>23</v>
          </cell>
          <cell r="B32" t="str">
            <v xml:space="preserve">BEDFORD                      </v>
          </cell>
          <cell r="C32">
            <v>0</v>
          </cell>
          <cell r="D32">
            <v>0</v>
          </cell>
          <cell r="E32">
            <v>0</v>
          </cell>
          <cell r="F32">
            <v>0</v>
          </cell>
          <cell r="G32">
            <v>0</v>
          </cell>
          <cell r="H32">
            <v>0</v>
          </cell>
          <cell r="I32">
            <v>0</v>
          </cell>
          <cell r="J32">
            <v>0</v>
          </cell>
          <cell r="K32">
            <v>0</v>
          </cell>
          <cell r="M32">
            <v>6700</v>
          </cell>
          <cell r="N32">
            <v>35000</v>
          </cell>
          <cell r="O32">
            <v>35000</v>
          </cell>
          <cell r="P32">
            <v>31000</v>
          </cell>
          <cell r="Q32">
            <v>11667</v>
          </cell>
          <cell r="R32">
            <v>11667</v>
          </cell>
          <cell r="S32">
            <v>7666</v>
          </cell>
          <cell r="T32">
            <v>7666</v>
          </cell>
        </row>
        <row r="33">
          <cell r="A33">
            <v>24</v>
          </cell>
          <cell r="B33" t="str">
            <v xml:space="preserve">BELCHERTOWN                  </v>
          </cell>
          <cell r="C33">
            <v>191813</v>
          </cell>
          <cell r="D33">
            <v>214789</v>
          </cell>
          <cell r="E33">
            <v>214789</v>
          </cell>
          <cell r="F33">
            <v>203751</v>
          </cell>
          <cell r="G33">
            <v>71596</v>
          </cell>
          <cell r="H33">
            <v>71596</v>
          </cell>
          <cell r="I33">
            <v>60559</v>
          </cell>
          <cell r="J33">
            <v>60559</v>
          </cell>
          <cell r="K33">
            <v>0</v>
          </cell>
          <cell r="M33">
            <v>335532</v>
          </cell>
          <cell r="N33">
            <v>360404</v>
          </cell>
          <cell r="O33">
            <v>346082</v>
          </cell>
          <cell r="P33">
            <v>428517</v>
          </cell>
          <cell r="Q33">
            <v>120135</v>
          </cell>
          <cell r="R33">
            <v>112974</v>
          </cell>
          <cell r="S33">
            <v>195408</v>
          </cell>
          <cell r="T33">
            <v>195408</v>
          </cell>
        </row>
        <row r="34">
          <cell r="A34">
            <v>25</v>
          </cell>
          <cell r="B34" t="str">
            <v xml:space="preserve">BELLINGHAM                   </v>
          </cell>
          <cell r="C34">
            <v>213673</v>
          </cell>
          <cell r="D34">
            <v>205973</v>
          </cell>
          <cell r="E34">
            <v>205973</v>
          </cell>
          <cell r="F34">
            <v>207492</v>
          </cell>
          <cell r="G34">
            <v>68657</v>
          </cell>
          <cell r="H34">
            <v>68658</v>
          </cell>
          <cell r="I34">
            <v>70177</v>
          </cell>
          <cell r="J34">
            <v>70177</v>
          </cell>
          <cell r="K34">
            <v>0</v>
          </cell>
          <cell r="M34">
            <v>476394</v>
          </cell>
          <cell r="N34">
            <v>432643</v>
          </cell>
          <cell r="O34">
            <v>432643</v>
          </cell>
          <cell r="P34">
            <v>452228</v>
          </cell>
          <cell r="Q34">
            <v>144215</v>
          </cell>
          <cell r="R34">
            <v>144214</v>
          </cell>
          <cell r="S34">
            <v>163799</v>
          </cell>
          <cell r="T34">
            <v>163799</v>
          </cell>
        </row>
        <row r="35">
          <cell r="A35">
            <v>26</v>
          </cell>
          <cell r="B35" t="str">
            <v xml:space="preserve">BELMONT                      </v>
          </cell>
          <cell r="C35">
            <v>0</v>
          </cell>
          <cell r="D35">
            <v>0</v>
          </cell>
          <cell r="E35">
            <v>0</v>
          </cell>
          <cell r="F35">
            <v>0</v>
          </cell>
          <cell r="G35">
            <v>0</v>
          </cell>
          <cell r="H35">
            <v>0</v>
          </cell>
          <cell r="I35">
            <v>0</v>
          </cell>
          <cell r="J35">
            <v>0</v>
          </cell>
          <cell r="K35">
            <v>0</v>
          </cell>
          <cell r="M35">
            <v>5000</v>
          </cell>
          <cell r="N35">
            <v>15000</v>
          </cell>
          <cell r="O35">
            <v>15000</v>
          </cell>
          <cell r="P35">
            <v>15000</v>
          </cell>
          <cell r="Q35">
            <v>5000</v>
          </cell>
          <cell r="R35">
            <v>5000</v>
          </cell>
          <cell r="S35">
            <v>5000</v>
          </cell>
          <cell r="T35">
            <v>5000</v>
          </cell>
        </row>
        <row r="36">
          <cell r="A36">
            <v>27</v>
          </cell>
          <cell r="B36" t="str">
            <v xml:space="preserve">BERKLEY                      </v>
          </cell>
          <cell r="C36">
            <v>117914</v>
          </cell>
          <cell r="D36">
            <v>196354</v>
          </cell>
          <cell r="E36">
            <v>196354</v>
          </cell>
          <cell r="F36">
            <v>193549</v>
          </cell>
          <cell r="G36">
            <v>65451</v>
          </cell>
          <cell r="H36">
            <v>65451</v>
          </cell>
          <cell r="I36">
            <v>62647</v>
          </cell>
          <cell r="J36">
            <v>62647</v>
          </cell>
          <cell r="K36">
            <v>0</v>
          </cell>
          <cell r="M36">
            <v>27856</v>
          </cell>
          <cell r="N36">
            <v>35236</v>
          </cell>
          <cell r="O36">
            <v>35236</v>
          </cell>
          <cell r="P36">
            <v>34880</v>
          </cell>
          <cell r="Q36">
            <v>11746</v>
          </cell>
          <cell r="R36">
            <v>11745</v>
          </cell>
          <cell r="S36">
            <v>11389</v>
          </cell>
          <cell r="T36">
            <v>11389</v>
          </cell>
        </row>
        <row r="37">
          <cell r="A37">
            <v>28</v>
          </cell>
          <cell r="B37" t="str">
            <v xml:space="preserve">BERLIN                       </v>
          </cell>
          <cell r="C37">
            <v>72605</v>
          </cell>
          <cell r="D37">
            <v>118092</v>
          </cell>
          <cell r="E37">
            <v>118092</v>
          </cell>
          <cell r="F37">
            <v>127783</v>
          </cell>
          <cell r="G37">
            <v>39364</v>
          </cell>
          <cell r="H37">
            <v>39364</v>
          </cell>
          <cell r="I37">
            <v>49055</v>
          </cell>
          <cell r="J37">
            <v>49055</v>
          </cell>
          <cell r="K37">
            <v>0</v>
          </cell>
          <cell r="M37">
            <v>90643</v>
          </cell>
          <cell r="N37">
            <v>58896</v>
          </cell>
          <cell r="O37">
            <v>58896</v>
          </cell>
          <cell r="P37">
            <v>60145</v>
          </cell>
          <cell r="Q37">
            <v>19632</v>
          </cell>
          <cell r="R37">
            <v>19632</v>
          </cell>
          <cell r="S37">
            <v>20881</v>
          </cell>
          <cell r="T37">
            <v>20881</v>
          </cell>
        </row>
        <row r="38">
          <cell r="A38">
            <v>29</v>
          </cell>
          <cell r="B38" t="str">
            <v xml:space="preserve">BERNARDSTON                  </v>
          </cell>
          <cell r="C38">
            <v>0</v>
          </cell>
          <cell r="D38">
            <v>0</v>
          </cell>
          <cell r="E38">
            <v>0</v>
          </cell>
          <cell r="F38">
            <v>0</v>
          </cell>
          <cell r="G38">
            <v>0</v>
          </cell>
          <cell r="H38">
            <v>0</v>
          </cell>
          <cell r="I38">
            <v>0</v>
          </cell>
          <cell r="J38">
            <v>0</v>
          </cell>
          <cell r="K38">
            <v>0</v>
          </cell>
          <cell r="M38">
            <v>0</v>
          </cell>
          <cell r="N38">
            <v>0</v>
          </cell>
          <cell r="O38">
            <v>0</v>
          </cell>
          <cell r="P38">
            <v>0</v>
          </cell>
          <cell r="Q38">
            <v>0</v>
          </cell>
          <cell r="R38">
            <v>0</v>
          </cell>
          <cell r="S38">
            <v>0</v>
          </cell>
          <cell r="T38">
            <v>0</v>
          </cell>
        </row>
        <row r="39">
          <cell r="A39">
            <v>30</v>
          </cell>
          <cell r="B39" t="str">
            <v xml:space="preserve">BEVERLY                      </v>
          </cell>
          <cell r="C39">
            <v>324859</v>
          </cell>
          <cell r="D39">
            <v>253751</v>
          </cell>
          <cell r="E39">
            <v>253751</v>
          </cell>
          <cell r="F39">
            <v>257056</v>
          </cell>
          <cell r="G39">
            <v>84583</v>
          </cell>
          <cell r="H39">
            <v>84584</v>
          </cell>
          <cell r="I39">
            <v>87889</v>
          </cell>
          <cell r="J39">
            <v>87889</v>
          </cell>
          <cell r="K39">
            <v>0</v>
          </cell>
          <cell r="M39">
            <v>455888</v>
          </cell>
          <cell r="N39">
            <v>415768</v>
          </cell>
          <cell r="O39">
            <v>415768</v>
          </cell>
          <cell r="P39">
            <v>419026</v>
          </cell>
          <cell r="Q39">
            <v>138590</v>
          </cell>
          <cell r="R39">
            <v>138589</v>
          </cell>
          <cell r="S39">
            <v>141847</v>
          </cell>
          <cell r="T39">
            <v>141847</v>
          </cell>
        </row>
        <row r="40">
          <cell r="A40">
            <v>31</v>
          </cell>
          <cell r="B40" t="str">
            <v xml:space="preserve">BILLERICA                    </v>
          </cell>
          <cell r="C40">
            <v>0</v>
          </cell>
          <cell r="D40">
            <v>0</v>
          </cell>
          <cell r="E40">
            <v>0</v>
          </cell>
          <cell r="F40">
            <v>0</v>
          </cell>
          <cell r="G40">
            <v>0</v>
          </cell>
          <cell r="H40">
            <v>0</v>
          </cell>
          <cell r="I40">
            <v>0</v>
          </cell>
          <cell r="J40">
            <v>0</v>
          </cell>
          <cell r="K40">
            <v>0</v>
          </cell>
          <cell r="M40">
            <v>50000</v>
          </cell>
          <cell r="N40">
            <v>52500</v>
          </cell>
          <cell r="O40">
            <v>70471</v>
          </cell>
          <cell r="P40">
            <v>86681</v>
          </cell>
          <cell r="Q40">
            <v>17500</v>
          </cell>
          <cell r="R40">
            <v>26486</v>
          </cell>
          <cell r="S40">
            <v>42695</v>
          </cell>
          <cell r="T40">
            <v>42695</v>
          </cell>
        </row>
        <row r="41">
          <cell r="A41">
            <v>32</v>
          </cell>
          <cell r="B41" t="str">
            <v xml:space="preserve">BLACKSTONE                   </v>
          </cell>
          <cell r="C41">
            <v>0</v>
          </cell>
          <cell r="D41">
            <v>0</v>
          </cell>
          <cell r="E41">
            <v>0</v>
          </cell>
          <cell r="F41">
            <v>0</v>
          </cell>
          <cell r="G41">
            <v>0</v>
          </cell>
          <cell r="H41">
            <v>0</v>
          </cell>
          <cell r="I41">
            <v>0</v>
          </cell>
          <cell r="J41">
            <v>0</v>
          </cell>
          <cell r="K41">
            <v>0</v>
          </cell>
          <cell r="M41">
            <v>0</v>
          </cell>
          <cell r="N41">
            <v>0</v>
          </cell>
          <cell r="O41">
            <v>0</v>
          </cell>
          <cell r="P41">
            <v>0</v>
          </cell>
          <cell r="Q41">
            <v>0</v>
          </cell>
          <cell r="R41">
            <v>0</v>
          </cell>
          <cell r="S41">
            <v>0</v>
          </cell>
          <cell r="T41">
            <v>0</v>
          </cell>
        </row>
        <row r="42">
          <cell r="A42">
            <v>33</v>
          </cell>
          <cell r="B42" t="str">
            <v xml:space="preserve">BLANDFORD                    </v>
          </cell>
          <cell r="C42">
            <v>0</v>
          </cell>
          <cell r="D42">
            <v>0</v>
          </cell>
          <cell r="E42">
            <v>0</v>
          </cell>
          <cell r="F42">
            <v>0</v>
          </cell>
          <cell r="G42">
            <v>0</v>
          </cell>
          <cell r="H42">
            <v>0</v>
          </cell>
          <cell r="I42">
            <v>0</v>
          </cell>
          <cell r="J42">
            <v>0</v>
          </cell>
          <cell r="K42">
            <v>0</v>
          </cell>
          <cell r="M42">
            <v>0</v>
          </cell>
          <cell r="N42">
            <v>0</v>
          </cell>
          <cell r="O42">
            <v>0</v>
          </cell>
          <cell r="P42">
            <v>0</v>
          </cell>
          <cell r="Q42">
            <v>0</v>
          </cell>
          <cell r="R42">
            <v>0</v>
          </cell>
          <cell r="S42">
            <v>0</v>
          </cell>
          <cell r="T42">
            <v>0</v>
          </cell>
        </row>
        <row r="43">
          <cell r="A43">
            <v>34</v>
          </cell>
          <cell r="B43" t="str">
            <v xml:space="preserve">BOLTON                       </v>
          </cell>
          <cell r="C43">
            <v>0</v>
          </cell>
          <cell r="D43">
            <v>0</v>
          </cell>
          <cell r="E43">
            <v>0</v>
          </cell>
          <cell r="F43">
            <v>0</v>
          </cell>
          <cell r="G43">
            <v>0</v>
          </cell>
          <cell r="H43">
            <v>0</v>
          </cell>
          <cell r="I43">
            <v>0</v>
          </cell>
          <cell r="J43">
            <v>0</v>
          </cell>
          <cell r="K43">
            <v>0</v>
          </cell>
          <cell r="M43">
            <v>0</v>
          </cell>
          <cell r="N43">
            <v>0</v>
          </cell>
          <cell r="O43">
            <v>0</v>
          </cell>
          <cell r="P43">
            <v>0</v>
          </cell>
          <cell r="Q43">
            <v>0</v>
          </cell>
          <cell r="R43">
            <v>0</v>
          </cell>
          <cell r="S43">
            <v>0</v>
          </cell>
          <cell r="T43">
            <v>0</v>
          </cell>
        </row>
        <row r="44">
          <cell r="A44">
            <v>35</v>
          </cell>
          <cell r="B44" t="str">
            <v xml:space="preserve">BOSTON                       </v>
          </cell>
          <cell r="C44">
            <v>0</v>
          </cell>
          <cell r="D44">
            <v>0</v>
          </cell>
          <cell r="E44">
            <v>0</v>
          </cell>
          <cell r="F44">
            <v>0</v>
          </cell>
          <cell r="G44">
            <v>0</v>
          </cell>
          <cell r="H44">
            <v>0</v>
          </cell>
          <cell r="I44">
            <v>0</v>
          </cell>
          <cell r="J44">
            <v>0</v>
          </cell>
          <cell r="K44">
            <v>0</v>
          </cell>
          <cell r="M44">
            <v>396515</v>
          </cell>
          <cell r="N44">
            <v>449565</v>
          </cell>
          <cell r="O44">
            <v>454565</v>
          </cell>
          <cell r="P44">
            <v>449535</v>
          </cell>
          <cell r="Q44">
            <v>149855</v>
          </cell>
          <cell r="R44">
            <v>152355</v>
          </cell>
          <cell r="S44">
            <v>147325</v>
          </cell>
          <cell r="T44">
            <v>147325</v>
          </cell>
        </row>
        <row r="45">
          <cell r="A45">
            <v>36</v>
          </cell>
          <cell r="B45" t="str">
            <v xml:space="preserve">BOURNE                       </v>
          </cell>
          <cell r="C45">
            <v>260449</v>
          </cell>
          <cell r="D45">
            <v>212343</v>
          </cell>
          <cell r="E45">
            <v>212343</v>
          </cell>
          <cell r="F45">
            <v>247254</v>
          </cell>
          <cell r="G45">
            <v>70781</v>
          </cell>
          <cell r="H45">
            <v>70781</v>
          </cell>
          <cell r="I45">
            <v>105692</v>
          </cell>
          <cell r="J45">
            <v>105692</v>
          </cell>
          <cell r="K45">
            <v>0</v>
          </cell>
          <cell r="M45">
            <v>211261</v>
          </cell>
          <cell r="N45">
            <v>243000</v>
          </cell>
          <cell r="O45">
            <v>243000</v>
          </cell>
          <cell r="P45">
            <v>280471</v>
          </cell>
          <cell r="Q45">
            <v>81000</v>
          </cell>
          <cell r="R45">
            <v>81000</v>
          </cell>
          <cell r="S45">
            <v>118471</v>
          </cell>
          <cell r="T45">
            <v>118471</v>
          </cell>
        </row>
        <row r="46">
          <cell r="A46">
            <v>37</v>
          </cell>
          <cell r="B46" t="str">
            <v xml:space="preserve">BOXBOROUGH                   </v>
          </cell>
          <cell r="C46">
            <v>192845</v>
          </cell>
          <cell r="D46">
            <v>199345</v>
          </cell>
          <cell r="E46">
            <v>199345</v>
          </cell>
          <cell r="F46">
            <v>192735</v>
          </cell>
          <cell r="G46">
            <v>66448</v>
          </cell>
          <cell r="H46">
            <v>66448</v>
          </cell>
          <cell r="I46">
            <v>59839</v>
          </cell>
          <cell r="J46">
            <v>59839</v>
          </cell>
          <cell r="K46">
            <v>0</v>
          </cell>
          <cell r="M46">
            <v>0</v>
          </cell>
          <cell r="N46">
            <v>0</v>
          </cell>
          <cell r="O46">
            <v>0</v>
          </cell>
          <cell r="P46">
            <v>0</v>
          </cell>
          <cell r="Q46">
            <v>0</v>
          </cell>
          <cell r="R46">
            <v>0</v>
          </cell>
          <cell r="S46">
            <v>0</v>
          </cell>
          <cell r="T46">
            <v>0</v>
          </cell>
        </row>
        <row r="47">
          <cell r="A47">
            <v>38</v>
          </cell>
          <cell r="B47" t="str">
            <v xml:space="preserve">BOXFORD                      </v>
          </cell>
          <cell r="C47">
            <v>0</v>
          </cell>
          <cell r="D47">
            <v>0</v>
          </cell>
          <cell r="E47">
            <v>0</v>
          </cell>
          <cell r="F47">
            <v>0</v>
          </cell>
          <cell r="G47">
            <v>0</v>
          </cell>
          <cell r="H47">
            <v>0</v>
          </cell>
          <cell r="I47">
            <v>0</v>
          </cell>
          <cell r="J47">
            <v>0</v>
          </cell>
          <cell r="K47">
            <v>0</v>
          </cell>
          <cell r="M47">
            <v>2850</v>
          </cell>
          <cell r="N47">
            <v>0</v>
          </cell>
          <cell r="O47">
            <v>0</v>
          </cell>
          <cell r="P47">
            <v>2550</v>
          </cell>
          <cell r="Q47">
            <v>0</v>
          </cell>
          <cell r="R47">
            <v>0</v>
          </cell>
          <cell r="S47">
            <v>2550</v>
          </cell>
          <cell r="T47">
            <v>2550</v>
          </cell>
        </row>
        <row r="48">
          <cell r="A48">
            <v>39</v>
          </cell>
          <cell r="B48" t="str">
            <v xml:space="preserve">BOYLSTON                     </v>
          </cell>
          <cell r="C48">
            <v>82539</v>
          </cell>
          <cell r="D48">
            <v>60000</v>
          </cell>
          <cell r="E48">
            <v>60000</v>
          </cell>
          <cell r="F48">
            <v>60197</v>
          </cell>
          <cell r="G48">
            <v>20000</v>
          </cell>
          <cell r="H48">
            <v>20000</v>
          </cell>
          <cell r="I48">
            <v>20197</v>
          </cell>
          <cell r="J48">
            <v>20197</v>
          </cell>
          <cell r="K48">
            <v>0</v>
          </cell>
          <cell r="M48">
            <v>40054</v>
          </cell>
          <cell r="N48">
            <v>54056</v>
          </cell>
          <cell r="O48">
            <v>54056</v>
          </cell>
          <cell r="P48">
            <v>56232</v>
          </cell>
          <cell r="Q48">
            <v>18019</v>
          </cell>
          <cell r="R48">
            <v>18019</v>
          </cell>
          <cell r="S48">
            <v>20194</v>
          </cell>
          <cell r="T48">
            <v>20194</v>
          </cell>
        </row>
        <row r="49">
          <cell r="A49">
            <v>40</v>
          </cell>
          <cell r="B49" t="str">
            <v xml:space="preserve">BRAINTREE                    </v>
          </cell>
          <cell r="C49">
            <v>0</v>
          </cell>
          <cell r="D49">
            <v>0</v>
          </cell>
          <cell r="E49">
            <v>0</v>
          </cell>
          <cell r="F49">
            <v>0</v>
          </cell>
          <cell r="G49">
            <v>0</v>
          </cell>
          <cell r="H49">
            <v>0</v>
          </cell>
          <cell r="I49">
            <v>0</v>
          </cell>
          <cell r="J49">
            <v>0</v>
          </cell>
          <cell r="K49">
            <v>0</v>
          </cell>
          <cell r="M49">
            <v>5000</v>
          </cell>
          <cell r="N49">
            <v>22500</v>
          </cell>
          <cell r="O49">
            <v>22500</v>
          </cell>
          <cell r="P49">
            <v>30400</v>
          </cell>
          <cell r="Q49">
            <v>7500</v>
          </cell>
          <cell r="R49">
            <v>7500</v>
          </cell>
          <cell r="S49">
            <v>15400</v>
          </cell>
          <cell r="T49">
            <v>15400</v>
          </cell>
        </row>
        <row r="50">
          <cell r="A50">
            <v>41</v>
          </cell>
          <cell r="B50" t="str">
            <v xml:space="preserve">BREWSTER                     </v>
          </cell>
          <cell r="C50">
            <v>0</v>
          </cell>
          <cell r="D50">
            <v>0</v>
          </cell>
          <cell r="E50">
            <v>0</v>
          </cell>
          <cell r="F50">
            <v>0</v>
          </cell>
          <cell r="G50">
            <v>0</v>
          </cell>
          <cell r="H50">
            <v>0</v>
          </cell>
          <cell r="I50">
            <v>0</v>
          </cell>
          <cell r="J50">
            <v>0</v>
          </cell>
          <cell r="K50">
            <v>0</v>
          </cell>
          <cell r="M50">
            <v>122408</v>
          </cell>
          <cell r="N50">
            <v>100508</v>
          </cell>
          <cell r="O50">
            <v>100508</v>
          </cell>
          <cell r="P50">
            <v>125895</v>
          </cell>
          <cell r="Q50">
            <v>33503</v>
          </cell>
          <cell r="R50">
            <v>33503</v>
          </cell>
          <cell r="S50">
            <v>58889</v>
          </cell>
          <cell r="T50">
            <v>58889</v>
          </cell>
        </row>
        <row r="51">
          <cell r="A51">
            <v>42</v>
          </cell>
          <cell r="B51" t="str">
            <v xml:space="preserve">BRIDGEWATER                  </v>
          </cell>
          <cell r="C51">
            <v>0</v>
          </cell>
          <cell r="D51">
            <v>0</v>
          </cell>
          <cell r="E51">
            <v>0</v>
          </cell>
          <cell r="F51">
            <v>0</v>
          </cell>
          <cell r="G51">
            <v>0</v>
          </cell>
          <cell r="H51">
            <v>0</v>
          </cell>
          <cell r="I51">
            <v>0</v>
          </cell>
          <cell r="J51">
            <v>0</v>
          </cell>
          <cell r="K51">
            <v>0</v>
          </cell>
          <cell r="M51">
            <v>0</v>
          </cell>
          <cell r="N51">
            <v>0</v>
          </cell>
          <cell r="O51">
            <v>0</v>
          </cell>
          <cell r="P51">
            <v>0</v>
          </cell>
          <cell r="Q51">
            <v>0</v>
          </cell>
          <cell r="R51">
            <v>0</v>
          </cell>
          <cell r="S51">
            <v>0</v>
          </cell>
          <cell r="T51">
            <v>0</v>
          </cell>
        </row>
        <row r="52">
          <cell r="A52">
            <v>43</v>
          </cell>
          <cell r="B52" t="str">
            <v xml:space="preserve">BRIMFIELD                    </v>
          </cell>
          <cell r="C52">
            <v>0</v>
          </cell>
          <cell r="D52">
            <v>0</v>
          </cell>
          <cell r="E52">
            <v>0</v>
          </cell>
          <cell r="F52">
            <v>0</v>
          </cell>
          <cell r="G52">
            <v>0</v>
          </cell>
          <cell r="H52">
            <v>0</v>
          </cell>
          <cell r="I52">
            <v>0</v>
          </cell>
          <cell r="J52">
            <v>0</v>
          </cell>
          <cell r="K52">
            <v>0</v>
          </cell>
          <cell r="M52">
            <v>1200</v>
          </cell>
          <cell r="N52">
            <v>10000</v>
          </cell>
          <cell r="O52">
            <v>10000</v>
          </cell>
          <cell r="P52">
            <v>20339</v>
          </cell>
          <cell r="Q52">
            <v>3334</v>
          </cell>
          <cell r="R52">
            <v>3333</v>
          </cell>
          <cell r="S52">
            <v>13672</v>
          </cell>
          <cell r="T52">
            <v>13672</v>
          </cell>
        </row>
        <row r="53">
          <cell r="A53">
            <v>44</v>
          </cell>
          <cell r="B53" t="str">
            <v xml:space="preserve">BROCKTON                     </v>
          </cell>
          <cell r="C53">
            <v>60600</v>
          </cell>
          <cell r="D53">
            <v>93000</v>
          </cell>
          <cell r="E53">
            <v>93000</v>
          </cell>
          <cell r="F53">
            <v>80800</v>
          </cell>
          <cell r="G53">
            <v>31000</v>
          </cell>
          <cell r="H53">
            <v>31000</v>
          </cell>
          <cell r="I53">
            <v>18800</v>
          </cell>
          <cell r="J53">
            <v>18800</v>
          </cell>
          <cell r="K53">
            <v>0</v>
          </cell>
          <cell r="M53">
            <v>918074</v>
          </cell>
          <cell r="N53">
            <v>883277</v>
          </cell>
          <cell r="O53">
            <v>883277</v>
          </cell>
          <cell r="P53">
            <v>847095</v>
          </cell>
          <cell r="Q53">
            <v>294426</v>
          </cell>
          <cell r="R53">
            <v>294426</v>
          </cell>
          <cell r="S53">
            <v>258243</v>
          </cell>
          <cell r="T53">
            <v>258243</v>
          </cell>
        </row>
        <row r="54">
          <cell r="A54">
            <v>45</v>
          </cell>
          <cell r="B54" t="str">
            <v xml:space="preserve">BROOKFIELD                   </v>
          </cell>
          <cell r="C54">
            <v>273472</v>
          </cell>
          <cell r="D54">
            <v>319918</v>
          </cell>
          <cell r="E54">
            <v>319918</v>
          </cell>
          <cell r="F54">
            <v>319460</v>
          </cell>
          <cell r="G54">
            <v>106639</v>
          </cell>
          <cell r="H54">
            <v>106639</v>
          </cell>
          <cell r="I54">
            <v>106182</v>
          </cell>
          <cell r="J54">
            <v>106182</v>
          </cell>
          <cell r="K54">
            <v>0</v>
          </cell>
          <cell r="M54">
            <v>93609</v>
          </cell>
          <cell r="N54">
            <v>58958</v>
          </cell>
          <cell r="O54">
            <v>58958</v>
          </cell>
          <cell r="P54">
            <v>43446</v>
          </cell>
          <cell r="Q54">
            <v>19653</v>
          </cell>
          <cell r="R54">
            <v>19653</v>
          </cell>
          <cell r="S54">
            <v>4140</v>
          </cell>
          <cell r="T54">
            <v>4140</v>
          </cell>
        </row>
        <row r="55">
          <cell r="A55">
            <v>46</v>
          </cell>
          <cell r="B55" t="str">
            <v xml:space="preserve">BROOKLINE                    </v>
          </cell>
          <cell r="C55">
            <v>0</v>
          </cell>
          <cell r="D55">
            <v>0</v>
          </cell>
          <cell r="E55">
            <v>0</v>
          </cell>
          <cell r="F55">
            <v>0</v>
          </cell>
          <cell r="G55">
            <v>0</v>
          </cell>
          <cell r="H55">
            <v>0</v>
          </cell>
          <cell r="I55">
            <v>0</v>
          </cell>
          <cell r="J55">
            <v>0</v>
          </cell>
          <cell r="K55">
            <v>0</v>
          </cell>
          <cell r="M55">
            <v>2279</v>
          </cell>
          <cell r="N55">
            <v>5000</v>
          </cell>
          <cell r="O55">
            <v>5000</v>
          </cell>
          <cell r="P55">
            <v>5000</v>
          </cell>
          <cell r="Q55">
            <v>1667</v>
          </cell>
          <cell r="R55">
            <v>1667</v>
          </cell>
          <cell r="S55">
            <v>1666</v>
          </cell>
          <cell r="T55">
            <v>1666</v>
          </cell>
        </row>
        <row r="56">
          <cell r="A56">
            <v>47</v>
          </cell>
          <cell r="B56" t="str">
            <v xml:space="preserve">BUCKLAND                     </v>
          </cell>
          <cell r="C56">
            <v>0</v>
          </cell>
          <cell r="D56">
            <v>0</v>
          </cell>
          <cell r="E56">
            <v>0</v>
          </cell>
          <cell r="F56">
            <v>0</v>
          </cell>
          <cell r="G56">
            <v>0</v>
          </cell>
          <cell r="H56">
            <v>0</v>
          </cell>
          <cell r="I56">
            <v>0</v>
          </cell>
          <cell r="J56">
            <v>0</v>
          </cell>
          <cell r="K56">
            <v>0</v>
          </cell>
          <cell r="M56">
            <v>0</v>
          </cell>
          <cell r="N56">
            <v>0</v>
          </cell>
          <cell r="O56">
            <v>0</v>
          </cell>
          <cell r="P56">
            <v>0</v>
          </cell>
          <cell r="Q56">
            <v>0</v>
          </cell>
          <cell r="R56">
            <v>0</v>
          </cell>
          <cell r="S56">
            <v>0</v>
          </cell>
          <cell r="T56">
            <v>0</v>
          </cell>
        </row>
        <row r="57">
          <cell r="A57">
            <v>48</v>
          </cell>
          <cell r="B57" t="str">
            <v xml:space="preserve">BURLINGTON                   </v>
          </cell>
          <cell r="C57">
            <v>64996</v>
          </cell>
          <cell r="D57">
            <v>107502</v>
          </cell>
          <cell r="E57">
            <v>107502</v>
          </cell>
          <cell r="F57">
            <v>95432</v>
          </cell>
          <cell r="G57">
            <v>35834</v>
          </cell>
          <cell r="H57">
            <v>35834</v>
          </cell>
          <cell r="I57">
            <v>23764</v>
          </cell>
          <cell r="J57">
            <v>23764</v>
          </cell>
          <cell r="K57">
            <v>0</v>
          </cell>
          <cell r="M57">
            <v>2250</v>
          </cell>
          <cell r="N57">
            <v>5000</v>
          </cell>
          <cell r="O57">
            <v>5000</v>
          </cell>
          <cell r="P57">
            <v>0</v>
          </cell>
          <cell r="Q57">
            <v>1667</v>
          </cell>
          <cell r="R57">
            <v>1667</v>
          </cell>
          <cell r="S57">
            <v>-3334</v>
          </cell>
          <cell r="T57">
            <v>-3334</v>
          </cell>
        </row>
        <row r="58">
          <cell r="A58">
            <v>49</v>
          </cell>
          <cell r="B58" t="str">
            <v xml:space="preserve">CAMBRIDGE                    </v>
          </cell>
          <cell r="C58">
            <v>0</v>
          </cell>
          <cell r="D58">
            <v>0</v>
          </cell>
          <cell r="E58">
            <v>0</v>
          </cell>
          <cell r="F58">
            <v>0</v>
          </cell>
          <cell r="G58">
            <v>0</v>
          </cell>
          <cell r="H58">
            <v>0</v>
          </cell>
          <cell r="I58">
            <v>0</v>
          </cell>
          <cell r="J58">
            <v>0</v>
          </cell>
          <cell r="K58">
            <v>0</v>
          </cell>
          <cell r="M58">
            <v>7250</v>
          </cell>
          <cell r="N58">
            <v>5000</v>
          </cell>
          <cell r="O58">
            <v>5000</v>
          </cell>
          <cell r="P58">
            <v>5000</v>
          </cell>
          <cell r="Q58">
            <v>1667</v>
          </cell>
          <cell r="R58">
            <v>1667</v>
          </cell>
          <cell r="S58">
            <v>1666</v>
          </cell>
          <cell r="T58">
            <v>1666</v>
          </cell>
        </row>
        <row r="59">
          <cell r="A59">
            <v>50</v>
          </cell>
          <cell r="B59" t="str">
            <v xml:space="preserve">CANTON                       </v>
          </cell>
          <cell r="C59">
            <v>0</v>
          </cell>
          <cell r="D59">
            <v>0</v>
          </cell>
          <cell r="E59">
            <v>0</v>
          </cell>
          <cell r="F59">
            <v>0</v>
          </cell>
          <cell r="G59">
            <v>0</v>
          </cell>
          <cell r="H59">
            <v>0</v>
          </cell>
          <cell r="I59">
            <v>0</v>
          </cell>
          <cell r="J59">
            <v>0</v>
          </cell>
          <cell r="K59">
            <v>0</v>
          </cell>
          <cell r="M59">
            <v>0</v>
          </cell>
          <cell r="N59">
            <v>10000</v>
          </cell>
          <cell r="O59">
            <v>10000</v>
          </cell>
          <cell r="P59">
            <v>10000</v>
          </cell>
          <cell r="Q59">
            <v>3334</v>
          </cell>
          <cell r="R59">
            <v>3333</v>
          </cell>
          <cell r="S59">
            <v>3333</v>
          </cell>
          <cell r="T59">
            <v>3333</v>
          </cell>
        </row>
        <row r="60">
          <cell r="A60">
            <v>51</v>
          </cell>
          <cell r="B60" t="str">
            <v xml:space="preserve">CARLISLE                     </v>
          </cell>
          <cell r="C60">
            <v>0</v>
          </cell>
          <cell r="D60">
            <v>0</v>
          </cell>
          <cell r="E60">
            <v>0</v>
          </cell>
          <cell r="F60">
            <v>0</v>
          </cell>
          <cell r="G60">
            <v>0</v>
          </cell>
          <cell r="H60">
            <v>0</v>
          </cell>
          <cell r="I60">
            <v>0</v>
          </cell>
          <cell r="J60">
            <v>0</v>
          </cell>
          <cell r="K60">
            <v>0</v>
          </cell>
          <cell r="M60">
            <v>0</v>
          </cell>
          <cell r="N60">
            <v>0</v>
          </cell>
          <cell r="O60">
            <v>0</v>
          </cell>
          <cell r="P60">
            <v>0</v>
          </cell>
          <cell r="Q60">
            <v>0</v>
          </cell>
          <cell r="R60">
            <v>0</v>
          </cell>
          <cell r="S60">
            <v>0</v>
          </cell>
          <cell r="T60">
            <v>0</v>
          </cell>
        </row>
        <row r="61">
          <cell r="A61">
            <v>52</v>
          </cell>
          <cell r="B61" t="str">
            <v xml:space="preserve">CARVER                       </v>
          </cell>
          <cell r="C61">
            <v>0</v>
          </cell>
          <cell r="D61">
            <v>60000</v>
          </cell>
          <cell r="E61">
            <v>60000</v>
          </cell>
          <cell r="F61">
            <v>60000</v>
          </cell>
          <cell r="G61">
            <v>20000</v>
          </cell>
          <cell r="H61">
            <v>20000</v>
          </cell>
          <cell r="I61">
            <v>20000</v>
          </cell>
          <cell r="J61">
            <v>20000</v>
          </cell>
          <cell r="K61">
            <v>0</v>
          </cell>
          <cell r="M61">
            <v>38635</v>
          </cell>
          <cell r="N61">
            <v>50635</v>
          </cell>
          <cell r="O61">
            <v>50635</v>
          </cell>
          <cell r="P61">
            <v>42802</v>
          </cell>
          <cell r="Q61">
            <v>16879</v>
          </cell>
          <cell r="R61">
            <v>16878</v>
          </cell>
          <cell r="S61">
            <v>9045</v>
          </cell>
          <cell r="T61">
            <v>9045</v>
          </cell>
        </row>
        <row r="62">
          <cell r="A62">
            <v>53</v>
          </cell>
          <cell r="B62" t="str">
            <v xml:space="preserve">CHARLEMONT                   </v>
          </cell>
          <cell r="C62">
            <v>0</v>
          </cell>
          <cell r="D62">
            <v>0</v>
          </cell>
          <cell r="E62">
            <v>0</v>
          </cell>
          <cell r="F62">
            <v>0</v>
          </cell>
          <cell r="G62">
            <v>0</v>
          </cell>
          <cell r="H62">
            <v>0</v>
          </cell>
          <cell r="I62">
            <v>0</v>
          </cell>
          <cell r="J62">
            <v>0</v>
          </cell>
          <cell r="K62">
            <v>0</v>
          </cell>
          <cell r="M62">
            <v>0</v>
          </cell>
          <cell r="N62">
            <v>0</v>
          </cell>
          <cell r="O62">
            <v>0</v>
          </cell>
          <cell r="P62">
            <v>0</v>
          </cell>
          <cell r="Q62">
            <v>0</v>
          </cell>
          <cell r="R62">
            <v>0</v>
          </cell>
          <cell r="S62">
            <v>0</v>
          </cell>
          <cell r="T62">
            <v>0</v>
          </cell>
        </row>
        <row r="63">
          <cell r="A63">
            <v>54</v>
          </cell>
          <cell r="B63" t="str">
            <v xml:space="preserve">CHARLTON                     </v>
          </cell>
          <cell r="C63">
            <v>0</v>
          </cell>
          <cell r="D63">
            <v>0</v>
          </cell>
          <cell r="E63">
            <v>0</v>
          </cell>
          <cell r="F63">
            <v>0</v>
          </cell>
          <cell r="G63">
            <v>0</v>
          </cell>
          <cell r="H63">
            <v>0</v>
          </cell>
          <cell r="I63">
            <v>0</v>
          </cell>
          <cell r="J63">
            <v>0</v>
          </cell>
          <cell r="K63">
            <v>0</v>
          </cell>
          <cell r="M63">
            <v>0</v>
          </cell>
          <cell r="N63">
            <v>0</v>
          </cell>
          <cell r="O63">
            <v>0</v>
          </cell>
          <cell r="P63">
            <v>0</v>
          </cell>
          <cell r="Q63">
            <v>0</v>
          </cell>
          <cell r="R63">
            <v>0</v>
          </cell>
          <cell r="S63">
            <v>0</v>
          </cell>
          <cell r="T63">
            <v>0</v>
          </cell>
        </row>
        <row r="64">
          <cell r="A64">
            <v>55</v>
          </cell>
          <cell r="B64" t="str">
            <v xml:space="preserve">CHATHAM                      </v>
          </cell>
          <cell r="C64">
            <v>1417910</v>
          </cell>
          <cell r="D64">
            <v>1436784</v>
          </cell>
          <cell r="E64">
            <v>1418318</v>
          </cell>
          <cell r="F64">
            <v>1424166</v>
          </cell>
          <cell r="G64">
            <v>478928</v>
          </cell>
          <cell r="H64">
            <v>469695</v>
          </cell>
          <cell r="I64">
            <v>475543</v>
          </cell>
          <cell r="J64">
            <v>475543</v>
          </cell>
          <cell r="K64">
            <v>0</v>
          </cell>
          <cell r="M64">
            <v>302498</v>
          </cell>
          <cell r="N64">
            <v>400174</v>
          </cell>
          <cell r="O64">
            <v>400174</v>
          </cell>
          <cell r="P64">
            <v>390881</v>
          </cell>
          <cell r="Q64">
            <v>133392</v>
          </cell>
          <cell r="R64">
            <v>133391</v>
          </cell>
          <cell r="S64">
            <v>124098</v>
          </cell>
          <cell r="T64">
            <v>124098</v>
          </cell>
        </row>
        <row r="65">
          <cell r="A65">
            <v>56</v>
          </cell>
          <cell r="B65" t="str">
            <v xml:space="preserve">CHELMSFORD                   </v>
          </cell>
          <cell r="C65">
            <v>75074</v>
          </cell>
          <cell r="D65">
            <v>114224</v>
          </cell>
          <cell r="E65">
            <v>114224</v>
          </cell>
          <cell r="F65">
            <v>135979</v>
          </cell>
          <cell r="G65">
            <v>38074</v>
          </cell>
          <cell r="H65">
            <v>38075</v>
          </cell>
          <cell r="I65">
            <v>59830</v>
          </cell>
          <cell r="J65">
            <v>59830</v>
          </cell>
          <cell r="K65">
            <v>0</v>
          </cell>
          <cell r="M65">
            <v>90795</v>
          </cell>
          <cell r="N65">
            <v>108577</v>
          </cell>
          <cell r="O65">
            <v>108577</v>
          </cell>
          <cell r="P65">
            <v>118941</v>
          </cell>
          <cell r="Q65">
            <v>36193</v>
          </cell>
          <cell r="R65">
            <v>36192</v>
          </cell>
          <cell r="S65">
            <v>46556</v>
          </cell>
          <cell r="T65">
            <v>46556</v>
          </cell>
        </row>
        <row r="66">
          <cell r="A66">
            <v>57</v>
          </cell>
          <cell r="B66" t="str">
            <v xml:space="preserve">CHELSEA                      </v>
          </cell>
          <cell r="C66">
            <v>0</v>
          </cell>
          <cell r="D66">
            <v>0</v>
          </cell>
          <cell r="E66">
            <v>0</v>
          </cell>
          <cell r="F66">
            <v>0</v>
          </cell>
          <cell r="G66">
            <v>0</v>
          </cell>
          <cell r="H66">
            <v>0</v>
          </cell>
          <cell r="I66">
            <v>0</v>
          </cell>
          <cell r="J66">
            <v>0</v>
          </cell>
          <cell r="K66">
            <v>0</v>
          </cell>
          <cell r="M66">
            <v>5000</v>
          </cell>
          <cell r="N66">
            <v>30000</v>
          </cell>
          <cell r="O66">
            <v>30000</v>
          </cell>
          <cell r="P66">
            <v>19600</v>
          </cell>
          <cell r="Q66">
            <v>10000</v>
          </cell>
          <cell r="R66">
            <v>10000</v>
          </cell>
          <cell r="S66">
            <v>-400</v>
          </cell>
          <cell r="T66">
            <v>-400</v>
          </cell>
        </row>
        <row r="67">
          <cell r="A67">
            <v>58</v>
          </cell>
          <cell r="B67" t="str">
            <v xml:space="preserve">CHESHIRE                     </v>
          </cell>
          <cell r="C67">
            <v>0</v>
          </cell>
          <cell r="D67">
            <v>0</v>
          </cell>
          <cell r="E67">
            <v>0</v>
          </cell>
          <cell r="F67">
            <v>0</v>
          </cell>
          <cell r="G67">
            <v>0</v>
          </cell>
          <cell r="H67">
            <v>0</v>
          </cell>
          <cell r="I67">
            <v>0</v>
          </cell>
          <cell r="J67">
            <v>0</v>
          </cell>
          <cell r="K67">
            <v>0</v>
          </cell>
          <cell r="M67">
            <v>0</v>
          </cell>
          <cell r="N67">
            <v>0</v>
          </cell>
          <cell r="O67">
            <v>0</v>
          </cell>
          <cell r="P67">
            <v>0</v>
          </cell>
          <cell r="Q67">
            <v>0</v>
          </cell>
          <cell r="R67">
            <v>0</v>
          </cell>
          <cell r="S67">
            <v>0</v>
          </cell>
          <cell r="T67">
            <v>0</v>
          </cell>
        </row>
        <row r="68">
          <cell r="A68">
            <v>59</v>
          </cell>
          <cell r="B68" t="str">
            <v xml:space="preserve">CHESTER                      </v>
          </cell>
          <cell r="C68">
            <v>0</v>
          </cell>
          <cell r="D68">
            <v>0</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row>
        <row r="69">
          <cell r="A69">
            <v>60</v>
          </cell>
          <cell r="B69" t="str">
            <v xml:space="preserve">CHESTERFIELD                 </v>
          </cell>
          <cell r="C69">
            <v>0</v>
          </cell>
          <cell r="D69">
            <v>0</v>
          </cell>
          <cell r="E69">
            <v>0</v>
          </cell>
          <cell r="F69">
            <v>0</v>
          </cell>
          <cell r="G69">
            <v>0</v>
          </cell>
          <cell r="H69">
            <v>0</v>
          </cell>
          <cell r="I69">
            <v>0</v>
          </cell>
          <cell r="J69">
            <v>0</v>
          </cell>
          <cell r="K69">
            <v>0</v>
          </cell>
          <cell r="M69">
            <v>0</v>
          </cell>
          <cell r="N69">
            <v>5000</v>
          </cell>
          <cell r="O69">
            <v>5000</v>
          </cell>
          <cell r="P69">
            <v>0</v>
          </cell>
          <cell r="Q69">
            <v>1667</v>
          </cell>
          <cell r="R69">
            <v>1667</v>
          </cell>
          <cell r="S69">
            <v>-3334</v>
          </cell>
          <cell r="T69">
            <v>-3334</v>
          </cell>
        </row>
        <row r="70">
          <cell r="A70">
            <v>61</v>
          </cell>
          <cell r="B70" t="str">
            <v xml:space="preserve">CHICOPEE                     </v>
          </cell>
          <cell r="C70">
            <v>1029621</v>
          </cell>
          <cell r="D70">
            <v>1009563</v>
          </cell>
          <cell r="E70">
            <v>1009563</v>
          </cell>
          <cell r="F70">
            <v>995759</v>
          </cell>
          <cell r="G70">
            <v>336521</v>
          </cell>
          <cell r="H70">
            <v>336521</v>
          </cell>
          <cell r="I70">
            <v>322717</v>
          </cell>
          <cell r="J70">
            <v>322717</v>
          </cell>
          <cell r="K70">
            <v>0</v>
          </cell>
          <cell r="M70">
            <v>543997</v>
          </cell>
          <cell r="N70">
            <v>610179</v>
          </cell>
          <cell r="O70">
            <v>587739</v>
          </cell>
          <cell r="P70">
            <v>592750</v>
          </cell>
          <cell r="Q70">
            <v>203393</v>
          </cell>
          <cell r="R70">
            <v>192173</v>
          </cell>
          <cell r="S70">
            <v>197184</v>
          </cell>
          <cell r="T70">
            <v>197184</v>
          </cell>
        </row>
        <row r="71">
          <cell r="A71">
            <v>62</v>
          </cell>
          <cell r="B71" t="str">
            <v xml:space="preserve">CHILMARK                     </v>
          </cell>
          <cell r="C71">
            <v>0</v>
          </cell>
          <cell r="D71">
            <v>0</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row>
        <row r="72">
          <cell r="A72">
            <v>63</v>
          </cell>
          <cell r="B72" t="str">
            <v xml:space="preserve">CLARKSBURG                   </v>
          </cell>
          <cell r="C72">
            <v>72086</v>
          </cell>
          <cell r="D72">
            <v>95136</v>
          </cell>
          <cell r="E72">
            <v>95136</v>
          </cell>
          <cell r="F72">
            <v>106940</v>
          </cell>
          <cell r="G72">
            <v>31712</v>
          </cell>
          <cell r="H72">
            <v>31712</v>
          </cell>
          <cell r="I72">
            <v>43516</v>
          </cell>
          <cell r="J72">
            <v>43516</v>
          </cell>
          <cell r="K72">
            <v>0</v>
          </cell>
          <cell r="M72">
            <v>53453</v>
          </cell>
          <cell r="N72">
            <v>30000</v>
          </cell>
          <cell r="O72">
            <v>30000</v>
          </cell>
          <cell r="P72">
            <v>35950</v>
          </cell>
          <cell r="Q72">
            <v>10000</v>
          </cell>
          <cell r="R72">
            <v>10000</v>
          </cell>
          <cell r="S72">
            <v>15950</v>
          </cell>
          <cell r="T72">
            <v>15950</v>
          </cell>
        </row>
        <row r="73">
          <cell r="A73">
            <v>64</v>
          </cell>
          <cell r="B73" t="str">
            <v xml:space="preserve">CLINTON                      </v>
          </cell>
          <cell r="C73">
            <v>747786</v>
          </cell>
          <cell r="D73">
            <v>790213</v>
          </cell>
          <cell r="E73">
            <v>790677</v>
          </cell>
          <cell r="F73">
            <v>907400</v>
          </cell>
          <cell r="G73">
            <v>263404</v>
          </cell>
          <cell r="H73">
            <v>263636</v>
          </cell>
          <cell r="I73">
            <v>380360</v>
          </cell>
          <cell r="J73">
            <v>380360</v>
          </cell>
          <cell r="K73">
            <v>0</v>
          </cell>
          <cell r="M73">
            <v>423774</v>
          </cell>
          <cell r="N73">
            <v>574340</v>
          </cell>
          <cell r="O73">
            <v>574340</v>
          </cell>
          <cell r="P73">
            <v>604692</v>
          </cell>
          <cell r="Q73">
            <v>191447</v>
          </cell>
          <cell r="R73">
            <v>191447</v>
          </cell>
          <cell r="S73">
            <v>221798</v>
          </cell>
          <cell r="T73">
            <v>221798</v>
          </cell>
        </row>
        <row r="74">
          <cell r="A74">
            <v>65</v>
          </cell>
          <cell r="B74" t="str">
            <v xml:space="preserve">COHASSET                     </v>
          </cell>
          <cell r="C74">
            <v>0</v>
          </cell>
          <cell r="D74">
            <v>0</v>
          </cell>
          <cell r="E74">
            <v>0</v>
          </cell>
          <cell r="F74">
            <v>0</v>
          </cell>
          <cell r="G74">
            <v>0</v>
          </cell>
          <cell r="H74">
            <v>0</v>
          </cell>
          <cell r="I74">
            <v>0</v>
          </cell>
          <cell r="J74">
            <v>0</v>
          </cell>
          <cell r="K74">
            <v>0</v>
          </cell>
          <cell r="M74">
            <v>0</v>
          </cell>
          <cell r="N74">
            <v>0</v>
          </cell>
          <cell r="O74">
            <v>0</v>
          </cell>
          <cell r="P74">
            <v>0</v>
          </cell>
          <cell r="Q74">
            <v>0</v>
          </cell>
          <cell r="R74">
            <v>0</v>
          </cell>
          <cell r="S74">
            <v>0</v>
          </cell>
          <cell r="T74">
            <v>0</v>
          </cell>
        </row>
        <row r="75">
          <cell r="A75">
            <v>66</v>
          </cell>
          <cell r="B75" t="str">
            <v xml:space="preserve">COLRAIN                      </v>
          </cell>
          <cell r="C75">
            <v>0</v>
          </cell>
          <cell r="D75">
            <v>0</v>
          </cell>
          <cell r="E75">
            <v>0</v>
          </cell>
          <cell r="F75">
            <v>0</v>
          </cell>
          <cell r="G75">
            <v>0</v>
          </cell>
          <cell r="H75">
            <v>0</v>
          </cell>
          <cell r="I75">
            <v>0</v>
          </cell>
          <cell r="J75">
            <v>0</v>
          </cell>
          <cell r="K75">
            <v>0</v>
          </cell>
          <cell r="M75">
            <v>0</v>
          </cell>
          <cell r="N75">
            <v>0</v>
          </cell>
          <cell r="O75">
            <v>0</v>
          </cell>
          <cell r="P75">
            <v>0</v>
          </cell>
          <cell r="Q75">
            <v>0</v>
          </cell>
          <cell r="R75">
            <v>0</v>
          </cell>
          <cell r="S75">
            <v>0</v>
          </cell>
          <cell r="T75">
            <v>0</v>
          </cell>
        </row>
        <row r="76">
          <cell r="A76">
            <v>67</v>
          </cell>
          <cell r="B76" t="str">
            <v xml:space="preserve">CONCORD                      </v>
          </cell>
          <cell r="C76">
            <v>0</v>
          </cell>
          <cell r="D76">
            <v>0</v>
          </cell>
          <cell r="E76">
            <v>0</v>
          </cell>
          <cell r="F76">
            <v>0</v>
          </cell>
          <cell r="G76">
            <v>0</v>
          </cell>
          <cell r="H76">
            <v>0</v>
          </cell>
          <cell r="I76">
            <v>0</v>
          </cell>
          <cell r="J76">
            <v>0</v>
          </cell>
          <cell r="K76">
            <v>0</v>
          </cell>
          <cell r="M76">
            <v>5000</v>
          </cell>
          <cell r="N76">
            <v>5000</v>
          </cell>
          <cell r="O76">
            <v>5000</v>
          </cell>
          <cell r="P76">
            <v>1850</v>
          </cell>
          <cell r="Q76">
            <v>1667</v>
          </cell>
          <cell r="R76">
            <v>1667</v>
          </cell>
          <cell r="S76">
            <v>-1484</v>
          </cell>
          <cell r="T76">
            <v>-1484</v>
          </cell>
        </row>
        <row r="77">
          <cell r="A77">
            <v>68</v>
          </cell>
          <cell r="B77" t="str">
            <v xml:space="preserve">CONWAY                       </v>
          </cell>
          <cell r="C77">
            <v>155352</v>
          </cell>
          <cell r="D77">
            <v>72067</v>
          </cell>
          <cell r="E77">
            <v>68567</v>
          </cell>
          <cell r="F77">
            <v>62272</v>
          </cell>
          <cell r="G77">
            <v>24022</v>
          </cell>
          <cell r="H77">
            <v>22272</v>
          </cell>
          <cell r="I77">
            <v>15978</v>
          </cell>
          <cell r="J77">
            <v>15978</v>
          </cell>
          <cell r="K77">
            <v>0</v>
          </cell>
          <cell r="M77">
            <v>37116</v>
          </cell>
          <cell r="N77">
            <v>62116</v>
          </cell>
          <cell r="O77">
            <v>62116</v>
          </cell>
          <cell r="P77">
            <v>58316</v>
          </cell>
          <cell r="Q77">
            <v>20706</v>
          </cell>
          <cell r="R77">
            <v>20705</v>
          </cell>
          <cell r="S77">
            <v>16905</v>
          </cell>
          <cell r="T77">
            <v>16905</v>
          </cell>
        </row>
        <row r="78">
          <cell r="A78">
            <v>69</v>
          </cell>
          <cell r="B78" t="str">
            <v xml:space="preserve">CUMMINGTON                   </v>
          </cell>
          <cell r="C78">
            <v>0</v>
          </cell>
          <cell r="D78">
            <v>0</v>
          </cell>
          <cell r="E78">
            <v>0</v>
          </cell>
          <cell r="F78">
            <v>0</v>
          </cell>
          <cell r="G78">
            <v>0</v>
          </cell>
          <cell r="H78">
            <v>0</v>
          </cell>
          <cell r="I78">
            <v>0</v>
          </cell>
          <cell r="J78">
            <v>0</v>
          </cell>
          <cell r="K78">
            <v>0</v>
          </cell>
          <cell r="M78">
            <v>0</v>
          </cell>
          <cell r="N78">
            <v>0</v>
          </cell>
          <cell r="O78">
            <v>0</v>
          </cell>
          <cell r="P78">
            <v>0</v>
          </cell>
          <cell r="Q78">
            <v>0</v>
          </cell>
          <cell r="R78">
            <v>0</v>
          </cell>
          <cell r="S78">
            <v>0</v>
          </cell>
          <cell r="T78">
            <v>0</v>
          </cell>
        </row>
        <row r="79">
          <cell r="A79">
            <v>70</v>
          </cell>
          <cell r="B79" t="str">
            <v xml:space="preserve">DALTON                       </v>
          </cell>
          <cell r="C79">
            <v>0</v>
          </cell>
          <cell r="D79">
            <v>0</v>
          </cell>
          <cell r="E79">
            <v>0</v>
          </cell>
          <cell r="F79">
            <v>0</v>
          </cell>
          <cell r="G79">
            <v>0</v>
          </cell>
          <cell r="H79">
            <v>0</v>
          </cell>
          <cell r="I79">
            <v>0</v>
          </cell>
          <cell r="J79">
            <v>0</v>
          </cell>
          <cell r="K79">
            <v>0</v>
          </cell>
          <cell r="M79">
            <v>0</v>
          </cell>
          <cell r="N79">
            <v>0</v>
          </cell>
          <cell r="O79">
            <v>0</v>
          </cell>
          <cell r="P79">
            <v>0</v>
          </cell>
          <cell r="Q79">
            <v>0</v>
          </cell>
          <cell r="R79">
            <v>0</v>
          </cell>
          <cell r="S79">
            <v>0</v>
          </cell>
          <cell r="T79">
            <v>0</v>
          </cell>
        </row>
        <row r="80">
          <cell r="A80">
            <v>71</v>
          </cell>
          <cell r="B80" t="str">
            <v xml:space="preserve">DANVERS                      </v>
          </cell>
          <cell r="C80">
            <v>0</v>
          </cell>
          <cell r="D80">
            <v>0</v>
          </cell>
          <cell r="E80">
            <v>0</v>
          </cell>
          <cell r="F80">
            <v>0</v>
          </cell>
          <cell r="G80">
            <v>0</v>
          </cell>
          <cell r="H80">
            <v>0</v>
          </cell>
          <cell r="I80">
            <v>0</v>
          </cell>
          <cell r="J80">
            <v>0</v>
          </cell>
          <cell r="K80">
            <v>0</v>
          </cell>
          <cell r="M80">
            <v>118253</v>
          </cell>
          <cell r="N80">
            <v>120198</v>
          </cell>
          <cell r="O80">
            <v>120198</v>
          </cell>
          <cell r="P80">
            <v>137548</v>
          </cell>
          <cell r="Q80">
            <v>40066</v>
          </cell>
          <cell r="R80">
            <v>40066</v>
          </cell>
          <cell r="S80">
            <v>57416</v>
          </cell>
          <cell r="T80">
            <v>57416</v>
          </cell>
        </row>
        <row r="81">
          <cell r="A81">
            <v>72</v>
          </cell>
          <cell r="B81" t="str">
            <v xml:space="preserve">DARTMOUTH                    </v>
          </cell>
          <cell r="C81">
            <v>0</v>
          </cell>
          <cell r="D81">
            <v>0</v>
          </cell>
          <cell r="E81">
            <v>0</v>
          </cell>
          <cell r="F81">
            <v>0</v>
          </cell>
          <cell r="G81">
            <v>0</v>
          </cell>
          <cell r="H81">
            <v>0</v>
          </cell>
          <cell r="I81">
            <v>0</v>
          </cell>
          <cell r="J81">
            <v>0</v>
          </cell>
          <cell r="K81">
            <v>0</v>
          </cell>
          <cell r="M81">
            <v>10000</v>
          </cell>
          <cell r="N81">
            <v>31133</v>
          </cell>
          <cell r="O81">
            <v>31133</v>
          </cell>
          <cell r="P81">
            <v>10787</v>
          </cell>
          <cell r="Q81">
            <v>10378</v>
          </cell>
          <cell r="R81">
            <v>10378</v>
          </cell>
          <cell r="S81">
            <v>-9969</v>
          </cell>
          <cell r="T81">
            <v>-9969</v>
          </cell>
        </row>
        <row r="82">
          <cell r="A82">
            <v>73</v>
          </cell>
          <cell r="B82" t="str">
            <v xml:space="preserve">DEDHAM                       </v>
          </cell>
          <cell r="C82">
            <v>0</v>
          </cell>
          <cell r="D82">
            <v>0</v>
          </cell>
          <cell r="E82">
            <v>0</v>
          </cell>
          <cell r="F82">
            <v>0</v>
          </cell>
          <cell r="G82">
            <v>0</v>
          </cell>
          <cell r="H82">
            <v>0</v>
          </cell>
          <cell r="I82">
            <v>0</v>
          </cell>
          <cell r="J82">
            <v>0</v>
          </cell>
          <cell r="K82">
            <v>0</v>
          </cell>
          <cell r="M82">
            <v>15000</v>
          </cell>
          <cell r="N82">
            <v>15000</v>
          </cell>
          <cell r="O82">
            <v>15000</v>
          </cell>
          <cell r="P82">
            <v>15000</v>
          </cell>
          <cell r="Q82">
            <v>5000</v>
          </cell>
          <cell r="R82">
            <v>5000</v>
          </cell>
          <cell r="S82">
            <v>5000</v>
          </cell>
          <cell r="T82">
            <v>5000</v>
          </cell>
        </row>
        <row r="83">
          <cell r="A83">
            <v>74</v>
          </cell>
          <cell r="B83" t="str">
            <v xml:space="preserve">DEERFIELD                    </v>
          </cell>
          <cell r="C83">
            <v>396924</v>
          </cell>
          <cell r="D83">
            <v>408758</v>
          </cell>
          <cell r="E83">
            <v>408758</v>
          </cell>
          <cell r="F83">
            <v>449617</v>
          </cell>
          <cell r="G83">
            <v>136252</v>
          </cell>
          <cell r="H83">
            <v>136253</v>
          </cell>
          <cell r="I83">
            <v>177112</v>
          </cell>
          <cell r="J83">
            <v>177112</v>
          </cell>
          <cell r="K83">
            <v>0</v>
          </cell>
          <cell r="M83">
            <v>112020</v>
          </cell>
          <cell r="N83">
            <v>55000</v>
          </cell>
          <cell r="O83">
            <v>55000</v>
          </cell>
          <cell r="P83">
            <v>61850</v>
          </cell>
          <cell r="Q83">
            <v>18334</v>
          </cell>
          <cell r="R83">
            <v>18333</v>
          </cell>
          <cell r="S83">
            <v>25183</v>
          </cell>
          <cell r="T83">
            <v>25183</v>
          </cell>
        </row>
        <row r="84">
          <cell r="A84">
            <v>75</v>
          </cell>
          <cell r="B84" t="str">
            <v xml:space="preserve">DENNIS                       </v>
          </cell>
          <cell r="C84">
            <v>0</v>
          </cell>
          <cell r="D84">
            <v>0</v>
          </cell>
          <cell r="E84">
            <v>0</v>
          </cell>
          <cell r="F84">
            <v>0</v>
          </cell>
          <cell r="G84">
            <v>0</v>
          </cell>
          <cell r="H84">
            <v>0</v>
          </cell>
          <cell r="I84">
            <v>0</v>
          </cell>
          <cell r="J84">
            <v>0</v>
          </cell>
          <cell r="K84">
            <v>0</v>
          </cell>
          <cell r="M84">
            <v>0</v>
          </cell>
          <cell r="N84">
            <v>0</v>
          </cell>
          <cell r="O84">
            <v>0</v>
          </cell>
          <cell r="P84">
            <v>0</v>
          </cell>
          <cell r="Q84">
            <v>0</v>
          </cell>
          <cell r="R84">
            <v>0</v>
          </cell>
          <cell r="S84">
            <v>0</v>
          </cell>
          <cell r="T84">
            <v>0</v>
          </cell>
        </row>
        <row r="85">
          <cell r="A85">
            <v>76</v>
          </cell>
          <cell r="B85" t="str">
            <v xml:space="preserve">DIGHTON                      </v>
          </cell>
          <cell r="C85">
            <v>0</v>
          </cell>
          <cell r="D85">
            <v>0</v>
          </cell>
          <cell r="E85">
            <v>0</v>
          </cell>
          <cell r="F85">
            <v>0</v>
          </cell>
          <cell r="G85">
            <v>0</v>
          </cell>
          <cell r="H85">
            <v>0</v>
          </cell>
          <cell r="I85">
            <v>0</v>
          </cell>
          <cell r="J85">
            <v>0</v>
          </cell>
          <cell r="K85">
            <v>0</v>
          </cell>
          <cell r="M85">
            <v>0</v>
          </cell>
          <cell r="N85">
            <v>0</v>
          </cell>
          <cell r="O85">
            <v>0</v>
          </cell>
          <cell r="P85">
            <v>0</v>
          </cell>
          <cell r="Q85">
            <v>0</v>
          </cell>
          <cell r="R85">
            <v>0</v>
          </cell>
          <cell r="S85">
            <v>0</v>
          </cell>
          <cell r="T85">
            <v>0</v>
          </cell>
        </row>
        <row r="86">
          <cell r="A86">
            <v>77</v>
          </cell>
          <cell r="B86" t="str">
            <v xml:space="preserve">DOUGLAS                      </v>
          </cell>
          <cell r="C86">
            <v>539294</v>
          </cell>
          <cell r="D86">
            <v>582914</v>
          </cell>
          <cell r="E86">
            <v>582914</v>
          </cell>
          <cell r="F86">
            <v>528691</v>
          </cell>
          <cell r="G86">
            <v>194304</v>
          </cell>
          <cell r="H86">
            <v>194305</v>
          </cell>
          <cell r="I86">
            <v>140082</v>
          </cell>
          <cell r="J86">
            <v>140082</v>
          </cell>
          <cell r="K86">
            <v>0</v>
          </cell>
          <cell r="M86">
            <v>233027</v>
          </cell>
          <cell r="N86">
            <v>245673</v>
          </cell>
          <cell r="O86">
            <v>245673</v>
          </cell>
          <cell r="P86">
            <v>221458</v>
          </cell>
          <cell r="Q86">
            <v>81891</v>
          </cell>
          <cell r="R86">
            <v>81891</v>
          </cell>
          <cell r="S86">
            <v>57676</v>
          </cell>
          <cell r="T86">
            <v>57676</v>
          </cell>
        </row>
        <row r="87">
          <cell r="A87">
            <v>78</v>
          </cell>
          <cell r="B87" t="str">
            <v xml:space="preserve">DOVER                        </v>
          </cell>
          <cell r="C87">
            <v>0</v>
          </cell>
          <cell r="D87">
            <v>0</v>
          </cell>
          <cell r="E87">
            <v>0</v>
          </cell>
          <cell r="F87">
            <v>0</v>
          </cell>
          <cell r="G87">
            <v>0</v>
          </cell>
          <cell r="H87">
            <v>0</v>
          </cell>
          <cell r="I87">
            <v>0</v>
          </cell>
          <cell r="J87">
            <v>0</v>
          </cell>
          <cell r="K87">
            <v>0</v>
          </cell>
          <cell r="M87">
            <v>0</v>
          </cell>
          <cell r="N87">
            <v>0</v>
          </cell>
          <cell r="O87">
            <v>0</v>
          </cell>
          <cell r="P87">
            <v>0</v>
          </cell>
          <cell r="Q87">
            <v>0</v>
          </cell>
          <cell r="R87">
            <v>0</v>
          </cell>
          <cell r="S87">
            <v>0</v>
          </cell>
          <cell r="T87">
            <v>0</v>
          </cell>
        </row>
        <row r="88">
          <cell r="A88">
            <v>79</v>
          </cell>
          <cell r="B88" t="str">
            <v xml:space="preserve">DRACUT                       </v>
          </cell>
          <cell r="C88">
            <v>145998</v>
          </cell>
          <cell r="D88">
            <v>150000</v>
          </cell>
          <cell r="E88">
            <v>150000</v>
          </cell>
          <cell r="F88">
            <v>150245</v>
          </cell>
          <cell r="G88">
            <v>50000</v>
          </cell>
          <cell r="H88">
            <v>50000</v>
          </cell>
          <cell r="I88">
            <v>50245</v>
          </cell>
          <cell r="J88">
            <v>50245</v>
          </cell>
          <cell r="K88">
            <v>0</v>
          </cell>
          <cell r="M88">
            <v>101522</v>
          </cell>
          <cell r="N88">
            <v>103777</v>
          </cell>
          <cell r="O88">
            <v>103777</v>
          </cell>
          <cell r="P88">
            <v>107179</v>
          </cell>
          <cell r="Q88">
            <v>34593</v>
          </cell>
          <cell r="R88">
            <v>34592</v>
          </cell>
          <cell r="S88">
            <v>37994</v>
          </cell>
          <cell r="T88">
            <v>37994</v>
          </cell>
        </row>
        <row r="89">
          <cell r="A89">
            <v>80</v>
          </cell>
          <cell r="B89" t="str">
            <v xml:space="preserve">DUDLEY                       </v>
          </cell>
          <cell r="C89">
            <v>0</v>
          </cell>
          <cell r="D89">
            <v>0</v>
          </cell>
          <cell r="E89">
            <v>0</v>
          </cell>
          <cell r="F89">
            <v>0</v>
          </cell>
          <cell r="G89">
            <v>0</v>
          </cell>
          <cell r="H89">
            <v>0</v>
          </cell>
          <cell r="I89">
            <v>0</v>
          </cell>
          <cell r="J89">
            <v>0</v>
          </cell>
          <cell r="K89">
            <v>0</v>
          </cell>
          <cell r="M89">
            <v>0</v>
          </cell>
          <cell r="N89">
            <v>0</v>
          </cell>
          <cell r="O89">
            <v>0</v>
          </cell>
          <cell r="P89">
            <v>0</v>
          </cell>
          <cell r="Q89">
            <v>0</v>
          </cell>
          <cell r="R89">
            <v>0</v>
          </cell>
          <cell r="S89">
            <v>0</v>
          </cell>
          <cell r="T89">
            <v>0</v>
          </cell>
        </row>
        <row r="90">
          <cell r="A90">
            <v>81</v>
          </cell>
          <cell r="B90" t="str">
            <v xml:space="preserve">DUNSTABLE                    </v>
          </cell>
          <cell r="C90">
            <v>0</v>
          </cell>
          <cell r="D90">
            <v>0</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row>
        <row r="91">
          <cell r="A91">
            <v>82</v>
          </cell>
          <cell r="B91" t="str">
            <v xml:space="preserve">DUXBURY                      </v>
          </cell>
          <cell r="C91">
            <v>0</v>
          </cell>
          <cell r="D91">
            <v>0</v>
          </cell>
          <cell r="E91">
            <v>0</v>
          </cell>
          <cell r="F91">
            <v>0</v>
          </cell>
          <cell r="G91">
            <v>0</v>
          </cell>
          <cell r="H91">
            <v>0</v>
          </cell>
          <cell r="I91">
            <v>0</v>
          </cell>
          <cell r="J91">
            <v>0</v>
          </cell>
          <cell r="K91">
            <v>0</v>
          </cell>
          <cell r="M91">
            <v>0</v>
          </cell>
          <cell r="N91">
            <v>0</v>
          </cell>
          <cell r="O91">
            <v>5000</v>
          </cell>
          <cell r="P91">
            <v>4500</v>
          </cell>
          <cell r="Q91">
            <v>0</v>
          </cell>
          <cell r="R91">
            <v>2500</v>
          </cell>
          <cell r="S91">
            <v>2000</v>
          </cell>
          <cell r="T91">
            <v>2000</v>
          </cell>
        </row>
        <row r="92">
          <cell r="A92">
            <v>83</v>
          </cell>
          <cell r="B92" t="str">
            <v xml:space="preserve">EAST BRIDGEWATER             </v>
          </cell>
          <cell r="C92">
            <v>40000</v>
          </cell>
          <cell r="D92">
            <v>35000</v>
          </cell>
          <cell r="E92">
            <v>35000</v>
          </cell>
          <cell r="F92">
            <v>35000</v>
          </cell>
          <cell r="G92">
            <v>11666</v>
          </cell>
          <cell r="H92">
            <v>11667</v>
          </cell>
          <cell r="I92">
            <v>11667</v>
          </cell>
          <cell r="J92">
            <v>11667</v>
          </cell>
          <cell r="K92">
            <v>0</v>
          </cell>
          <cell r="M92">
            <v>110522</v>
          </cell>
          <cell r="N92">
            <v>107122</v>
          </cell>
          <cell r="O92">
            <v>107122</v>
          </cell>
          <cell r="P92">
            <v>117584</v>
          </cell>
          <cell r="Q92">
            <v>35708</v>
          </cell>
          <cell r="R92">
            <v>35707</v>
          </cell>
          <cell r="S92">
            <v>46169</v>
          </cell>
          <cell r="T92">
            <v>46169</v>
          </cell>
        </row>
        <row r="93">
          <cell r="A93">
            <v>84</v>
          </cell>
          <cell r="B93" t="str">
            <v xml:space="preserve">EAST BROOKFIELD              </v>
          </cell>
          <cell r="C93">
            <v>0</v>
          </cell>
          <cell r="D93">
            <v>0</v>
          </cell>
          <cell r="E93">
            <v>0</v>
          </cell>
          <cell r="F93">
            <v>0</v>
          </cell>
          <cell r="G93">
            <v>0</v>
          </cell>
          <cell r="H93">
            <v>0</v>
          </cell>
          <cell r="I93">
            <v>0</v>
          </cell>
          <cell r="J93">
            <v>0</v>
          </cell>
          <cell r="K93">
            <v>0</v>
          </cell>
          <cell r="M93">
            <v>20000</v>
          </cell>
          <cell r="N93">
            <v>20000</v>
          </cell>
          <cell r="O93">
            <v>20000</v>
          </cell>
          <cell r="P93">
            <v>20000</v>
          </cell>
          <cell r="Q93">
            <v>6667</v>
          </cell>
          <cell r="R93">
            <v>6667</v>
          </cell>
          <cell r="S93">
            <v>6666</v>
          </cell>
          <cell r="T93">
            <v>6666</v>
          </cell>
        </row>
        <row r="94">
          <cell r="A94">
            <v>85</v>
          </cell>
          <cell r="B94" t="str">
            <v xml:space="preserve">EASTHAM                      </v>
          </cell>
          <cell r="C94">
            <v>0</v>
          </cell>
          <cell r="D94">
            <v>0</v>
          </cell>
          <cell r="E94">
            <v>0</v>
          </cell>
          <cell r="F94">
            <v>0</v>
          </cell>
          <cell r="G94">
            <v>0</v>
          </cell>
          <cell r="H94">
            <v>0</v>
          </cell>
          <cell r="I94">
            <v>0</v>
          </cell>
          <cell r="J94">
            <v>0</v>
          </cell>
          <cell r="K94">
            <v>0</v>
          </cell>
          <cell r="M94">
            <v>45159</v>
          </cell>
          <cell r="N94">
            <v>40256</v>
          </cell>
          <cell r="O94">
            <v>40256</v>
          </cell>
          <cell r="P94">
            <v>38053</v>
          </cell>
          <cell r="Q94">
            <v>13419</v>
          </cell>
          <cell r="R94">
            <v>13419</v>
          </cell>
          <cell r="S94">
            <v>11215</v>
          </cell>
          <cell r="T94">
            <v>11215</v>
          </cell>
        </row>
        <row r="95">
          <cell r="A95">
            <v>86</v>
          </cell>
          <cell r="B95" t="str">
            <v xml:space="preserve">EASTHAMPTON                  </v>
          </cell>
          <cell r="C95">
            <v>323374</v>
          </cell>
          <cell r="D95">
            <v>360498</v>
          </cell>
          <cell r="E95">
            <v>360498</v>
          </cell>
          <cell r="F95">
            <v>361461</v>
          </cell>
          <cell r="G95">
            <v>120166</v>
          </cell>
          <cell r="H95">
            <v>120166</v>
          </cell>
          <cell r="I95">
            <v>121129</v>
          </cell>
          <cell r="J95">
            <v>121129</v>
          </cell>
          <cell r="K95">
            <v>0</v>
          </cell>
          <cell r="M95">
            <v>1181386</v>
          </cell>
          <cell r="N95">
            <v>1173510</v>
          </cell>
          <cell r="O95">
            <v>1173169</v>
          </cell>
          <cell r="P95">
            <v>1141213</v>
          </cell>
          <cell r="Q95">
            <v>391170</v>
          </cell>
          <cell r="R95">
            <v>391000</v>
          </cell>
          <cell r="S95">
            <v>359043</v>
          </cell>
          <cell r="T95">
            <v>359043</v>
          </cell>
        </row>
        <row r="96">
          <cell r="A96">
            <v>87</v>
          </cell>
          <cell r="B96" t="str">
            <v xml:space="preserve">EAST LONGMEADOW              </v>
          </cell>
          <cell r="C96">
            <v>0</v>
          </cell>
          <cell r="D96">
            <v>0</v>
          </cell>
          <cell r="E96">
            <v>0</v>
          </cell>
          <cell r="F96">
            <v>0</v>
          </cell>
          <cell r="G96">
            <v>0</v>
          </cell>
          <cell r="H96">
            <v>0</v>
          </cell>
          <cell r="I96">
            <v>0</v>
          </cell>
          <cell r="J96">
            <v>0</v>
          </cell>
          <cell r="K96">
            <v>0</v>
          </cell>
          <cell r="M96">
            <v>34941</v>
          </cell>
          <cell r="N96">
            <v>59000</v>
          </cell>
          <cell r="O96">
            <v>58184</v>
          </cell>
          <cell r="P96">
            <v>49041</v>
          </cell>
          <cell r="Q96">
            <v>19667</v>
          </cell>
          <cell r="R96">
            <v>19259</v>
          </cell>
          <cell r="S96">
            <v>10115</v>
          </cell>
          <cell r="T96">
            <v>10115</v>
          </cell>
        </row>
        <row r="97">
          <cell r="A97">
            <v>88</v>
          </cell>
          <cell r="B97" t="str">
            <v xml:space="preserve">EASTON                       </v>
          </cell>
          <cell r="C97">
            <v>0</v>
          </cell>
          <cell r="D97">
            <v>0</v>
          </cell>
          <cell r="E97">
            <v>0</v>
          </cell>
          <cell r="F97">
            <v>0</v>
          </cell>
          <cell r="G97">
            <v>0</v>
          </cell>
          <cell r="H97">
            <v>0</v>
          </cell>
          <cell r="I97">
            <v>0</v>
          </cell>
          <cell r="J97">
            <v>0</v>
          </cell>
          <cell r="K97">
            <v>0</v>
          </cell>
          <cell r="M97">
            <v>35000</v>
          </cell>
          <cell r="N97">
            <v>45535</v>
          </cell>
          <cell r="O97">
            <v>45535</v>
          </cell>
          <cell r="P97">
            <v>39350</v>
          </cell>
          <cell r="Q97">
            <v>15179</v>
          </cell>
          <cell r="R97">
            <v>15178</v>
          </cell>
          <cell r="S97">
            <v>8993</v>
          </cell>
          <cell r="T97">
            <v>8993</v>
          </cell>
        </row>
        <row r="98">
          <cell r="A98">
            <v>89</v>
          </cell>
          <cell r="B98" t="str">
            <v xml:space="preserve">EDGARTOWN                    </v>
          </cell>
          <cell r="C98">
            <v>151046</v>
          </cell>
          <cell r="D98">
            <v>109848</v>
          </cell>
          <cell r="E98">
            <v>109848</v>
          </cell>
          <cell r="F98">
            <v>82215</v>
          </cell>
          <cell r="G98">
            <v>36616</v>
          </cell>
          <cell r="H98">
            <v>36616</v>
          </cell>
          <cell r="I98">
            <v>8983</v>
          </cell>
          <cell r="J98">
            <v>8983</v>
          </cell>
          <cell r="K98">
            <v>0</v>
          </cell>
          <cell r="M98">
            <v>294160</v>
          </cell>
          <cell r="N98">
            <v>310042</v>
          </cell>
          <cell r="O98">
            <v>310042</v>
          </cell>
          <cell r="P98">
            <v>287789</v>
          </cell>
          <cell r="Q98">
            <v>103348</v>
          </cell>
          <cell r="R98">
            <v>103347</v>
          </cell>
          <cell r="S98">
            <v>81094</v>
          </cell>
          <cell r="T98">
            <v>81094</v>
          </cell>
        </row>
        <row r="99">
          <cell r="A99">
            <v>90</v>
          </cell>
          <cell r="B99" t="str">
            <v xml:space="preserve">EGREMONT                     </v>
          </cell>
          <cell r="C99">
            <v>0</v>
          </cell>
          <cell r="D99">
            <v>0</v>
          </cell>
          <cell r="E99">
            <v>0</v>
          </cell>
          <cell r="F99">
            <v>0</v>
          </cell>
          <cell r="G99">
            <v>0</v>
          </cell>
          <cell r="H99">
            <v>0</v>
          </cell>
          <cell r="I99">
            <v>0</v>
          </cell>
          <cell r="J99">
            <v>0</v>
          </cell>
          <cell r="K99">
            <v>0</v>
          </cell>
          <cell r="M99">
            <v>0</v>
          </cell>
          <cell r="N99">
            <v>0</v>
          </cell>
          <cell r="O99">
            <v>0</v>
          </cell>
          <cell r="P99">
            <v>0</v>
          </cell>
          <cell r="Q99">
            <v>0</v>
          </cell>
          <cell r="R99">
            <v>0</v>
          </cell>
          <cell r="S99">
            <v>0</v>
          </cell>
          <cell r="T99">
            <v>0</v>
          </cell>
        </row>
        <row r="100">
          <cell r="A100">
            <v>91</v>
          </cell>
          <cell r="B100" t="str">
            <v xml:space="preserve">ERVING                       </v>
          </cell>
          <cell r="C100">
            <v>0</v>
          </cell>
          <cell r="D100">
            <v>0</v>
          </cell>
          <cell r="E100">
            <v>0</v>
          </cell>
          <cell r="F100">
            <v>0</v>
          </cell>
          <cell r="G100">
            <v>0</v>
          </cell>
          <cell r="H100">
            <v>0</v>
          </cell>
          <cell r="I100">
            <v>0</v>
          </cell>
          <cell r="J100">
            <v>0</v>
          </cell>
          <cell r="K100">
            <v>0</v>
          </cell>
          <cell r="M100">
            <v>364544</v>
          </cell>
          <cell r="N100">
            <v>242676</v>
          </cell>
          <cell r="O100">
            <v>252043</v>
          </cell>
          <cell r="P100">
            <v>266085</v>
          </cell>
          <cell r="Q100">
            <v>80892</v>
          </cell>
          <cell r="R100">
            <v>85576</v>
          </cell>
          <cell r="S100">
            <v>99617</v>
          </cell>
          <cell r="T100">
            <v>99617</v>
          </cell>
        </row>
        <row r="101">
          <cell r="A101">
            <v>92</v>
          </cell>
          <cell r="B101" t="str">
            <v xml:space="preserve">ESSEX                        </v>
          </cell>
          <cell r="C101">
            <v>0</v>
          </cell>
          <cell r="D101">
            <v>0</v>
          </cell>
          <cell r="E101">
            <v>0</v>
          </cell>
          <cell r="F101">
            <v>0</v>
          </cell>
          <cell r="G101">
            <v>0</v>
          </cell>
          <cell r="H101">
            <v>0</v>
          </cell>
          <cell r="I101">
            <v>0</v>
          </cell>
          <cell r="J101">
            <v>0</v>
          </cell>
          <cell r="K101">
            <v>0</v>
          </cell>
          <cell r="M101">
            <v>0</v>
          </cell>
          <cell r="N101">
            <v>0</v>
          </cell>
          <cell r="O101">
            <v>0</v>
          </cell>
          <cell r="P101">
            <v>0</v>
          </cell>
          <cell r="Q101">
            <v>0</v>
          </cell>
          <cell r="R101">
            <v>0</v>
          </cell>
          <cell r="S101">
            <v>0</v>
          </cell>
          <cell r="T101">
            <v>0</v>
          </cell>
        </row>
        <row r="102">
          <cell r="A102">
            <v>93</v>
          </cell>
          <cell r="B102" t="str">
            <v xml:space="preserve">EVERETT                      </v>
          </cell>
          <cell r="C102">
            <v>0</v>
          </cell>
          <cell r="D102">
            <v>0</v>
          </cell>
          <cell r="E102">
            <v>0</v>
          </cell>
          <cell r="F102">
            <v>0</v>
          </cell>
          <cell r="G102">
            <v>0</v>
          </cell>
          <cell r="H102">
            <v>0</v>
          </cell>
          <cell r="I102">
            <v>0</v>
          </cell>
          <cell r="J102">
            <v>0</v>
          </cell>
          <cell r="K102">
            <v>0</v>
          </cell>
          <cell r="M102">
            <v>91455</v>
          </cell>
          <cell r="N102">
            <v>89455</v>
          </cell>
          <cell r="O102">
            <v>89455</v>
          </cell>
          <cell r="P102">
            <v>90877</v>
          </cell>
          <cell r="Q102">
            <v>29819</v>
          </cell>
          <cell r="R102">
            <v>29818</v>
          </cell>
          <cell r="S102">
            <v>31240</v>
          </cell>
          <cell r="T102">
            <v>31240</v>
          </cell>
        </row>
        <row r="103">
          <cell r="A103">
            <v>94</v>
          </cell>
          <cell r="B103" t="str">
            <v xml:space="preserve">FAIRHAVEN                    </v>
          </cell>
          <cell r="C103">
            <v>0</v>
          </cell>
          <cell r="D103">
            <v>0</v>
          </cell>
          <cell r="E103">
            <v>0</v>
          </cell>
          <cell r="F103">
            <v>0</v>
          </cell>
          <cell r="G103">
            <v>0</v>
          </cell>
          <cell r="H103">
            <v>0</v>
          </cell>
          <cell r="I103">
            <v>0</v>
          </cell>
          <cell r="J103">
            <v>0</v>
          </cell>
          <cell r="K103">
            <v>0</v>
          </cell>
          <cell r="M103">
            <v>28150</v>
          </cell>
          <cell r="N103">
            <v>64000</v>
          </cell>
          <cell r="O103">
            <v>64000</v>
          </cell>
          <cell r="P103">
            <v>71148</v>
          </cell>
          <cell r="Q103">
            <v>21334</v>
          </cell>
          <cell r="R103">
            <v>21333</v>
          </cell>
          <cell r="S103">
            <v>28481</v>
          </cell>
          <cell r="T103">
            <v>28481</v>
          </cell>
        </row>
        <row r="104">
          <cell r="A104">
            <v>95</v>
          </cell>
          <cell r="B104" t="str">
            <v xml:space="preserve">FALL RIVER                   </v>
          </cell>
          <cell r="C104">
            <v>105100</v>
          </cell>
          <cell r="D104">
            <v>20000</v>
          </cell>
          <cell r="E104">
            <v>20000</v>
          </cell>
          <cell r="F104">
            <v>21900</v>
          </cell>
          <cell r="G104">
            <v>6666</v>
          </cell>
          <cell r="H104">
            <v>6667</v>
          </cell>
          <cell r="I104">
            <v>8567</v>
          </cell>
          <cell r="J104">
            <v>8567</v>
          </cell>
          <cell r="K104">
            <v>0</v>
          </cell>
          <cell r="M104">
            <v>110899</v>
          </cell>
          <cell r="N104">
            <v>110837</v>
          </cell>
          <cell r="O104">
            <v>110837</v>
          </cell>
          <cell r="P104">
            <v>122417</v>
          </cell>
          <cell r="Q104">
            <v>36946</v>
          </cell>
          <cell r="R104">
            <v>36946</v>
          </cell>
          <cell r="S104">
            <v>48525</v>
          </cell>
          <cell r="T104">
            <v>48525</v>
          </cell>
        </row>
        <row r="105">
          <cell r="A105">
            <v>96</v>
          </cell>
          <cell r="B105" t="str">
            <v xml:space="preserve">FALMOUTH                     </v>
          </cell>
          <cell r="C105">
            <v>173934</v>
          </cell>
          <cell r="D105">
            <v>239500</v>
          </cell>
          <cell r="E105">
            <v>239500</v>
          </cell>
          <cell r="F105">
            <v>267147</v>
          </cell>
          <cell r="G105">
            <v>79833</v>
          </cell>
          <cell r="H105">
            <v>79833</v>
          </cell>
          <cell r="I105">
            <v>107481</v>
          </cell>
          <cell r="J105">
            <v>107481</v>
          </cell>
          <cell r="K105">
            <v>0</v>
          </cell>
          <cell r="M105">
            <v>157221</v>
          </cell>
          <cell r="N105">
            <v>209187</v>
          </cell>
          <cell r="O105">
            <v>209187</v>
          </cell>
          <cell r="P105">
            <v>213538</v>
          </cell>
          <cell r="Q105">
            <v>69729</v>
          </cell>
          <cell r="R105">
            <v>69729</v>
          </cell>
          <cell r="S105">
            <v>74080</v>
          </cell>
          <cell r="T105">
            <v>74080</v>
          </cell>
        </row>
        <row r="106">
          <cell r="A106">
            <v>97</v>
          </cell>
          <cell r="B106" t="str">
            <v xml:space="preserve">FITCHBURG                    </v>
          </cell>
          <cell r="C106">
            <v>969581</v>
          </cell>
          <cell r="D106">
            <v>958216</v>
          </cell>
          <cell r="E106">
            <v>958216</v>
          </cell>
          <cell r="F106">
            <v>983174</v>
          </cell>
          <cell r="G106">
            <v>319405</v>
          </cell>
          <cell r="H106">
            <v>319405</v>
          </cell>
          <cell r="I106">
            <v>344364</v>
          </cell>
          <cell r="J106">
            <v>344364</v>
          </cell>
          <cell r="K106">
            <v>0</v>
          </cell>
          <cell r="M106">
            <v>2161413</v>
          </cell>
          <cell r="N106">
            <v>2255470</v>
          </cell>
          <cell r="O106">
            <v>2249729</v>
          </cell>
          <cell r="P106">
            <v>2256811</v>
          </cell>
          <cell r="Q106">
            <v>751824</v>
          </cell>
          <cell r="R106">
            <v>748953</v>
          </cell>
          <cell r="S106">
            <v>756034</v>
          </cell>
          <cell r="T106">
            <v>756034</v>
          </cell>
        </row>
        <row r="107">
          <cell r="A107">
            <v>98</v>
          </cell>
          <cell r="B107" t="str">
            <v xml:space="preserve">FLORIDA                      </v>
          </cell>
          <cell r="C107">
            <v>10000</v>
          </cell>
          <cell r="D107">
            <v>20000</v>
          </cell>
          <cell r="E107">
            <v>20000</v>
          </cell>
          <cell r="F107">
            <v>20000</v>
          </cell>
          <cell r="G107">
            <v>6666</v>
          </cell>
          <cell r="H107">
            <v>6667</v>
          </cell>
          <cell r="I107">
            <v>6667</v>
          </cell>
          <cell r="J107">
            <v>6667</v>
          </cell>
          <cell r="K107">
            <v>0</v>
          </cell>
          <cell r="M107">
            <v>37869</v>
          </cell>
          <cell r="N107">
            <v>32869</v>
          </cell>
          <cell r="O107">
            <v>32414</v>
          </cell>
          <cell r="P107">
            <v>30586</v>
          </cell>
          <cell r="Q107">
            <v>10957</v>
          </cell>
          <cell r="R107">
            <v>10729</v>
          </cell>
          <cell r="S107">
            <v>8900</v>
          </cell>
          <cell r="T107">
            <v>8900</v>
          </cell>
        </row>
        <row r="108">
          <cell r="A108">
            <v>99</v>
          </cell>
          <cell r="B108" t="str">
            <v xml:space="preserve">FOXBOROUGH                   </v>
          </cell>
          <cell r="C108">
            <v>0</v>
          </cell>
          <cell r="D108">
            <v>0</v>
          </cell>
          <cell r="E108">
            <v>0</v>
          </cell>
          <cell r="F108">
            <v>0</v>
          </cell>
          <cell r="G108">
            <v>0</v>
          </cell>
          <cell r="H108">
            <v>0</v>
          </cell>
          <cell r="I108">
            <v>0</v>
          </cell>
          <cell r="J108">
            <v>0</v>
          </cell>
          <cell r="K108">
            <v>0</v>
          </cell>
          <cell r="M108">
            <v>0</v>
          </cell>
          <cell r="N108">
            <v>0</v>
          </cell>
          <cell r="O108">
            <v>0</v>
          </cell>
          <cell r="P108">
            <v>0</v>
          </cell>
          <cell r="Q108">
            <v>0</v>
          </cell>
          <cell r="R108">
            <v>0</v>
          </cell>
          <cell r="S108">
            <v>0</v>
          </cell>
          <cell r="T108">
            <v>0</v>
          </cell>
        </row>
        <row r="109">
          <cell r="A109">
            <v>100</v>
          </cell>
          <cell r="B109" t="str">
            <v xml:space="preserve">FRAMINGHAM                   </v>
          </cell>
          <cell r="C109">
            <v>0</v>
          </cell>
          <cell r="D109">
            <v>0</v>
          </cell>
          <cell r="E109">
            <v>0</v>
          </cell>
          <cell r="F109">
            <v>0</v>
          </cell>
          <cell r="G109">
            <v>0</v>
          </cell>
          <cell r="H109">
            <v>0</v>
          </cell>
          <cell r="I109">
            <v>0</v>
          </cell>
          <cell r="J109">
            <v>0</v>
          </cell>
          <cell r="K109">
            <v>0</v>
          </cell>
          <cell r="M109">
            <v>172582</v>
          </cell>
          <cell r="N109">
            <v>214435</v>
          </cell>
          <cell r="O109">
            <v>214435</v>
          </cell>
          <cell r="P109">
            <v>206278</v>
          </cell>
          <cell r="Q109">
            <v>71479</v>
          </cell>
          <cell r="R109">
            <v>71478</v>
          </cell>
          <cell r="S109">
            <v>63321</v>
          </cell>
          <cell r="T109">
            <v>63321</v>
          </cell>
        </row>
        <row r="110">
          <cell r="A110">
            <v>101</v>
          </cell>
          <cell r="B110" t="str">
            <v xml:space="preserve">FRANKLIN                     </v>
          </cell>
          <cell r="C110">
            <v>160290</v>
          </cell>
          <cell r="D110">
            <v>146290</v>
          </cell>
          <cell r="E110">
            <v>146290</v>
          </cell>
          <cell r="F110">
            <v>127665</v>
          </cell>
          <cell r="G110">
            <v>48763</v>
          </cell>
          <cell r="H110">
            <v>48763</v>
          </cell>
          <cell r="I110">
            <v>30139</v>
          </cell>
          <cell r="J110">
            <v>30139</v>
          </cell>
          <cell r="K110">
            <v>0</v>
          </cell>
          <cell r="M110">
            <v>159056</v>
          </cell>
          <cell r="N110">
            <v>124941</v>
          </cell>
          <cell r="O110">
            <v>124941</v>
          </cell>
          <cell r="P110">
            <v>155589</v>
          </cell>
          <cell r="Q110">
            <v>41647</v>
          </cell>
          <cell r="R110">
            <v>41647</v>
          </cell>
          <cell r="S110">
            <v>72295</v>
          </cell>
          <cell r="T110">
            <v>72295</v>
          </cell>
        </row>
        <row r="111">
          <cell r="A111">
            <v>102</v>
          </cell>
          <cell r="B111" t="str">
            <v xml:space="preserve">FREETOWN                     </v>
          </cell>
          <cell r="C111">
            <v>0</v>
          </cell>
          <cell r="D111">
            <v>0</v>
          </cell>
          <cell r="E111">
            <v>0</v>
          </cell>
          <cell r="F111">
            <v>0</v>
          </cell>
          <cell r="G111">
            <v>0</v>
          </cell>
          <cell r="H111">
            <v>0</v>
          </cell>
          <cell r="I111">
            <v>0</v>
          </cell>
          <cell r="J111">
            <v>0</v>
          </cell>
          <cell r="K111">
            <v>0</v>
          </cell>
          <cell r="M111">
            <v>3600</v>
          </cell>
          <cell r="N111">
            <v>0</v>
          </cell>
          <cell r="O111">
            <v>0</v>
          </cell>
          <cell r="P111">
            <v>0</v>
          </cell>
          <cell r="Q111">
            <v>0</v>
          </cell>
          <cell r="R111">
            <v>0</v>
          </cell>
          <cell r="S111">
            <v>0</v>
          </cell>
          <cell r="T111">
            <v>0</v>
          </cell>
        </row>
        <row r="112">
          <cell r="A112">
            <v>103</v>
          </cell>
          <cell r="B112" t="str">
            <v xml:space="preserve">GARDNER                      </v>
          </cell>
          <cell r="C112">
            <v>864245</v>
          </cell>
          <cell r="D112">
            <v>945779</v>
          </cell>
          <cell r="E112">
            <v>945779</v>
          </cell>
          <cell r="F112">
            <v>965448</v>
          </cell>
          <cell r="G112">
            <v>315259</v>
          </cell>
          <cell r="H112">
            <v>315260</v>
          </cell>
          <cell r="I112">
            <v>334929</v>
          </cell>
          <cell r="J112">
            <v>334929</v>
          </cell>
          <cell r="K112">
            <v>0</v>
          </cell>
          <cell r="M112">
            <v>597642</v>
          </cell>
          <cell r="N112">
            <v>694118</v>
          </cell>
          <cell r="O112">
            <v>694118</v>
          </cell>
          <cell r="P112">
            <v>653914</v>
          </cell>
          <cell r="Q112">
            <v>231373</v>
          </cell>
          <cell r="R112">
            <v>231373</v>
          </cell>
          <cell r="S112">
            <v>191168</v>
          </cell>
          <cell r="T112">
            <v>191168</v>
          </cell>
        </row>
        <row r="113">
          <cell r="A113">
            <v>104</v>
          </cell>
          <cell r="B113" t="str">
            <v>AQUINNAH</v>
          </cell>
          <cell r="C113">
            <v>0</v>
          </cell>
          <cell r="D113">
            <v>0</v>
          </cell>
          <cell r="E113">
            <v>0</v>
          </cell>
          <cell r="F113">
            <v>0</v>
          </cell>
          <cell r="G113">
            <v>0</v>
          </cell>
          <cell r="H113">
            <v>0</v>
          </cell>
          <cell r="I113">
            <v>0</v>
          </cell>
          <cell r="J113">
            <v>0</v>
          </cell>
          <cell r="K113">
            <v>0</v>
          </cell>
          <cell r="M113">
            <v>0</v>
          </cell>
          <cell r="N113">
            <v>0</v>
          </cell>
          <cell r="O113">
            <v>0</v>
          </cell>
          <cell r="P113">
            <v>0</v>
          </cell>
          <cell r="Q113">
            <v>0</v>
          </cell>
          <cell r="R113">
            <v>0</v>
          </cell>
          <cell r="S113">
            <v>0</v>
          </cell>
          <cell r="T113">
            <v>0</v>
          </cell>
        </row>
        <row r="114">
          <cell r="A114">
            <v>105</v>
          </cell>
          <cell r="B114" t="str">
            <v xml:space="preserve">GEORGETOWN                   </v>
          </cell>
          <cell r="C114">
            <v>148159</v>
          </cell>
          <cell r="D114">
            <v>149986</v>
          </cell>
          <cell r="E114">
            <v>149986</v>
          </cell>
          <cell r="F114">
            <v>142829</v>
          </cell>
          <cell r="G114">
            <v>49995</v>
          </cell>
          <cell r="H114">
            <v>49995</v>
          </cell>
          <cell r="I114">
            <v>42839</v>
          </cell>
          <cell r="J114">
            <v>42839</v>
          </cell>
          <cell r="K114">
            <v>0</v>
          </cell>
          <cell r="M114">
            <v>134640</v>
          </cell>
          <cell r="N114">
            <v>166490</v>
          </cell>
          <cell r="O114">
            <v>166490</v>
          </cell>
          <cell r="P114">
            <v>167973</v>
          </cell>
          <cell r="Q114">
            <v>55497</v>
          </cell>
          <cell r="R114">
            <v>55497</v>
          </cell>
          <cell r="S114">
            <v>56979</v>
          </cell>
          <cell r="T114">
            <v>56979</v>
          </cell>
        </row>
        <row r="115">
          <cell r="A115">
            <v>106</v>
          </cell>
          <cell r="B115" t="str">
            <v xml:space="preserve">GILL                         </v>
          </cell>
          <cell r="C115">
            <v>0</v>
          </cell>
          <cell r="D115">
            <v>0</v>
          </cell>
          <cell r="E115">
            <v>0</v>
          </cell>
          <cell r="F115">
            <v>0</v>
          </cell>
          <cell r="G115">
            <v>0</v>
          </cell>
          <cell r="H115">
            <v>0</v>
          </cell>
          <cell r="I115">
            <v>0</v>
          </cell>
          <cell r="J115">
            <v>0</v>
          </cell>
          <cell r="K115">
            <v>0</v>
          </cell>
          <cell r="M115">
            <v>0</v>
          </cell>
          <cell r="N115">
            <v>0</v>
          </cell>
          <cell r="O115">
            <v>0</v>
          </cell>
          <cell r="P115">
            <v>0</v>
          </cell>
          <cell r="Q115">
            <v>0</v>
          </cell>
          <cell r="R115">
            <v>0</v>
          </cell>
          <cell r="S115">
            <v>0</v>
          </cell>
          <cell r="T115">
            <v>0</v>
          </cell>
        </row>
        <row r="116">
          <cell r="A116">
            <v>107</v>
          </cell>
          <cell r="B116" t="str">
            <v xml:space="preserve">GLOUCESTER                   </v>
          </cell>
          <cell r="C116">
            <v>169813</v>
          </cell>
          <cell r="D116">
            <v>162593</v>
          </cell>
          <cell r="E116">
            <v>162593</v>
          </cell>
          <cell r="F116">
            <v>185603</v>
          </cell>
          <cell r="G116">
            <v>54197</v>
          </cell>
          <cell r="H116">
            <v>54198</v>
          </cell>
          <cell r="I116">
            <v>77208</v>
          </cell>
          <cell r="J116">
            <v>77208</v>
          </cell>
          <cell r="K116">
            <v>0</v>
          </cell>
          <cell r="M116">
            <v>1258765</v>
          </cell>
          <cell r="N116">
            <v>1333456</v>
          </cell>
          <cell r="O116">
            <v>1333456</v>
          </cell>
          <cell r="P116">
            <v>1277481</v>
          </cell>
          <cell r="Q116">
            <v>444486</v>
          </cell>
          <cell r="R116">
            <v>444485</v>
          </cell>
          <cell r="S116">
            <v>388510</v>
          </cell>
          <cell r="T116">
            <v>388510</v>
          </cell>
        </row>
        <row r="117">
          <cell r="A117">
            <v>108</v>
          </cell>
          <cell r="B117" t="str">
            <v xml:space="preserve">GOSHEN                       </v>
          </cell>
          <cell r="C117">
            <v>0</v>
          </cell>
          <cell r="D117">
            <v>0</v>
          </cell>
          <cell r="E117">
            <v>0</v>
          </cell>
          <cell r="F117">
            <v>0</v>
          </cell>
          <cell r="G117">
            <v>0</v>
          </cell>
          <cell r="H117">
            <v>0</v>
          </cell>
          <cell r="I117">
            <v>0</v>
          </cell>
          <cell r="J117">
            <v>0</v>
          </cell>
          <cell r="K117">
            <v>0</v>
          </cell>
          <cell r="M117">
            <v>0</v>
          </cell>
          <cell r="N117">
            <v>0</v>
          </cell>
          <cell r="O117">
            <v>0</v>
          </cell>
          <cell r="P117">
            <v>0</v>
          </cell>
          <cell r="Q117">
            <v>0</v>
          </cell>
          <cell r="R117">
            <v>0</v>
          </cell>
          <cell r="S117">
            <v>0</v>
          </cell>
          <cell r="T117">
            <v>0</v>
          </cell>
        </row>
        <row r="118">
          <cell r="A118">
            <v>109</v>
          </cell>
          <cell r="B118" t="str">
            <v xml:space="preserve">GOSNOLD                      </v>
          </cell>
          <cell r="C118">
            <v>0</v>
          </cell>
          <cell r="D118">
            <v>0</v>
          </cell>
          <cell r="E118">
            <v>0</v>
          </cell>
          <cell r="F118">
            <v>0</v>
          </cell>
          <cell r="G118">
            <v>0</v>
          </cell>
          <cell r="H118">
            <v>0</v>
          </cell>
          <cell r="I118">
            <v>0</v>
          </cell>
          <cell r="J118">
            <v>0</v>
          </cell>
          <cell r="K118">
            <v>0</v>
          </cell>
          <cell r="M118">
            <v>0</v>
          </cell>
          <cell r="N118">
            <v>0</v>
          </cell>
          <cell r="O118">
            <v>0</v>
          </cell>
          <cell r="P118">
            <v>0</v>
          </cell>
          <cell r="Q118">
            <v>0</v>
          </cell>
          <cell r="R118">
            <v>0</v>
          </cell>
          <cell r="S118">
            <v>0</v>
          </cell>
          <cell r="T118">
            <v>0</v>
          </cell>
        </row>
        <row r="119">
          <cell r="A119">
            <v>110</v>
          </cell>
          <cell r="B119" t="str">
            <v xml:space="preserve">GRAFTON                      </v>
          </cell>
          <cell r="C119">
            <v>0</v>
          </cell>
          <cell r="D119">
            <v>0</v>
          </cell>
          <cell r="E119">
            <v>0</v>
          </cell>
          <cell r="F119">
            <v>0</v>
          </cell>
          <cell r="G119">
            <v>0</v>
          </cell>
          <cell r="H119">
            <v>0</v>
          </cell>
          <cell r="I119">
            <v>0</v>
          </cell>
          <cell r="J119">
            <v>0</v>
          </cell>
          <cell r="K119">
            <v>0</v>
          </cell>
          <cell r="M119">
            <v>177989</v>
          </cell>
          <cell r="N119">
            <v>200440</v>
          </cell>
          <cell r="O119">
            <v>200440</v>
          </cell>
          <cell r="P119">
            <v>211167</v>
          </cell>
          <cell r="Q119">
            <v>66814</v>
          </cell>
          <cell r="R119">
            <v>66813</v>
          </cell>
          <cell r="S119">
            <v>77540</v>
          </cell>
          <cell r="T119">
            <v>77540</v>
          </cell>
        </row>
        <row r="120">
          <cell r="A120">
            <v>111</v>
          </cell>
          <cell r="B120" t="str">
            <v xml:space="preserve">GRANBY                       </v>
          </cell>
          <cell r="C120">
            <v>786314</v>
          </cell>
          <cell r="D120">
            <v>856706</v>
          </cell>
          <cell r="E120">
            <v>739610</v>
          </cell>
          <cell r="F120">
            <v>783770</v>
          </cell>
          <cell r="G120">
            <v>285568</v>
          </cell>
          <cell r="H120">
            <v>227021</v>
          </cell>
          <cell r="I120">
            <v>271181</v>
          </cell>
          <cell r="J120">
            <v>271181</v>
          </cell>
          <cell r="K120">
            <v>0</v>
          </cell>
          <cell r="M120">
            <v>176701</v>
          </cell>
          <cell r="N120">
            <v>175027</v>
          </cell>
          <cell r="O120">
            <v>175027</v>
          </cell>
          <cell r="P120">
            <v>193328</v>
          </cell>
          <cell r="Q120">
            <v>58343</v>
          </cell>
          <cell r="R120">
            <v>58342</v>
          </cell>
          <cell r="S120">
            <v>76643</v>
          </cell>
          <cell r="T120">
            <v>76643</v>
          </cell>
        </row>
        <row r="121">
          <cell r="A121">
            <v>112</v>
          </cell>
          <cell r="B121" t="str">
            <v xml:space="preserve">GRANVILLE                    </v>
          </cell>
          <cell r="C121">
            <v>0</v>
          </cell>
          <cell r="D121">
            <v>0</v>
          </cell>
          <cell r="E121">
            <v>0</v>
          </cell>
          <cell r="F121">
            <v>0</v>
          </cell>
          <cell r="G121">
            <v>0</v>
          </cell>
          <cell r="H121">
            <v>0</v>
          </cell>
          <cell r="I121">
            <v>0</v>
          </cell>
          <cell r="J121">
            <v>0</v>
          </cell>
          <cell r="K121">
            <v>0</v>
          </cell>
          <cell r="M121">
            <v>108048</v>
          </cell>
          <cell r="N121">
            <v>125448</v>
          </cell>
          <cell r="O121">
            <v>125448</v>
          </cell>
          <cell r="P121">
            <v>116775</v>
          </cell>
          <cell r="Q121">
            <v>41816</v>
          </cell>
          <cell r="R121">
            <v>41816</v>
          </cell>
          <cell r="S121">
            <v>33143</v>
          </cell>
          <cell r="T121">
            <v>33143</v>
          </cell>
        </row>
        <row r="122">
          <cell r="A122">
            <v>113</v>
          </cell>
          <cell r="B122" t="str">
            <v xml:space="preserve">GREAT BARRINGTON             </v>
          </cell>
          <cell r="C122">
            <v>0</v>
          </cell>
          <cell r="D122">
            <v>0</v>
          </cell>
          <cell r="E122">
            <v>0</v>
          </cell>
          <cell r="F122">
            <v>0</v>
          </cell>
          <cell r="G122">
            <v>0</v>
          </cell>
          <cell r="H122">
            <v>0</v>
          </cell>
          <cell r="I122">
            <v>0</v>
          </cell>
          <cell r="J122">
            <v>0</v>
          </cell>
          <cell r="K122">
            <v>0</v>
          </cell>
          <cell r="M122">
            <v>0</v>
          </cell>
          <cell r="N122">
            <v>0</v>
          </cell>
          <cell r="O122">
            <v>0</v>
          </cell>
          <cell r="P122">
            <v>0</v>
          </cell>
          <cell r="Q122">
            <v>0</v>
          </cell>
          <cell r="R122">
            <v>0</v>
          </cell>
          <cell r="S122">
            <v>0</v>
          </cell>
          <cell r="T122">
            <v>0</v>
          </cell>
        </row>
        <row r="123">
          <cell r="A123">
            <v>114</v>
          </cell>
          <cell r="B123" t="str">
            <v xml:space="preserve">GREENFIELD                   </v>
          </cell>
          <cell r="C123">
            <v>2192521</v>
          </cell>
          <cell r="D123">
            <v>2727706</v>
          </cell>
          <cell r="E123">
            <v>2761234</v>
          </cell>
          <cell r="F123">
            <v>2655486</v>
          </cell>
          <cell r="G123">
            <v>909235</v>
          </cell>
          <cell r="H123">
            <v>925999</v>
          </cell>
          <cell r="I123">
            <v>820252</v>
          </cell>
          <cell r="J123">
            <v>820252</v>
          </cell>
          <cell r="K123">
            <v>0</v>
          </cell>
          <cell r="M123">
            <v>2209696</v>
          </cell>
          <cell r="N123">
            <v>2105822</v>
          </cell>
          <cell r="O123">
            <v>2102991</v>
          </cell>
          <cell r="P123">
            <v>2141655</v>
          </cell>
          <cell r="Q123">
            <v>701941</v>
          </cell>
          <cell r="R123">
            <v>700525</v>
          </cell>
          <cell r="S123">
            <v>739189</v>
          </cell>
          <cell r="T123">
            <v>739189</v>
          </cell>
        </row>
        <row r="124">
          <cell r="A124">
            <v>115</v>
          </cell>
          <cell r="B124" t="str">
            <v xml:space="preserve">GROTON                       </v>
          </cell>
          <cell r="C124">
            <v>0</v>
          </cell>
          <cell r="D124">
            <v>0</v>
          </cell>
          <cell r="E124">
            <v>0</v>
          </cell>
          <cell r="F124">
            <v>0</v>
          </cell>
          <cell r="G124">
            <v>0</v>
          </cell>
          <cell r="H124">
            <v>0</v>
          </cell>
          <cell r="I124">
            <v>0</v>
          </cell>
          <cell r="J124">
            <v>0</v>
          </cell>
          <cell r="K124">
            <v>0</v>
          </cell>
          <cell r="M124">
            <v>0</v>
          </cell>
          <cell r="N124">
            <v>0</v>
          </cell>
          <cell r="O124">
            <v>0</v>
          </cell>
          <cell r="P124">
            <v>0</v>
          </cell>
          <cell r="Q124">
            <v>0</v>
          </cell>
          <cell r="R124">
            <v>0</v>
          </cell>
          <cell r="S124">
            <v>0</v>
          </cell>
          <cell r="T124">
            <v>0</v>
          </cell>
        </row>
        <row r="125">
          <cell r="A125">
            <v>116</v>
          </cell>
          <cell r="B125" t="str">
            <v xml:space="preserve">GROVELAND                    </v>
          </cell>
          <cell r="C125">
            <v>0</v>
          </cell>
          <cell r="D125">
            <v>0</v>
          </cell>
          <cell r="E125">
            <v>0</v>
          </cell>
          <cell r="F125">
            <v>0</v>
          </cell>
          <cell r="G125">
            <v>0</v>
          </cell>
          <cell r="H125">
            <v>0</v>
          </cell>
          <cell r="I125">
            <v>0</v>
          </cell>
          <cell r="J125">
            <v>0</v>
          </cell>
          <cell r="K125">
            <v>0</v>
          </cell>
          <cell r="M125">
            <v>0</v>
          </cell>
          <cell r="N125">
            <v>0</v>
          </cell>
          <cell r="O125">
            <v>0</v>
          </cell>
          <cell r="P125">
            <v>0</v>
          </cell>
          <cell r="Q125">
            <v>0</v>
          </cell>
          <cell r="R125">
            <v>0</v>
          </cell>
          <cell r="S125">
            <v>0</v>
          </cell>
          <cell r="T125">
            <v>0</v>
          </cell>
        </row>
        <row r="126">
          <cell r="A126">
            <v>117</v>
          </cell>
          <cell r="B126" t="str">
            <v xml:space="preserve">HADLEY                       </v>
          </cell>
          <cell r="C126">
            <v>389253</v>
          </cell>
          <cell r="D126">
            <v>396400</v>
          </cell>
          <cell r="E126">
            <v>396400</v>
          </cell>
          <cell r="F126">
            <v>397480</v>
          </cell>
          <cell r="G126">
            <v>132133</v>
          </cell>
          <cell r="H126">
            <v>132133</v>
          </cell>
          <cell r="I126">
            <v>133214</v>
          </cell>
          <cell r="J126">
            <v>133214</v>
          </cell>
          <cell r="K126">
            <v>0</v>
          </cell>
          <cell r="M126">
            <v>163902</v>
          </cell>
          <cell r="N126">
            <v>242670</v>
          </cell>
          <cell r="O126">
            <v>240222</v>
          </cell>
          <cell r="P126">
            <v>301881</v>
          </cell>
          <cell r="Q126">
            <v>80890</v>
          </cell>
          <cell r="R126">
            <v>79666</v>
          </cell>
          <cell r="S126">
            <v>141325</v>
          </cell>
          <cell r="T126">
            <v>141325</v>
          </cell>
        </row>
        <row r="127">
          <cell r="A127">
            <v>118</v>
          </cell>
          <cell r="B127" t="str">
            <v xml:space="preserve">HALIFAX                      </v>
          </cell>
          <cell r="C127">
            <v>0</v>
          </cell>
          <cell r="D127">
            <v>0</v>
          </cell>
          <cell r="E127">
            <v>0</v>
          </cell>
          <cell r="F127">
            <v>0</v>
          </cell>
          <cell r="G127">
            <v>0</v>
          </cell>
          <cell r="H127">
            <v>0</v>
          </cell>
          <cell r="I127">
            <v>0</v>
          </cell>
          <cell r="J127">
            <v>0</v>
          </cell>
          <cell r="K127">
            <v>0</v>
          </cell>
          <cell r="M127">
            <v>15000</v>
          </cell>
          <cell r="N127">
            <v>5000</v>
          </cell>
          <cell r="O127">
            <v>5000</v>
          </cell>
          <cell r="P127">
            <v>5000</v>
          </cell>
          <cell r="Q127">
            <v>1667</v>
          </cell>
          <cell r="R127">
            <v>1667</v>
          </cell>
          <cell r="S127">
            <v>1666</v>
          </cell>
          <cell r="T127">
            <v>1666</v>
          </cell>
        </row>
        <row r="128">
          <cell r="A128">
            <v>119</v>
          </cell>
          <cell r="B128" t="str">
            <v xml:space="preserve">HAMILTON                     </v>
          </cell>
          <cell r="C128">
            <v>0</v>
          </cell>
          <cell r="D128">
            <v>0</v>
          </cell>
          <cell r="E128">
            <v>0</v>
          </cell>
          <cell r="F128">
            <v>0</v>
          </cell>
          <cell r="G128">
            <v>0</v>
          </cell>
          <cell r="H128">
            <v>0</v>
          </cell>
          <cell r="I128">
            <v>0</v>
          </cell>
          <cell r="J128">
            <v>0</v>
          </cell>
          <cell r="K128">
            <v>0</v>
          </cell>
          <cell r="M128">
            <v>0</v>
          </cell>
          <cell r="N128">
            <v>0</v>
          </cell>
          <cell r="O128">
            <v>0</v>
          </cell>
          <cell r="P128">
            <v>0</v>
          </cell>
          <cell r="Q128">
            <v>0</v>
          </cell>
          <cell r="R128">
            <v>0</v>
          </cell>
          <cell r="S128">
            <v>0</v>
          </cell>
          <cell r="T128">
            <v>0</v>
          </cell>
        </row>
        <row r="129">
          <cell r="A129">
            <v>120</v>
          </cell>
          <cell r="B129" t="str">
            <v xml:space="preserve">HAMPDEN                      </v>
          </cell>
          <cell r="C129">
            <v>0</v>
          </cell>
          <cell r="D129">
            <v>0</v>
          </cell>
          <cell r="E129">
            <v>0</v>
          </cell>
          <cell r="F129">
            <v>0</v>
          </cell>
          <cell r="G129">
            <v>0</v>
          </cell>
          <cell r="H129">
            <v>0</v>
          </cell>
          <cell r="I129">
            <v>0</v>
          </cell>
          <cell r="J129">
            <v>0</v>
          </cell>
          <cell r="K129">
            <v>0</v>
          </cell>
          <cell r="M129">
            <v>0</v>
          </cell>
          <cell r="N129">
            <v>0</v>
          </cell>
          <cell r="O129">
            <v>0</v>
          </cell>
          <cell r="P129">
            <v>0</v>
          </cell>
          <cell r="Q129">
            <v>0</v>
          </cell>
          <cell r="R129">
            <v>0</v>
          </cell>
          <cell r="S129">
            <v>0</v>
          </cell>
          <cell r="T129">
            <v>0</v>
          </cell>
        </row>
        <row r="130">
          <cell r="A130">
            <v>121</v>
          </cell>
          <cell r="B130" t="str">
            <v xml:space="preserve">HANCOCK                      </v>
          </cell>
          <cell r="C130">
            <v>43779</v>
          </cell>
          <cell r="D130">
            <v>35884</v>
          </cell>
          <cell r="E130">
            <v>35884</v>
          </cell>
          <cell r="F130">
            <v>44677</v>
          </cell>
          <cell r="G130">
            <v>11961</v>
          </cell>
          <cell r="H130">
            <v>11961</v>
          </cell>
          <cell r="I130">
            <v>20755</v>
          </cell>
          <cell r="J130">
            <v>20755</v>
          </cell>
          <cell r="K130">
            <v>0</v>
          </cell>
          <cell r="M130">
            <v>53873</v>
          </cell>
          <cell r="N130">
            <v>50523</v>
          </cell>
          <cell r="O130">
            <v>50523</v>
          </cell>
          <cell r="P130">
            <v>47927</v>
          </cell>
          <cell r="Q130">
            <v>16841</v>
          </cell>
          <cell r="R130">
            <v>16841</v>
          </cell>
          <cell r="S130">
            <v>14245</v>
          </cell>
          <cell r="T130">
            <v>14245</v>
          </cell>
        </row>
        <row r="131">
          <cell r="A131">
            <v>122</v>
          </cell>
          <cell r="B131" t="str">
            <v xml:space="preserve">HANOVER                      </v>
          </cell>
          <cell r="C131">
            <v>0</v>
          </cell>
          <cell r="D131">
            <v>0</v>
          </cell>
          <cell r="E131">
            <v>0</v>
          </cell>
          <cell r="F131">
            <v>0</v>
          </cell>
          <cell r="G131">
            <v>0</v>
          </cell>
          <cell r="H131">
            <v>0</v>
          </cell>
          <cell r="I131">
            <v>0</v>
          </cell>
          <cell r="J131">
            <v>0</v>
          </cell>
          <cell r="K131">
            <v>0</v>
          </cell>
          <cell r="M131">
            <v>5000</v>
          </cell>
          <cell r="N131">
            <v>0</v>
          </cell>
          <cell r="O131">
            <v>0</v>
          </cell>
          <cell r="P131">
            <v>0</v>
          </cell>
          <cell r="Q131">
            <v>0</v>
          </cell>
          <cell r="R131">
            <v>0</v>
          </cell>
          <cell r="S131">
            <v>0</v>
          </cell>
          <cell r="T131">
            <v>0</v>
          </cell>
        </row>
        <row r="132">
          <cell r="A132">
            <v>123</v>
          </cell>
          <cell r="B132" t="str">
            <v xml:space="preserve">HANSON                       </v>
          </cell>
          <cell r="C132">
            <v>0</v>
          </cell>
          <cell r="D132">
            <v>0</v>
          </cell>
          <cell r="E132">
            <v>0</v>
          </cell>
          <cell r="F132">
            <v>0</v>
          </cell>
          <cell r="G132">
            <v>0</v>
          </cell>
          <cell r="H132">
            <v>0</v>
          </cell>
          <cell r="I132">
            <v>0</v>
          </cell>
          <cell r="J132">
            <v>0</v>
          </cell>
          <cell r="K132">
            <v>0</v>
          </cell>
          <cell r="M132">
            <v>0</v>
          </cell>
          <cell r="N132">
            <v>0</v>
          </cell>
          <cell r="O132">
            <v>0</v>
          </cell>
          <cell r="P132">
            <v>0</v>
          </cell>
          <cell r="Q132">
            <v>0</v>
          </cell>
          <cell r="R132">
            <v>0</v>
          </cell>
          <cell r="S132">
            <v>0</v>
          </cell>
          <cell r="T132">
            <v>0</v>
          </cell>
        </row>
        <row r="133">
          <cell r="A133">
            <v>124</v>
          </cell>
          <cell r="B133" t="str">
            <v xml:space="preserve">HARDWICK                     </v>
          </cell>
          <cell r="C133">
            <v>0</v>
          </cell>
          <cell r="D133">
            <v>0</v>
          </cell>
          <cell r="E133">
            <v>0</v>
          </cell>
          <cell r="F133">
            <v>0</v>
          </cell>
          <cell r="G133">
            <v>0</v>
          </cell>
          <cell r="H133">
            <v>0</v>
          </cell>
          <cell r="I133">
            <v>0</v>
          </cell>
          <cell r="J133">
            <v>0</v>
          </cell>
          <cell r="K133">
            <v>0</v>
          </cell>
          <cell r="M133">
            <v>0</v>
          </cell>
          <cell r="N133">
            <v>0</v>
          </cell>
          <cell r="O133">
            <v>0</v>
          </cell>
          <cell r="P133">
            <v>0</v>
          </cell>
          <cell r="Q133">
            <v>0</v>
          </cell>
          <cell r="R133">
            <v>0</v>
          </cell>
          <cell r="S133">
            <v>0</v>
          </cell>
          <cell r="T133">
            <v>0</v>
          </cell>
        </row>
        <row r="134">
          <cell r="A134">
            <v>125</v>
          </cell>
          <cell r="B134" t="str">
            <v xml:space="preserve">HARVARD                      </v>
          </cell>
          <cell r="C134">
            <v>354090</v>
          </cell>
          <cell r="D134">
            <v>376342</v>
          </cell>
          <cell r="E134">
            <v>376342</v>
          </cell>
          <cell r="F134">
            <v>368631</v>
          </cell>
          <cell r="G134">
            <v>125447</v>
          </cell>
          <cell r="H134">
            <v>125447</v>
          </cell>
          <cell r="I134">
            <v>117737</v>
          </cell>
          <cell r="J134">
            <v>117737</v>
          </cell>
          <cell r="K134">
            <v>0</v>
          </cell>
          <cell r="M134">
            <v>62807</v>
          </cell>
          <cell r="N134">
            <v>40000</v>
          </cell>
          <cell r="O134">
            <v>40000</v>
          </cell>
          <cell r="P134">
            <v>46340</v>
          </cell>
          <cell r="Q134">
            <v>13334</v>
          </cell>
          <cell r="R134">
            <v>13333</v>
          </cell>
          <cell r="S134">
            <v>19673</v>
          </cell>
          <cell r="T134">
            <v>19673</v>
          </cell>
        </row>
        <row r="135">
          <cell r="A135">
            <v>126</v>
          </cell>
          <cell r="B135" t="str">
            <v xml:space="preserve">HARWICH                      </v>
          </cell>
          <cell r="C135">
            <v>857229</v>
          </cell>
          <cell r="D135">
            <v>847880</v>
          </cell>
          <cell r="E135">
            <v>847880</v>
          </cell>
          <cell r="F135">
            <v>910831</v>
          </cell>
          <cell r="G135">
            <v>282626</v>
          </cell>
          <cell r="H135">
            <v>282627</v>
          </cell>
          <cell r="I135">
            <v>345578</v>
          </cell>
          <cell r="J135">
            <v>345578</v>
          </cell>
          <cell r="K135">
            <v>0</v>
          </cell>
          <cell r="M135">
            <v>1213672</v>
          </cell>
          <cell r="N135">
            <v>1238813</v>
          </cell>
          <cell r="O135">
            <v>1238009</v>
          </cell>
          <cell r="P135">
            <v>1250177</v>
          </cell>
          <cell r="Q135">
            <v>412938</v>
          </cell>
          <cell r="R135">
            <v>412536</v>
          </cell>
          <cell r="S135">
            <v>424703</v>
          </cell>
          <cell r="T135">
            <v>424703</v>
          </cell>
        </row>
        <row r="136">
          <cell r="A136">
            <v>127</v>
          </cell>
          <cell r="B136" t="str">
            <v xml:space="preserve">HATFIELD                     </v>
          </cell>
          <cell r="C136">
            <v>691330</v>
          </cell>
          <cell r="D136">
            <v>748495</v>
          </cell>
          <cell r="E136">
            <v>748495</v>
          </cell>
          <cell r="F136">
            <v>762684</v>
          </cell>
          <cell r="G136">
            <v>249498</v>
          </cell>
          <cell r="H136">
            <v>249498</v>
          </cell>
          <cell r="I136">
            <v>263688</v>
          </cell>
          <cell r="J136">
            <v>263688</v>
          </cell>
          <cell r="K136">
            <v>0</v>
          </cell>
          <cell r="M136">
            <v>227765</v>
          </cell>
          <cell r="N136">
            <v>203903</v>
          </cell>
          <cell r="O136">
            <v>203903</v>
          </cell>
          <cell r="P136">
            <v>234532</v>
          </cell>
          <cell r="Q136">
            <v>67968</v>
          </cell>
          <cell r="R136">
            <v>67968</v>
          </cell>
          <cell r="S136">
            <v>98596</v>
          </cell>
          <cell r="T136">
            <v>98596</v>
          </cell>
        </row>
        <row r="137">
          <cell r="A137">
            <v>128</v>
          </cell>
          <cell r="B137" t="str">
            <v xml:space="preserve">HAVERHILL                    </v>
          </cell>
          <cell r="C137">
            <v>327793</v>
          </cell>
          <cell r="D137">
            <v>308461</v>
          </cell>
          <cell r="E137">
            <v>308461</v>
          </cell>
          <cell r="F137">
            <v>331502</v>
          </cell>
          <cell r="G137">
            <v>102820</v>
          </cell>
          <cell r="H137">
            <v>102820</v>
          </cell>
          <cell r="I137">
            <v>125862</v>
          </cell>
          <cell r="J137">
            <v>125862</v>
          </cell>
          <cell r="K137">
            <v>0</v>
          </cell>
          <cell r="M137">
            <v>1194028</v>
          </cell>
          <cell r="N137">
            <v>1223417</v>
          </cell>
          <cell r="O137">
            <v>1223417</v>
          </cell>
          <cell r="P137">
            <v>1169224</v>
          </cell>
          <cell r="Q137">
            <v>407806</v>
          </cell>
          <cell r="R137">
            <v>407806</v>
          </cell>
          <cell r="S137">
            <v>353612</v>
          </cell>
          <cell r="T137">
            <v>353612</v>
          </cell>
        </row>
        <row r="138">
          <cell r="A138">
            <v>129</v>
          </cell>
          <cell r="B138" t="str">
            <v xml:space="preserve">HAWLEY                       </v>
          </cell>
          <cell r="C138">
            <v>0</v>
          </cell>
          <cell r="D138">
            <v>0</v>
          </cell>
          <cell r="E138">
            <v>0</v>
          </cell>
          <cell r="F138">
            <v>0</v>
          </cell>
          <cell r="G138">
            <v>0</v>
          </cell>
          <cell r="H138">
            <v>0</v>
          </cell>
          <cell r="I138">
            <v>0</v>
          </cell>
          <cell r="J138">
            <v>0</v>
          </cell>
          <cell r="K138">
            <v>0</v>
          </cell>
          <cell r="M138">
            <v>0</v>
          </cell>
          <cell r="N138">
            <v>0</v>
          </cell>
          <cell r="O138">
            <v>0</v>
          </cell>
          <cell r="P138">
            <v>0</v>
          </cell>
          <cell r="Q138">
            <v>0</v>
          </cell>
          <cell r="R138">
            <v>0</v>
          </cell>
          <cell r="S138">
            <v>0</v>
          </cell>
          <cell r="T138">
            <v>0</v>
          </cell>
        </row>
        <row r="139">
          <cell r="A139">
            <v>130</v>
          </cell>
          <cell r="B139" t="str">
            <v xml:space="preserve">HEATH                        </v>
          </cell>
          <cell r="C139">
            <v>0</v>
          </cell>
          <cell r="D139">
            <v>0</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row>
        <row r="140">
          <cell r="A140">
            <v>131</v>
          </cell>
          <cell r="B140" t="str">
            <v xml:space="preserve">HINGHAM                      </v>
          </cell>
          <cell r="C140">
            <v>0</v>
          </cell>
          <cell r="D140">
            <v>0</v>
          </cell>
          <cell r="E140">
            <v>0</v>
          </cell>
          <cell r="F140">
            <v>0</v>
          </cell>
          <cell r="G140">
            <v>0</v>
          </cell>
          <cell r="H140">
            <v>0</v>
          </cell>
          <cell r="I140">
            <v>0</v>
          </cell>
          <cell r="J140">
            <v>0</v>
          </cell>
          <cell r="K140">
            <v>0</v>
          </cell>
          <cell r="M140">
            <v>0</v>
          </cell>
          <cell r="N140">
            <v>0</v>
          </cell>
          <cell r="O140">
            <v>0</v>
          </cell>
          <cell r="P140">
            <v>0</v>
          </cell>
          <cell r="Q140">
            <v>0</v>
          </cell>
          <cell r="R140">
            <v>0</v>
          </cell>
          <cell r="S140">
            <v>0</v>
          </cell>
          <cell r="T140">
            <v>0</v>
          </cell>
        </row>
        <row r="141">
          <cell r="A141">
            <v>132</v>
          </cell>
          <cell r="B141" t="str">
            <v xml:space="preserve">HINSDALE                     </v>
          </cell>
          <cell r="C141">
            <v>0</v>
          </cell>
          <cell r="D141">
            <v>0</v>
          </cell>
          <cell r="E141">
            <v>0</v>
          </cell>
          <cell r="F141">
            <v>0</v>
          </cell>
          <cell r="G141">
            <v>0</v>
          </cell>
          <cell r="H141">
            <v>0</v>
          </cell>
          <cell r="I141">
            <v>0</v>
          </cell>
          <cell r="J141">
            <v>0</v>
          </cell>
          <cell r="K141">
            <v>0</v>
          </cell>
          <cell r="M141">
            <v>0</v>
          </cell>
          <cell r="N141">
            <v>0</v>
          </cell>
          <cell r="O141">
            <v>0</v>
          </cell>
          <cell r="P141">
            <v>0</v>
          </cell>
          <cell r="Q141">
            <v>0</v>
          </cell>
          <cell r="R141">
            <v>0</v>
          </cell>
          <cell r="S141">
            <v>0</v>
          </cell>
          <cell r="T141">
            <v>0</v>
          </cell>
        </row>
        <row r="142">
          <cell r="A142">
            <v>133</v>
          </cell>
          <cell r="B142" t="str">
            <v xml:space="preserve">HOLBROOK                     </v>
          </cell>
          <cell r="C142">
            <v>55104</v>
          </cell>
          <cell r="D142">
            <v>119683</v>
          </cell>
          <cell r="E142">
            <v>119683</v>
          </cell>
          <cell r="F142">
            <v>140145</v>
          </cell>
          <cell r="G142">
            <v>39894</v>
          </cell>
          <cell r="H142">
            <v>39894</v>
          </cell>
          <cell r="I142">
            <v>60357</v>
          </cell>
          <cell r="J142">
            <v>60357</v>
          </cell>
          <cell r="K142">
            <v>0</v>
          </cell>
          <cell r="M142">
            <v>57788</v>
          </cell>
          <cell r="N142">
            <v>33638</v>
          </cell>
          <cell r="O142">
            <v>33638</v>
          </cell>
          <cell r="P142">
            <v>55027</v>
          </cell>
          <cell r="Q142">
            <v>11213</v>
          </cell>
          <cell r="R142">
            <v>11213</v>
          </cell>
          <cell r="S142">
            <v>32601</v>
          </cell>
          <cell r="T142">
            <v>32601</v>
          </cell>
        </row>
        <row r="143">
          <cell r="A143">
            <v>134</v>
          </cell>
          <cell r="B143" t="str">
            <v xml:space="preserve">HOLDEN                       </v>
          </cell>
          <cell r="C143">
            <v>0</v>
          </cell>
          <cell r="D143">
            <v>0</v>
          </cell>
          <cell r="E143">
            <v>0</v>
          </cell>
          <cell r="F143">
            <v>0</v>
          </cell>
          <cell r="G143">
            <v>0</v>
          </cell>
          <cell r="H143">
            <v>0</v>
          </cell>
          <cell r="I143">
            <v>0</v>
          </cell>
          <cell r="J143">
            <v>0</v>
          </cell>
          <cell r="K143">
            <v>0</v>
          </cell>
          <cell r="M143">
            <v>0</v>
          </cell>
          <cell r="N143">
            <v>0</v>
          </cell>
          <cell r="O143">
            <v>0</v>
          </cell>
          <cell r="P143">
            <v>0</v>
          </cell>
          <cell r="Q143">
            <v>0</v>
          </cell>
          <cell r="R143">
            <v>0</v>
          </cell>
          <cell r="S143">
            <v>0</v>
          </cell>
          <cell r="T143">
            <v>0</v>
          </cell>
        </row>
        <row r="144">
          <cell r="A144">
            <v>135</v>
          </cell>
          <cell r="B144" t="str">
            <v xml:space="preserve">HOLLAND                      </v>
          </cell>
          <cell r="C144">
            <v>147761</v>
          </cell>
          <cell r="D144">
            <v>162561</v>
          </cell>
          <cell r="E144">
            <v>162561</v>
          </cell>
          <cell r="F144">
            <v>196478</v>
          </cell>
          <cell r="G144">
            <v>54187</v>
          </cell>
          <cell r="H144">
            <v>54187</v>
          </cell>
          <cell r="I144">
            <v>88104</v>
          </cell>
          <cell r="J144">
            <v>88104</v>
          </cell>
          <cell r="K144">
            <v>0</v>
          </cell>
          <cell r="M144">
            <v>13450</v>
          </cell>
          <cell r="N144">
            <v>28000</v>
          </cell>
          <cell r="O144">
            <v>28000</v>
          </cell>
          <cell r="P144">
            <v>20601</v>
          </cell>
          <cell r="Q144">
            <v>9334</v>
          </cell>
          <cell r="R144">
            <v>9333</v>
          </cell>
          <cell r="S144">
            <v>1934</v>
          </cell>
          <cell r="T144">
            <v>1934</v>
          </cell>
        </row>
        <row r="145">
          <cell r="A145">
            <v>136</v>
          </cell>
          <cell r="B145" t="str">
            <v xml:space="preserve">HOLLISTON                    </v>
          </cell>
          <cell r="C145">
            <v>694438</v>
          </cell>
          <cell r="D145">
            <v>685409</v>
          </cell>
          <cell r="E145">
            <v>685409</v>
          </cell>
          <cell r="F145">
            <v>698438</v>
          </cell>
          <cell r="G145">
            <v>228469</v>
          </cell>
          <cell r="H145">
            <v>228470</v>
          </cell>
          <cell r="I145">
            <v>241499</v>
          </cell>
          <cell r="J145">
            <v>241499</v>
          </cell>
          <cell r="K145">
            <v>0</v>
          </cell>
          <cell r="M145">
            <v>27875</v>
          </cell>
          <cell r="N145">
            <v>41500</v>
          </cell>
          <cell r="O145">
            <v>41500</v>
          </cell>
          <cell r="P145">
            <v>47150</v>
          </cell>
          <cell r="Q145">
            <v>13834</v>
          </cell>
          <cell r="R145">
            <v>13833</v>
          </cell>
          <cell r="S145">
            <v>19483</v>
          </cell>
          <cell r="T145">
            <v>19483</v>
          </cell>
        </row>
        <row r="146">
          <cell r="A146">
            <v>137</v>
          </cell>
          <cell r="B146" t="str">
            <v xml:space="preserve">HOLYOKE                      </v>
          </cell>
          <cell r="C146">
            <v>69324</v>
          </cell>
          <cell r="D146">
            <v>96124</v>
          </cell>
          <cell r="E146">
            <v>96124</v>
          </cell>
          <cell r="F146">
            <v>104419</v>
          </cell>
          <cell r="G146">
            <v>32041</v>
          </cell>
          <cell r="H146">
            <v>32041</v>
          </cell>
          <cell r="I146">
            <v>40337</v>
          </cell>
          <cell r="J146">
            <v>40337</v>
          </cell>
          <cell r="K146">
            <v>0</v>
          </cell>
          <cell r="M146">
            <v>1514713</v>
          </cell>
          <cell r="N146">
            <v>1551504</v>
          </cell>
          <cell r="O146">
            <v>1536141</v>
          </cell>
          <cell r="P146">
            <v>1431067</v>
          </cell>
          <cell r="Q146">
            <v>517168</v>
          </cell>
          <cell r="R146">
            <v>509487</v>
          </cell>
          <cell r="S146">
            <v>404412</v>
          </cell>
          <cell r="T146">
            <v>404412</v>
          </cell>
        </row>
        <row r="147">
          <cell r="A147">
            <v>138</v>
          </cell>
          <cell r="B147" t="str">
            <v xml:space="preserve">HOPEDALE                     </v>
          </cell>
          <cell r="C147">
            <v>576547</v>
          </cell>
          <cell r="D147">
            <v>645022</v>
          </cell>
          <cell r="E147">
            <v>645022</v>
          </cell>
          <cell r="F147">
            <v>655595</v>
          </cell>
          <cell r="G147">
            <v>215007</v>
          </cell>
          <cell r="H147">
            <v>215007</v>
          </cell>
          <cell r="I147">
            <v>225581</v>
          </cell>
          <cell r="J147">
            <v>225581</v>
          </cell>
          <cell r="K147">
            <v>0</v>
          </cell>
          <cell r="M147">
            <v>260322</v>
          </cell>
          <cell r="N147">
            <v>274006</v>
          </cell>
          <cell r="O147">
            <v>274006</v>
          </cell>
          <cell r="P147">
            <v>276563</v>
          </cell>
          <cell r="Q147">
            <v>91336</v>
          </cell>
          <cell r="R147">
            <v>91335</v>
          </cell>
          <cell r="S147">
            <v>93892</v>
          </cell>
          <cell r="T147">
            <v>93892</v>
          </cell>
        </row>
        <row r="148">
          <cell r="A148">
            <v>139</v>
          </cell>
          <cell r="B148" t="str">
            <v xml:space="preserve">HOPKINTON                    </v>
          </cell>
          <cell r="C148">
            <v>0</v>
          </cell>
          <cell r="D148">
            <v>0</v>
          </cell>
          <cell r="E148">
            <v>0</v>
          </cell>
          <cell r="F148">
            <v>0</v>
          </cell>
          <cell r="G148">
            <v>0</v>
          </cell>
          <cell r="H148">
            <v>0</v>
          </cell>
          <cell r="I148">
            <v>0</v>
          </cell>
          <cell r="J148">
            <v>0</v>
          </cell>
          <cell r="K148">
            <v>0</v>
          </cell>
          <cell r="M148">
            <v>94302</v>
          </cell>
          <cell r="N148">
            <v>76567</v>
          </cell>
          <cell r="O148">
            <v>76567</v>
          </cell>
          <cell r="P148">
            <v>73339</v>
          </cell>
          <cell r="Q148">
            <v>25523</v>
          </cell>
          <cell r="R148">
            <v>25522</v>
          </cell>
          <cell r="S148">
            <v>22294</v>
          </cell>
          <cell r="T148">
            <v>22294</v>
          </cell>
        </row>
        <row r="149">
          <cell r="A149">
            <v>140</v>
          </cell>
          <cell r="B149" t="str">
            <v xml:space="preserve">HUBBARDSTON                  </v>
          </cell>
          <cell r="C149">
            <v>0</v>
          </cell>
          <cell r="D149">
            <v>0</v>
          </cell>
          <cell r="E149">
            <v>0</v>
          </cell>
          <cell r="F149">
            <v>0</v>
          </cell>
          <cell r="G149">
            <v>0</v>
          </cell>
          <cell r="H149">
            <v>0</v>
          </cell>
          <cell r="I149">
            <v>0</v>
          </cell>
          <cell r="J149">
            <v>0</v>
          </cell>
          <cell r="K149">
            <v>0</v>
          </cell>
          <cell r="M149">
            <v>0</v>
          </cell>
          <cell r="N149">
            <v>0</v>
          </cell>
          <cell r="O149">
            <v>0</v>
          </cell>
          <cell r="P149">
            <v>0</v>
          </cell>
          <cell r="Q149">
            <v>0</v>
          </cell>
          <cell r="R149">
            <v>0</v>
          </cell>
          <cell r="S149">
            <v>0</v>
          </cell>
          <cell r="T149">
            <v>0</v>
          </cell>
        </row>
        <row r="150">
          <cell r="A150">
            <v>141</v>
          </cell>
          <cell r="B150" t="str">
            <v xml:space="preserve">HUDSON                       </v>
          </cell>
          <cell r="C150">
            <v>924841</v>
          </cell>
          <cell r="D150">
            <v>819638</v>
          </cell>
          <cell r="E150">
            <v>819638</v>
          </cell>
          <cell r="F150">
            <v>787324</v>
          </cell>
          <cell r="G150">
            <v>273212</v>
          </cell>
          <cell r="H150">
            <v>273213</v>
          </cell>
          <cell r="I150">
            <v>240899</v>
          </cell>
          <cell r="J150">
            <v>240899</v>
          </cell>
          <cell r="K150">
            <v>0</v>
          </cell>
          <cell r="M150">
            <v>116993</v>
          </cell>
          <cell r="N150">
            <v>150971</v>
          </cell>
          <cell r="O150">
            <v>150971</v>
          </cell>
          <cell r="P150">
            <v>152595</v>
          </cell>
          <cell r="Q150">
            <v>50324</v>
          </cell>
          <cell r="R150">
            <v>50324</v>
          </cell>
          <cell r="S150">
            <v>51947</v>
          </cell>
          <cell r="T150">
            <v>51947</v>
          </cell>
        </row>
        <row r="151">
          <cell r="A151">
            <v>142</v>
          </cell>
          <cell r="B151" t="str">
            <v xml:space="preserve">HULL                         </v>
          </cell>
          <cell r="C151">
            <v>0</v>
          </cell>
          <cell r="D151">
            <v>0</v>
          </cell>
          <cell r="E151">
            <v>0</v>
          </cell>
          <cell r="F151">
            <v>0</v>
          </cell>
          <cell r="G151">
            <v>0</v>
          </cell>
          <cell r="H151">
            <v>0</v>
          </cell>
          <cell r="I151">
            <v>0</v>
          </cell>
          <cell r="J151">
            <v>0</v>
          </cell>
          <cell r="K151">
            <v>0</v>
          </cell>
          <cell r="M151">
            <v>0</v>
          </cell>
          <cell r="N151">
            <v>5000</v>
          </cell>
          <cell r="O151">
            <v>5000</v>
          </cell>
          <cell r="P151">
            <v>7650</v>
          </cell>
          <cell r="Q151">
            <v>1667</v>
          </cell>
          <cell r="R151">
            <v>1667</v>
          </cell>
          <cell r="S151">
            <v>4316</v>
          </cell>
          <cell r="T151">
            <v>4316</v>
          </cell>
        </row>
        <row r="152">
          <cell r="A152">
            <v>143</v>
          </cell>
          <cell r="B152" t="str">
            <v xml:space="preserve">HUNTINGTON                   </v>
          </cell>
          <cell r="C152">
            <v>0</v>
          </cell>
          <cell r="D152">
            <v>0</v>
          </cell>
          <cell r="E152">
            <v>0</v>
          </cell>
          <cell r="F152">
            <v>0</v>
          </cell>
          <cell r="G152">
            <v>0</v>
          </cell>
          <cell r="H152">
            <v>0</v>
          </cell>
          <cell r="I152">
            <v>0</v>
          </cell>
          <cell r="J152">
            <v>0</v>
          </cell>
          <cell r="K152">
            <v>0</v>
          </cell>
          <cell r="M152">
            <v>0</v>
          </cell>
          <cell r="N152">
            <v>0</v>
          </cell>
          <cell r="O152">
            <v>0</v>
          </cell>
          <cell r="P152">
            <v>0</v>
          </cell>
          <cell r="Q152">
            <v>0</v>
          </cell>
          <cell r="R152">
            <v>0</v>
          </cell>
          <cell r="S152">
            <v>0</v>
          </cell>
          <cell r="T152">
            <v>0</v>
          </cell>
        </row>
        <row r="153">
          <cell r="A153">
            <v>144</v>
          </cell>
          <cell r="B153" t="str">
            <v xml:space="preserve">IPSWICH                      </v>
          </cell>
          <cell r="C153">
            <v>841438</v>
          </cell>
          <cell r="D153">
            <v>819882</v>
          </cell>
          <cell r="E153">
            <v>819882</v>
          </cell>
          <cell r="F153">
            <v>804882</v>
          </cell>
          <cell r="G153">
            <v>273294</v>
          </cell>
          <cell r="H153">
            <v>273294</v>
          </cell>
          <cell r="I153">
            <v>258294</v>
          </cell>
          <cell r="J153">
            <v>258294</v>
          </cell>
          <cell r="K153">
            <v>0</v>
          </cell>
          <cell r="M153">
            <v>12750</v>
          </cell>
          <cell r="N153">
            <v>49000</v>
          </cell>
          <cell r="O153">
            <v>49000</v>
          </cell>
          <cell r="P153">
            <v>70157</v>
          </cell>
          <cell r="Q153">
            <v>16334</v>
          </cell>
          <cell r="R153">
            <v>16333</v>
          </cell>
          <cell r="S153">
            <v>37490</v>
          </cell>
          <cell r="T153">
            <v>37490</v>
          </cell>
        </row>
        <row r="154">
          <cell r="A154">
            <v>145</v>
          </cell>
          <cell r="B154" t="str">
            <v xml:space="preserve">KINGSTON                     </v>
          </cell>
          <cell r="C154">
            <v>0</v>
          </cell>
          <cell r="D154">
            <v>0</v>
          </cell>
          <cell r="E154">
            <v>0</v>
          </cell>
          <cell r="F154">
            <v>0</v>
          </cell>
          <cell r="G154">
            <v>0</v>
          </cell>
          <cell r="H154">
            <v>0</v>
          </cell>
          <cell r="I154">
            <v>0</v>
          </cell>
          <cell r="J154">
            <v>0</v>
          </cell>
          <cell r="K154">
            <v>0</v>
          </cell>
          <cell r="M154">
            <v>5000</v>
          </cell>
          <cell r="N154">
            <v>0</v>
          </cell>
          <cell r="O154">
            <v>0</v>
          </cell>
          <cell r="P154">
            <v>0</v>
          </cell>
          <cell r="Q154">
            <v>0</v>
          </cell>
          <cell r="R154">
            <v>0</v>
          </cell>
          <cell r="S154">
            <v>0</v>
          </cell>
          <cell r="T154">
            <v>0</v>
          </cell>
        </row>
        <row r="155">
          <cell r="A155">
            <v>146</v>
          </cell>
          <cell r="B155" t="str">
            <v xml:space="preserve">LAKEVILLE                    </v>
          </cell>
          <cell r="C155">
            <v>0</v>
          </cell>
          <cell r="D155">
            <v>0</v>
          </cell>
          <cell r="E155">
            <v>0</v>
          </cell>
          <cell r="F155">
            <v>0</v>
          </cell>
          <cell r="G155">
            <v>0</v>
          </cell>
          <cell r="H155">
            <v>0</v>
          </cell>
          <cell r="I155">
            <v>0</v>
          </cell>
          <cell r="J155">
            <v>0</v>
          </cell>
          <cell r="K155">
            <v>0</v>
          </cell>
          <cell r="M155">
            <v>0</v>
          </cell>
          <cell r="N155">
            <v>0</v>
          </cell>
          <cell r="O155">
            <v>0</v>
          </cell>
          <cell r="P155">
            <v>0</v>
          </cell>
          <cell r="Q155">
            <v>0</v>
          </cell>
          <cell r="R155">
            <v>0</v>
          </cell>
          <cell r="S155">
            <v>0</v>
          </cell>
          <cell r="T155">
            <v>0</v>
          </cell>
        </row>
        <row r="156">
          <cell r="A156">
            <v>147</v>
          </cell>
          <cell r="B156" t="str">
            <v xml:space="preserve">LANCASTER                    </v>
          </cell>
          <cell r="C156">
            <v>0</v>
          </cell>
          <cell r="D156">
            <v>0</v>
          </cell>
          <cell r="E156">
            <v>0</v>
          </cell>
          <cell r="F156">
            <v>0</v>
          </cell>
          <cell r="G156">
            <v>0</v>
          </cell>
          <cell r="H156">
            <v>0</v>
          </cell>
          <cell r="I156">
            <v>0</v>
          </cell>
          <cell r="J156">
            <v>0</v>
          </cell>
          <cell r="K156">
            <v>0</v>
          </cell>
          <cell r="M156">
            <v>0</v>
          </cell>
          <cell r="N156">
            <v>0</v>
          </cell>
          <cell r="O156">
            <v>0</v>
          </cell>
          <cell r="P156">
            <v>0</v>
          </cell>
          <cell r="Q156">
            <v>0</v>
          </cell>
          <cell r="R156">
            <v>0</v>
          </cell>
          <cell r="S156">
            <v>0</v>
          </cell>
          <cell r="T156">
            <v>0</v>
          </cell>
        </row>
        <row r="157">
          <cell r="A157">
            <v>148</v>
          </cell>
          <cell r="B157" t="str">
            <v xml:space="preserve">LANESBOROUGH                 </v>
          </cell>
          <cell r="C157">
            <v>104181</v>
          </cell>
          <cell r="D157">
            <v>89699</v>
          </cell>
          <cell r="E157">
            <v>89699</v>
          </cell>
          <cell r="F157">
            <v>84178</v>
          </cell>
          <cell r="G157">
            <v>29899</v>
          </cell>
          <cell r="H157">
            <v>29900</v>
          </cell>
          <cell r="I157">
            <v>24379</v>
          </cell>
          <cell r="J157">
            <v>24379</v>
          </cell>
          <cell r="K157">
            <v>0</v>
          </cell>
          <cell r="M157">
            <v>75400</v>
          </cell>
          <cell r="N157">
            <v>105500</v>
          </cell>
          <cell r="O157">
            <v>105500</v>
          </cell>
          <cell r="P157">
            <v>92004</v>
          </cell>
          <cell r="Q157">
            <v>35167</v>
          </cell>
          <cell r="R157">
            <v>35167</v>
          </cell>
          <cell r="S157">
            <v>21670</v>
          </cell>
          <cell r="T157">
            <v>21670</v>
          </cell>
        </row>
        <row r="158">
          <cell r="A158">
            <v>149</v>
          </cell>
          <cell r="B158" t="str">
            <v xml:space="preserve">LAWRENCE                     </v>
          </cell>
          <cell r="C158">
            <v>0</v>
          </cell>
          <cell r="D158">
            <v>0</v>
          </cell>
          <cell r="E158">
            <v>0</v>
          </cell>
          <cell r="F158">
            <v>0</v>
          </cell>
          <cell r="G158">
            <v>0</v>
          </cell>
          <cell r="H158">
            <v>0</v>
          </cell>
          <cell r="I158">
            <v>0</v>
          </cell>
          <cell r="J158">
            <v>0</v>
          </cell>
          <cell r="K158">
            <v>0</v>
          </cell>
          <cell r="M158">
            <v>398745</v>
          </cell>
          <cell r="N158">
            <v>363023</v>
          </cell>
          <cell r="O158">
            <v>363023</v>
          </cell>
          <cell r="P158">
            <v>397037</v>
          </cell>
          <cell r="Q158">
            <v>121008</v>
          </cell>
          <cell r="R158">
            <v>121008</v>
          </cell>
          <cell r="S158">
            <v>155021</v>
          </cell>
          <cell r="T158">
            <v>155021</v>
          </cell>
        </row>
        <row r="159">
          <cell r="A159">
            <v>150</v>
          </cell>
          <cell r="B159" t="str">
            <v xml:space="preserve">LEE                          </v>
          </cell>
          <cell r="C159">
            <v>632700</v>
          </cell>
          <cell r="D159">
            <v>552893</v>
          </cell>
          <cell r="E159">
            <v>552893</v>
          </cell>
          <cell r="F159">
            <v>549927</v>
          </cell>
          <cell r="G159">
            <v>184297</v>
          </cell>
          <cell r="H159">
            <v>184298</v>
          </cell>
          <cell r="I159">
            <v>181332</v>
          </cell>
          <cell r="J159">
            <v>181332</v>
          </cell>
          <cell r="K159">
            <v>0</v>
          </cell>
          <cell r="M159">
            <v>388297</v>
          </cell>
          <cell r="N159">
            <v>395943</v>
          </cell>
          <cell r="O159">
            <v>395943</v>
          </cell>
          <cell r="P159">
            <v>417109</v>
          </cell>
          <cell r="Q159">
            <v>131981</v>
          </cell>
          <cell r="R159">
            <v>131981</v>
          </cell>
          <cell r="S159">
            <v>153147</v>
          </cell>
          <cell r="T159">
            <v>153147</v>
          </cell>
        </row>
        <row r="160">
          <cell r="A160">
            <v>151</v>
          </cell>
          <cell r="B160" t="str">
            <v xml:space="preserve">LEICESTER                    </v>
          </cell>
          <cell r="C160">
            <v>418417</v>
          </cell>
          <cell r="D160">
            <v>444335</v>
          </cell>
          <cell r="E160">
            <v>444335</v>
          </cell>
          <cell r="F160">
            <v>407336</v>
          </cell>
          <cell r="G160">
            <v>148111</v>
          </cell>
          <cell r="H160">
            <v>148112</v>
          </cell>
          <cell r="I160">
            <v>111113</v>
          </cell>
          <cell r="J160">
            <v>111113</v>
          </cell>
          <cell r="K160">
            <v>0</v>
          </cell>
          <cell r="M160">
            <v>121228</v>
          </cell>
          <cell r="N160">
            <v>135975</v>
          </cell>
          <cell r="O160">
            <v>135975</v>
          </cell>
          <cell r="P160">
            <v>169427</v>
          </cell>
          <cell r="Q160">
            <v>45325</v>
          </cell>
          <cell r="R160">
            <v>45325</v>
          </cell>
          <cell r="S160">
            <v>78777</v>
          </cell>
          <cell r="T160">
            <v>78777</v>
          </cell>
        </row>
        <row r="161">
          <cell r="A161">
            <v>152</v>
          </cell>
          <cell r="B161" t="str">
            <v xml:space="preserve">LENOX                        </v>
          </cell>
          <cell r="C161">
            <v>1075567</v>
          </cell>
          <cell r="D161">
            <v>1144816</v>
          </cell>
          <cell r="E161">
            <v>1144816</v>
          </cell>
          <cell r="F161">
            <v>1123647</v>
          </cell>
          <cell r="G161">
            <v>381605</v>
          </cell>
          <cell r="H161">
            <v>381605</v>
          </cell>
          <cell r="I161">
            <v>360437</v>
          </cell>
          <cell r="J161">
            <v>360437</v>
          </cell>
          <cell r="K161">
            <v>0</v>
          </cell>
          <cell r="M161">
            <v>217246</v>
          </cell>
          <cell r="N161">
            <v>230510</v>
          </cell>
          <cell r="O161">
            <v>230510</v>
          </cell>
          <cell r="P161">
            <v>233450</v>
          </cell>
          <cell r="Q161">
            <v>76837</v>
          </cell>
          <cell r="R161">
            <v>76837</v>
          </cell>
          <cell r="S161">
            <v>79776</v>
          </cell>
          <cell r="T161">
            <v>79776</v>
          </cell>
        </row>
        <row r="162">
          <cell r="A162">
            <v>153</v>
          </cell>
          <cell r="B162" t="str">
            <v xml:space="preserve">LEOMINSTER                   </v>
          </cell>
          <cell r="C162">
            <v>1135852</v>
          </cell>
          <cell r="D162">
            <v>1213083</v>
          </cell>
          <cell r="E162">
            <v>1186642</v>
          </cell>
          <cell r="F162">
            <v>1195358</v>
          </cell>
          <cell r="G162">
            <v>404361</v>
          </cell>
          <cell r="H162">
            <v>391140</v>
          </cell>
          <cell r="I162">
            <v>399857</v>
          </cell>
          <cell r="J162">
            <v>399857</v>
          </cell>
          <cell r="K162">
            <v>0</v>
          </cell>
          <cell r="M162">
            <v>1768662</v>
          </cell>
          <cell r="N162">
            <v>1842637</v>
          </cell>
          <cell r="O162">
            <v>1842004</v>
          </cell>
          <cell r="P162">
            <v>1849684</v>
          </cell>
          <cell r="Q162">
            <v>614213</v>
          </cell>
          <cell r="R162">
            <v>613896</v>
          </cell>
          <cell r="S162">
            <v>621575</v>
          </cell>
          <cell r="T162">
            <v>621575</v>
          </cell>
        </row>
        <row r="163">
          <cell r="A163">
            <v>154</v>
          </cell>
          <cell r="B163" t="str">
            <v xml:space="preserve">LEVERETT                     </v>
          </cell>
          <cell r="C163">
            <v>155303</v>
          </cell>
          <cell r="D163">
            <v>147253</v>
          </cell>
          <cell r="E163">
            <v>147253</v>
          </cell>
          <cell r="F163">
            <v>142008</v>
          </cell>
          <cell r="G163">
            <v>49084</v>
          </cell>
          <cell r="H163">
            <v>49084</v>
          </cell>
          <cell r="I163">
            <v>43840</v>
          </cell>
          <cell r="J163">
            <v>43840</v>
          </cell>
          <cell r="K163">
            <v>0</v>
          </cell>
          <cell r="M163">
            <v>17100</v>
          </cell>
          <cell r="N163">
            <v>15000</v>
          </cell>
          <cell r="O163">
            <v>15000</v>
          </cell>
          <cell r="P163">
            <v>33081</v>
          </cell>
          <cell r="Q163">
            <v>5000</v>
          </cell>
          <cell r="R163">
            <v>5000</v>
          </cell>
          <cell r="S163">
            <v>23081</v>
          </cell>
          <cell r="T163">
            <v>23081</v>
          </cell>
        </row>
        <row r="164">
          <cell r="A164">
            <v>155</v>
          </cell>
          <cell r="B164" t="str">
            <v xml:space="preserve">LEXINGTON                    </v>
          </cell>
          <cell r="C164">
            <v>0</v>
          </cell>
          <cell r="D164">
            <v>0</v>
          </cell>
          <cell r="E164">
            <v>0</v>
          </cell>
          <cell r="F164">
            <v>0</v>
          </cell>
          <cell r="G164">
            <v>0</v>
          </cell>
          <cell r="H164">
            <v>0</v>
          </cell>
          <cell r="I164">
            <v>0</v>
          </cell>
          <cell r="J164">
            <v>0</v>
          </cell>
          <cell r="K164">
            <v>0</v>
          </cell>
          <cell r="M164">
            <v>25000</v>
          </cell>
          <cell r="N164">
            <v>30000</v>
          </cell>
          <cell r="O164">
            <v>30000</v>
          </cell>
          <cell r="P164">
            <v>25000</v>
          </cell>
          <cell r="Q164">
            <v>10000</v>
          </cell>
          <cell r="R164">
            <v>10000</v>
          </cell>
          <cell r="S164">
            <v>5000</v>
          </cell>
          <cell r="T164">
            <v>5000</v>
          </cell>
        </row>
        <row r="165">
          <cell r="A165">
            <v>156</v>
          </cell>
          <cell r="B165" t="str">
            <v xml:space="preserve">LEYDEN                       </v>
          </cell>
          <cell r="C165">
            <v>0</v>
          </cell>
          <cell r="D165">
            <v>0</v>
          </cell>
          <cell r="E165">
            <v>0</v>
          </cell>
          <cell r="F165">
            <v>0</v>
          </cell>
          <cell r="G165">
            <v>0</v>
          </cell>
          <cell r="H165">
            <v>0</v>
          </cell>
          <cell r="I165">
            <v>0</v>
          </cell>
          <cell r="J165">
            <v>0</v>
          </cell>
          <cell r="K165">
            <v>0</v>
          </cell>
          <cell r="M165">
            <v>0</v>
          </cell>
          <cell r="N165">
            <v>0</v>
          </cell>
          <cell r="O165">
            <v>0</v>
          </cell>
          <cell r="P165">
            <v>0</v>
          </cell>
          <cell r="Q165">
            <v>0</v>
          </cell>
          <cell r="R165">
            <v>0</v>
          </cell>
          <cell r="S165">
            <v>0</v>
          </cell>
          <cell r="T165">
            <v>0</v>
          </cell>
        </row>
        <row r="166">
          <cell r="A166">
            <v>157</v>
          </cell>
          <cell r="B166" t="str">
            <v xml:space="preserve">LINCOLN                      </v>
          </cell>
          <cell r="C166">
            <v>0</v>
          </cell>
          <cell r="D166">
            <v>0</v>
          </cell>
          <cell r="E166">
            <v>0</v>
          </cell>
          <cell r="F166">
            <v>0</v>
          </cell>
          <cell r="G166">
            <v>0</v>
          </cell>
          <cell r="H166">
            <v>0</v>
          </cell>
          <cell r="I166">
            <v>0</v>
          </cell>
          <cell r="J166">
            <v>0</v>
          </cell>
          <cell r="K166">
            <v>0</v>
          </cell>
          <cell r="M166">
            <v>20500</v>
          </cell>
          <cell r="N166">
            <v>0</v>
          </cell>
          <cell r="O166">
            <v>0</v>
          </cell>
          <cell r="P166">
            <v>0</v>
          </cell>
          <cell r="Q166">
            <v>0</v>
          </cell>
          <cell r="R166">
            <v>0</v>
          </cell>
          <cell r="S166">
            <v>0</v>
          </cell>
          <cell r="T166">
            <v>0</v>
          </cell>
        </row>
        <row r="167">
          <cell r="A167">
            <v>158</v>
          </cell>
          <cell r="B167" t="str">
            <v xml:space="preserve">LITTLETON                    </v>
          </cell>
          <cell r="C167">
            <v>289419</v>
          </cell>
          <cell r="D167">
            <v>390519</v>
          </cell>
          <cell r="E167">
            <v>390519</v>
          </cell>
          <cell r="F167">
            <v>393439</v>
          </cell>
          <cell r="G167">
            <v>130173</v>
          </cell>
          <cell r="H167">
            <v>130173</v>
          </cell>
          <cell r="I167">
            <v>133093</v>
          </cell>
          <cell r="J167">
            <v>133093</v>
          </cell>
          <cell r="K167">
            <v>0</v>
          </cell>
          <cell r="M167">
            <v>194975</v>
          </cell>
          <cell r="N167">
            <v>205454</v>
          </cell>
          <cell r="O167">
            <v>205454</v>
          </cell>
          <cell r="P167">
            <v>216316</v>
          </cell>
          <cell r="Q167">
            <v>68485</v>
          </cell>
          <cell r="R167">
            <v>68485</v>
          </cell>
          <cell r="S167">
            <v>79346</v>
          </cell>
          <cell r="T167">
            <v>79346</v>
          </cell>
        </row>
        <row r="168">
          <cell r="A168">
            <v>159</v>
          </cell>
          <cell r="B168" t="str">
            <v xml:space="preserve">LONGMEADOW                   </v>
          </cell>
          <cell r="C168">
            <v>302638</v>
          </cell>
          <cell r="D168">
            <v>261798</v>
          </cell>
          <cell r="E168">
            <v>261798</v>
          </cell>
          <cell r="F168">
            <v>329713</v>
          </cell>
          <cell r="G168">
            <v>87266</v>
          </cell>
          <cell r="H168">
            <v>87266</v>
          </cell>
          <cell r="I168">
            <v>155181</v>
          </cell>
          <cell r="J168">
            <v>155181</v>
          </cell>
          <cell r="K168">
            <v>0</v>
          </cell>
          <cell r="M168">
            <v>10850</v>
          </cell>
          <cell r="N168">
            <v>20000</v>
          </cell>
          <cell r="O168">
            <v>20000</v>
          </cell>
          <cell r="P168">
            <v>20000</v>
          </cell>
          <cell r="Q168">
            <v>6667</v>
          </cell>
          <cell r="R168">
            <v>6667</v>
          </cell>
          <cell r="S168">
            <v>6666</v>
          </cell>
          <cell r="T168">
            <v>6666</v>
          </cell>
        </row>
        <row r="169">
          <cell r="A169">
            <v>160</v>
          </cell>
          <cell r="B169" t="str">
            <v xml:space="preserve">LOWELL                       </v>
          </cell>
          <cell r="C169">
            <v>0</v>
          </cell>
          <cell r="D169">
            <v>0</v>
          </cell>
          <cell r="E169">
            <v>0</v>
          </cell>
          <cell r="F169">
            <v>0</v>
          </cell>
          <cell r="G169">
            <v>0</v>
          </cell>
          <cell r="H169">
            <v>0</v>
          </cell>
          <cell r="I169">
            <v>0</v>
          </cell>
          <cell r="J169">
            <v>0</v>
          </cell>
          <cell r="K169">
            <v>0</v>
          </cell>
          <cell r="M169">
            <v>336575</v>
          </cell>
          <cell r="N169">
            <v>423440</v>
          </cell>
          <cell r="O169">
            <v>423440</v>
          </cell>
          <cell r="P169">
            <v>403698</v>
          </cell>
          <cell r="Q169">
            <v>141147</v>
          </cell>
          <cell r="R169">
            <v>141147</v>
          </cell>
          <cell r="S169">
            <v>121404</v>
          </cell>
          <cell r="T169">
            <v>121404</v>
          </cell>
        </row>
        <row r="170">
          <cell r="A170">
            <v>161</v>
          </cell>
          <cell r="B170" t="str">
            <v xml:space="preserve">LUDLOW                       </v>
          </cell>
          <cell r="C170">
            <v>586441</v>
          </cell>
          <cell r="D170">
            <v>534405</v>
          </cell>
          <cell r="E170">
            <v>517365</v>
          </cell>
          <cell r="F170">
            <v>557692</v>
          </cell>
          <cell r="G170">
            <v>178135</v>
          </cell>
          <cell r="H170">
            <v>169615</v>
          </cell>
          <cell r="I170">
            <v>209942</v>
          </cell>
          <cell r="J170">
            <v>209942</v>
          </cell>
          <cell r="K170">
            <v>0</v>
          </cell>
          <cell r="M170">
            <v>106480</v>
          </cell>
          <cell r="N170">
            <v>107688</v>
          </cell>
          <cell r="O170">
            <v>105240</v>
          </cell>
          <cell r="P170">
            <v>115859</v>
          </cell>
          <cell r="Q170">
            <v>35896</v>
          </cell>
          <cell r="R170">
            <v>34672</v>
          </cell>
          <cell r="S170">
            <v>45291</v>
          </cell>
          <cell r="T170">
            <v>45291</v>
          </cell>
        </row>
        <row r="171">
          <cell r="A171">
            <v>162</v>
          </cell>
          <cell r="B171" t="str">
            <v xml:space="preserve">LUNENBURG                    </v>
          </cell>
          <cell r="C171">
            <v>370139</v>
          </cell>
          <cell r="D171">
            <v>298538</v>
          </cell>
          <cell r="E171">
            <v>298538</v>
          </cell>
          <cell r="F171">
            <v>319057</v>
          </cell>
          <cell r="G171">
            <v>99512</v>
          </cell>
          <cell r="H171">
            <v>99513</v>
          </cell>
          <cell r="I171">
            <v>120032</v>
          </cell>
          <cell r="J171">
            <v>120032</v>
          </cell>
          <cell r="K171">
            <v>0</v>
          </cell>
          <cell r="M171">
            <v>355494</v>
          </cell>
          <cell r="N171">
            <v>410302</v>
          </cell>
          <cell r="O171">
            <v>410302</v>
          </cell>
          <cell r="P171">
            <v>460774</v>
          </cell>
          <cell r="Q171">
            <v>136768</v>
          </cell>
          <cell r="R171">
            <v>136767</v>
          </cell>
          <cell r="S171">
            <v>187239</v>
          </cell>
          <cell r="T171">
            <v>187239</v>
          </cell>
        </row>
        <row r="172">
          <cell r="A172">
            <v>163</v>
          </cell>
          <cell r="B172" t="str">
            <v xml:space="preserve">LYNN                         </v>
          </cell>
          <cell r="C172">
            <v>0</v>
          </cell>
          <cell r="D172">
            <v>0</v>
          </cell>
          <cell r="E172">
            <v>0</v>
          </cell>
          <cell r="F172">
            <v>0</v>
          </cell>
          <cell r="G172">
            <v>0</v>
          </cell>
          <cell r="H172">
            <v>0</v>
          </cell>
          <cell r="I172">
            <v>0</v>
          </cell>
          <cell r="J172">
            <v>0</v>
          </cell>
          <cell r="K172">
            <v>0</v>
          </cell>
          <cell r="M172">
            <v>132430</v>
          </cell>
          <cell r="N172">
            <v>190830</v>
          </cell>
          <cell r="O172">
            <v>190830</v>
          </cell>
          <cell r="P172">
            <v>179977</v>
          </cell>
          <cell r="Q172">
            <v>63610</v>
          </cell>
          <cell r="R172">
            <v>63610</v>
          </cell>
          <cell r="S172">
            <v>52757</v>
          </cell>
          <cell r="T172">
            <v>52757</v>
          </cell>
        </row>
        <row r="173">
          <cell r="A173">
            <v>164</v>
          </cell>
          <cell r="B173" t="str">
            <v xml:space="preserve">LYNNFIELD                    </v>
          </cell>
          <cell r="C173">
            <v>0</v>
          </cell>
          <cell r="D173">
            <v>0</v>
          </cell>
          <cell r="E173">
            <v>0</v>
          </cell>
          <cell r="F173">
            <v>0</v>
          </cell>
          <cell r="G173">
            <v>0</v>
          </cell>
          <cell r="H173">
            <v>0</v>
          </cell>
          <cell r="I173">
            <v>0</v>
          </cell>
          <cell r="J173">
            <v>0</v>
          </cell>
          <cell r="K173">
            <v>0</v>
          </cell>
          <cell r="M173">
            <v>0</v>
          </cell>
          <cell r="N173">
            <v>5000</v>
          </cell>
          <cell r="O173">
            <v>5000</v>
          </cell>
          <cell r="P173">
            <v>11300</v>
          </cell>
          <cell r="Q173">
            <v>1667</v>
          </cell>
          <cell r="R173">
            <v>1667</v>
          </cell>
          <cell r="S173">
            <v>7966</v>
          </cell>
          <cell r="T173">
            <v>7966</v>
          </cell>
        </row>
        <row r="174">
          <cell r="A174">
            <v>165</v>
          </cell>
          <cell r="B174" t="str">
            <v xml:space="preserve">MALDEN                       </v>
          </cell>
          <cell r="C174">
            <v>0</v>
          </cell>
          <cell r="D174">
            <v>0</v>
          </cell>
          <cell r="E174">
            <v>0</v>
          </cell>
          <cell r="F174">
            <v>0</v>
          </cell>
          <cell r="G174">
            <v>0</v>
          </cell>
          <cell r="H174">
            <v>0</v>
          </cell>
          <cell r="I174">
            <v>0</v>
          </cell>
          <cell r="J174">
            <v>0</v>
          </cell>
          <cell r="K174">
            <v>0</v>
          </cell>
          <cell r="M174">
            <v>28942</v>
          </cell>
          <cell r="N174">
            <v>38942</v>
          </cell>
          <cell r="O174">
            <v>38942</v>
          </cell>
          <cell r="P174">
            <v>36310</v>
          </cell>
          <cell r="Q174">
            <v>12981</v>
          </cell>
          <cell r="R174">
            <v>12981</v>
          </cell>
          <cell r="S174">
            <v>10348</v>
          </cell>
          <cell r="T174">
            <v>10348</v>
          </cell>
        </row>
        <row r="175">
          <cell r="A175">
            <v>166</v>
          </cell>
          <cell r="B175" t="str">
            <v xml:space="preserve">MANCHESTER                   </v>
          </cell>
          <cell r="C175">
            <v>0</v>
          </cell>
          <cell r="D175">
            <v>0</v>
          </cell>
          <cell r="E175">
            <v>0</v>
          </cell>
          <cell r="F175">
            <v>0</v>
          </cell>
          <cell r="G175">
            <v>0</v>
          </cell>
          <cell r="H175">
            <v>0</v>
          </cell>
          <cell r="I175">
            <v>0</v>
          </cell>
          <cell r="J175">
            <v>0</v>
          </cell>
          <cell r="K175">
            <v>0</v>
          </cell>
          <cell r="M175">
            <v>0</v>
          </cell>
          <cell r="N175">
            <v>0</v>
          </cell>
          <cell r="O175">
            <v>0</v>
          </cell>
          <cell r="P175">
            <v>0</v>
          </cell>
          <cell r="Q175">
            <v>0</v>
          </cell>
          <cell r="R175">
            <v>0</v>
          </cell>
          <cell r="S175">
            <v>0</v>
          </cell>
          <cell r="T175">
            <v>0</v>
          </cell>
        </row>
        <row r="176">
          <cell r="A176">
            <v>167</v>
          </cell>
          <cell r="B176" t="str">
            <v xml:space="preserve">MANSFIELD                    </v>
          </cell>
          <cell r="C176">
            <v>0</v>
          </cell>
          <cell r="D176">
            <v>0</v>
          </cell>
          <cell r="E176">
            <v>0</v>
          </cell>
          <cell r="F176">
            <v>0</v>
          </cell>
          <cell r="G176">
            <v>0</v>
          </cell>
          <cell r="H176">
            <v>0</v>
          </cell>
          <cell r="I176">
            <v>0</v>
          </cell>
          <cell r="J176">
            <v>0</v>
          </cell>
          <cell r="K176">
            <v>0</v>
          </cell>
          <cell r="M176">
            <v>20000</v>
          </cell>
          <cell r="N176">
            <v>34960</v>
          </cell>
          <cell r="O176">
            <v>34960</v>
          </cell>
          <cell r="P176">
            <v>34940</v>
          </cell>
          <cell r="Q176">
            <v>11654</v>
          </cell>
          <cell r="R176">
            <v>11653</v>
          </cell>
          <cell r="S176">
            <v>11633</v>
          </cell>
          <cell r="T176">
            <v>11633</v>
          </cell>
        </row>
        <row r="177">
          <cell r="A177">
            <v>168</v>
          </cell>
          <cell r="B177" t="str">
            <v xml:space="preserve">MARBLEHEAD                   </v>
          </cell>
          <cell r="C177">
            <v>0</v>
          </cell>
          <cell r="D177">
            <v>0</v>
          </cell>
          <cell r="E177">
            <v>0</v>
          </cell>
          <cell r="F177">
            <v>0</v>
          </cell>
          <cell r="G177">
            <v>0</v>
          </cell>
          <cell r="H177">
            <v>0</v>
          </cell>
          <cell r="I177">
            <v>0</v>
          </cell>
          <cell r="J177">
            <v>0</v>
          </cell>
          <cell r="K177">
            <v>0</v>
          </cell>
          <cell r="M177">
            <v>25000</v>
          </cell>
          <cell r="N177">
            <v>25000</v>
          </cell>
          <cell r="O177">
            <v>25000</v>
          </cell>
          <cell r="P177">
            <v>32150</v>
          </cell>
          <cell r="Q177">
            <v>8334</v>
          </cell>
          <cell r="R177">
            <v>8333</v>
          </cell>
          <cell r="S177">
            <v>15483</v>
          </cell>
          <cell r="T177">
            <v>15483</v>
          </cell>
        </row>
        <row r="178">
          <cell r="A178">
            <v>169</v>
          </cell>
          <cell r="B178" t="str">
            <v xml:space="preserve">MARION                       </v>
          </cell>
          <cell r="C178">
            <v>0</v>
          </cell>
          <cell r="D178">
            <v>0</v>
          </cell>
          <cell r="E178">
            <v>0</v>
          </cell>
          <cell r="F178">
            <v>0</v>
          </cell>
          <cell r="G178">
            <v>0</v>
          </cell>
          <cell r="H178">
            <v>0</v>
          </cell>
          <cell r="I178">
            <v>0</v>
          </cell>
          <cell r="J178">
            <v>0</v>
          </cell>
          <cell r="K178">
            <v>0</v>
          </cell>
          <cell r="M178">
            <v>0</v>
          </cell>
          <cell r="N178">
            <v>0</v>
          </cell>
          <cell r="O178">
            <v>0</v>
          </cell>
          <cell r="P178">
            <v>0</v>
          </cell>
          <cell r="Q178">
            <v>0</v>
          </cell>
          <cell r="R178">
            <v>0</v>
          </cell>
          <cell r="S178">
            <v>0</v>
          </cell>
          <cell r="T178">
            <v>0</v>
          </cell>
        </row>
        <row r="179">
          <cell r="A179">
            <v>170</v>
          </cell>
          <cell r="B179" t="str">
            <v xml:space="preserve">MARLBOROUGH                  </v>
          </cell>
          <cell r="C179">
            <v>0</v>
          </cell>
          <cell r="D179">
            <v>0</v>
          </cell>
          <cell r="E179">
            <v>0</v>
          </cell>
          <cell r="F179">
            <v>0</v>
          </cell>
          <cell r="G179">
            <v>0</v>
          </cell>
          <cell r="H179">
            <v>0</v>
          </cell>
          <cell r="I179">
            <v>0</v>
          </cell>
          <cell r="J179">
            <v>0</v>
          </cell>
          <cell r="K179">
            <v>0</v>
          </cell>
          <cell r="M179">
            <v>668813</v>
          </cell>
          <cell r="N179">
            <v>619136</v>
          </cell>
          <cell r="O179">
            <v>619136</v>
          </cell>
          <cell r="P179">
            <v>617556</v>
          </cell>
          <cell r="Q179">
            <v>206379</v>
          </cell>
          <cell r="R179">
            <v>206379</v>
          </cell>
          <cell r="S179">
            <v>204798</v>
          </cell>
          <cell r="T179">
            <v>204798</v>
          </cell>
        </row>
        <row r="180">
          <cell r="A180">
            <v>171</v>
          </cell>
          <cell r="B180" t="str">
            <v xml:space="preserve">MARSHFIELD                   </v>
          </cell>
          <cell r="C180">
            <v>15000</v>
          </cell>
          <cell r="D180">
            <v>17500</v>
          </cell>
          <cell r="E180">
            <v>17500</v>
          </cell>
          <cell r="F180">
            <v>20000</v>
          </cell>
          <cell r="G180">
            <v>5833</v>
          </cell>
          <cell r="H180">
            <v>5833</v>
          </cell>
          <cell r="I180">
            <v>8334</v>
          </cell>
          <cell r="J180">
            <v>8334</v>
          </cell>
          <cell r="K180">
            <v>0</v>
          </cell>
          <cell r="M180">
            <v>11228</v>
          </cell>
          <cell r="N180">
            <v>6228</v>
          </cell>
          <cell r="O180">
            <v>6228</v>
          </cell>
          <cell r="P180">
            <v>5100</v>
          </cell>
          <cell r="Q180">
            <v>2076</v>
          </cell>
          <cell r="R180">
            <v>2076</v>
          </cell>
          <cell r="S180">
            <v>948</v>
          </cell>
          <cell r="T180">
            <v>948</v>
          </cell>
        </row>
        <row r="181">
          <cell r="A181">
            <v>172</v>
          </cell>
          <cell r="B181" t="str">
            <v xml:space="preserve">MASHPEE                      </v>
          </cell>
          <cell r="C181">
            <v>15000</v>
          </cell>
          <cell r="D181">
            <v>161500</v>
          </cell>
          <cell r="E181">
            <v>161500</v>
          </cell>
          <cell r="F181">
            <v>157707</v>
          </cell>
          <cell r="G181">
            <v>53833</v>
          </cell>
          <cell r="H181">
            <v>53833</v>
          </cell>
          <cell r="I181">
            <v>50041</v>
          </cell>
          <cell r="J181">
            <v>50041</v>
          </cell>
          <cell r="K181">
            <v>0</v>
          </cell>
          <cell r="M181">
            <v>249119</v>
          </cell>
          <cell r="N181">
            <v>276000</v>
          </cell>
          <cell r="O181">
            <v>276000</v>
          </cell>
          <cell r="P181">
            <v>296301</v>
          </cell>
          <cell r="Q181">
            <v>92000</v>
          </cell>
          <cell r="R181">
            <v>92000</v>
          </cell>
          <cell r="S181">
            <v>112301</v>
          </cell>
          <cell r="T181">
            <v>112301</v>
          </cell>
        </row>
        <row r="182">
          <cell r="A182">
            <v>173</v>
          </cell>
          <cell r="B182" t="str">
            <v xml:space="preserve">MATTAPOISETT                 </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row>
        <row r="183">
          <cell r="A183">
            <v>174</v>
          </cell>
          <cell r="B183" t="str">
            <v xml:space="preserve">MAYNARD                      </v>
          </cell>
          <cell r="C183">
            <v>111409</v>
          </cell>
          <cell r="D183">
            <v>98255</v>
          </cell>
          <cell r="E183">
            <v>98255</v>
          </cell>
          <cell r="F183">
            <v>190484</v>
          </cell>
          <cell r="G183">
            <v>32751</v>
          </cell>
          <cell r="H183">
            <v>32752</v>
          </cell>
          <cell r="I183">
            <v>124981</v>
          </cell>
          <cell r="J183">
            <v>124981</v>
          </cell>
          <cell r="K183">
            <v>0</v>
          </cell>
          <cell r="M183">
            <v>264895</v>
          </cell>
          <cell r="N183">
            <v>216245</v>
          </cell>
          <cell r="O183">
            <v>216245</v>
          </cell>
          <cell r="P183">
            <v>203228</v>
          </cell>
          <cell r="Q183">
            <v>72082</v>
          </cell>
          <cell r="R183">
            <v>72082</v>
          </cell>
          <cell r="S183">
            <v>59064</v>
          </cell>
          <cell r="T183">
            <v>59064</v>
          </cell>
        </row>
        <row r="184">
          <cell r="A184">
            <v>175</v>
          </cell>
          <cell r="B184" t="str">
            <v xml:space="preserve">MEDFIELD                     </v>
          </cell>
          <cell r="C184">
            <v>0</v>
          </cell>
          <cell r="D184">
            <v>0</v>
          </cell>
          <cell r="E184">
            <v>0</v>
          </cell>
          <cell r="F184">
            <v>0</v>
          </cell>
          <cell r="G184">
            <v>0</v>
          </cell>
          <cell r="H184">
            <v>0</v>
          </cell>
          <cell r="I184">
            <v>0</v>
          </cell>
          <cell r="J184">
            <v>0</v>
          </cell>
          <cell r="K184">
            <v>0</v>
          </cell>
          <cell r="M184">
            <v>33593</v>
          </cell>
          <cell r="N184">
            <v>10000</v>
          </cell>
          <cell r="O184">
            <v>10000</v>
          </cell>
          <cell r="P184">
            <v>10625</v>
          </cell>
          <cell r="Q184">
            <v>3334</v>
          </cell>
          <cell r="R184">
            <v>3333</v>
          </cell>
          <cell r="S184">
            <v>3958</v>
          </cell>
          <cell r="T184">
            <v>3958</v>
          </cell>
        </row>
        <row r="185">
          <cell r="A185">
            <v>176</v>
          </cell>
          <cell r="B185" t="str">
            <v xml:space="preserve">MEDFORD                      </v>
          </cell>
          <cell r="C185">
            <v>0</v>
          </cell>
          <cell r="D185">
            <v>0</v>
          </cell>
          <cell r="E185">
            <v>0</v>
          </cell>
          <cell r="F185">
            <v>0</v>
          </cell>
          <cell r="G185">
            <v>0</v>
          </cell>
          <cell r="H185">
            <v>0</v>
          </cell>
          <cell r="I185">
            <v>0</v>
          </cell>
          <cell r="J185">
            <v>0</v>
          </cell>
          <cell r="K185">
            <v>0</v>
          </cell>
          <cell r="M185">
            <v>7291</v>
          </cell>
          <cell r="N185">
            <v>15000</v>
          </cell>
          <cell r="O185">
            <v>15000</v>
          </cell>
          <cell r="P185">
            <v>5000</v>
          </cell>
          <cell r="Q185">
            <v>5000</v>
          </cell>
          <cell r="R185">
            <v>5000</v>
          </cell>
          <cell r="S185">
            <v>-5000</v>
          </cell>
          <cell r="T185">
            <v>-5000</v>
          </cell>
        </row>
        <row r="186">
          <cell r="A186">
            <v>177</v>
          </cell>
          <cell r="B186" t="str">
            <v xml:space="preserve">MEDWAY                       </v>
          </cell>
          <cell r="C186">
            <v>301254</v>
          </cell>
          <cell r="D186">
            <v>292437</v>
          </cell>
          <cell r="E186">
            <v>292437</v>
          </cell>
          <cell r="F186">
            <v>321282</v>
          </cell>
          <cell r="G186">
            <v>97479</v>
          </cell>
          <cell r="H186">
            <v>97479</v>
          </cell>
          <cell r="I186">
            <v>126324</v>
          </cell>
          <cell r="J186">
            <v>126324</v>
          </cell>
          <cell r="K186">
            <v>0</v>
          </cell>
          <cell r="M186">
            <v>253436</v>
          </cell>
          <cell r="N186">
            <v>225702</v>
          </cell>
          <cell r="O186">
            <v>225702</v>
          </cell>
          <cell r="P186">
            <v>262988</v>
          </cell>
          <cell r="Q186">
            <v>75234</v>
          </cell>
          <cell r="R186">
            <v>75234</v>
          </cell>
          <cell r="S186">
            <v>112520</v>
          </cell>
          <cell r="T186">
            <v>112520</v>
          </cell>
        </row>
        <row r="187">
          <cell r="A187">
            <v>178</v>
          </cell>
          <cell r="B187" t="str">
            <v xml:space="preserve">MELROSE                      </v>
          </cell>
          <cell r="C187">
            <v>0</v>
          </cell>
          <cell r="D187">
            <v>0</v>
          </cell>
          <cell r="E187">
            <v>0</v>
          </cell>
          <cell r="F187">
            <v>0</v>
          </cell>
          <cell r="G187">
            <v>0</v>
          </cell>
          <cell r="H187">
            <v>0</v>
          </cell>
          <cell r="I187">
            <v>0</v>
          </cell>
          <cell r="J187">
            <v>0</v>
          </cell>
          <cell r="K187">
            <v>0</v>
          </cell>
          <cell r="M187">
            <v>0</v>
          </cell>
          <cell r="N187">
            <v>5000</v>
          </cell>
          <cell r="O187">
            <v>5000</v>
          </cell>
          <cell r="P187">
            <v>4700</v>
          </cell>
          <cell r="Q187">
            <v>1667</v>
          </cell>
          <cell r="R187">
            <v>1667</v>
          </cell>
          <cell r="S187">
            <v>1366</v>
          </cell>
          <cell r="T187">
            <v>1366</v>
          </cell>
        </row>
        <row r="188">
          <cell r="A188">
            <v>179</v>
          </cell>
          <cell r="B188" t="str">
            <v xml:space="preserve">MENDON                       </v>
          </cell>
          <cell r="C188">
            <v>0</v>
          </cell>
          <cell r="D188">
            <v>0</v>
          </cell>
          <cell r="E188">
            <v>0</v>
          </cell>
          <cell r="F188">
            <v>0</v>
          </cell>
          <cell r="G188">
            <v>0</v>
          </cell>
          <cell r="H188">
            <v>0</v>
          </cell>
          <cell r="I188">
            <v>0</v>
          </cell>
          <cell r="J188">
            <v>0</v>
          </cell>
          <cell r="K188">
            <v>0</v>
          </cell>
          <cell r="M188">
            <v>0</v>
          </cell>
          <cell r="N188">
            <v>0</v>
          </cell>
          <cell r="O188">
            <v>0</v>
          </cell>
          <cell r="P188">
            <v>0</v>
          </cell>
          <cell r="Q188">
            <v>0</v>
          </cell>
          <cell r="R188">
            <v>0</v>
          </cell>
          <cell r="S188">
            <v>0</v>
          </cell>
          <cell r="T188">
            <v>0</v>
          </cell>
        </row>
        <row r="189">
          <cell r="A189">
            <v>180</v>
          </cell>
          <cell r="B189" t="str">
            <v xml:space="preserve">MERRIMAC                     </v>
          </cell>
          <cell r="C189">
            <v>0</v>
          </cell>
          <cell r="D189">
            <v>0</v>
          </cell>
          <cell r="E189">
            <v>0</v>
          </cell>
          <cell r="F189">
            <v>0</v>
          </cell>
          <cell r="G189">
            <v>0</v>
          </cell>
          <cell r="H189">
            <v>0</v>
          </cell>
          <cell r="I189">
            <v>0</v>
          </cell>
          <cell r="J189">
            <v>0</v>
          </cell>
          <cell r="K189">
            <v>0</v>
          </cell>
          <cell r="M189">
            <v>0</v>
          </cell>
          <cell r="N189">
            <v>0</v>
          </cell>
          <cell r="O189">
            <v>0</v>
          </cell>
          <cell r="P189">
            <v>0</v>
          </cell>
          <cell r="Q189">
            <v>0</v>
          </cell>
          <cell r="R189">
            <v>0</v>
          </cell>
          <cell r="S189">
            <v>0</v>
          </cell>
          <cell r="T189">
            <v>0</v>
          </cell>
        </row>
        <row r="190">
          <cell r="A190">
            <v>181</v>
          </cell>
          <cell r="B190" t="str">
            <v xml:space="preserve">METHUEN                      </v>
          </cell>
          <cell r="C190">
            <v>0</v>
          </cell>
          <cell r="D190">
            <v>0</v>
          </cell>
          <cell r="E190">
            <v>0</v>
          </cell>
          <cell r="F190">
            <v>0</v>
          </cell>
          <cell r="G190">
            <v>0</v>
          </cell>
          <cell r="H190">
            <v>0</v>
          </cell>
          <cell r="I190">
            <v>0</v>
          </cell>
          <cell r="J190">
            <v>0</v>
          </cell>
          <cell r="K190">
            <v>0</v>
          </cell>
          <cell r="M190">
            <v>105970</v>
          </cell>
          <cell r="N190">
            <v>94000</v>
          </cell>
          <cell r="O190">
            <v>94000</v>
          </cell>
          <cell r="P190">
            <v>98369</v>
          </cell>
          <cell r="Q190">
            <v>31334</v>
          </cell>
          <cell r="R190">
            <v>31333</v>
          </cell>
          <cell r="S190">
            <v>35702</v>
          </cell>
          <cell r="T190">
            <v>35702</v>
          </cell>
        </row>
        <row r="191">
          <cell r="A191">
            <v>182</v>
          </cell>
          <cell r="B191" t="str">
            <v xml:space="preserve">MIDDLEBOROUGH                </v>
          </cell>
          <cell r="C191">
            <v>15000</v>
          </cell>
          <cell r="D191">
            <v>35000</v>
          </cell>
          <cell r="E191">
            <v>35000</v>
          </cell>
          <cell r="F191">
            <v>40000</v>
          </cell>
          <cell r="G191">
            <v>11666</v>
          </cell>
          <cell r="H191">
            <v>11667</v>
          </cell>
          <cell r="I191">
            <v>16667</v>
          </cell>
          <cell r="J191">
            <v>16667</v>
          </cell>
          <cell r="K191">
            <v>0</v>
          </cell>
          <cell r="M191">
            <v>107680</v>
          </cell>
          <cell r="N191">
            <v>167890</v>
          </cell>
          <cell r="O191">
            <v>167890</v>
          </cell>
          <cell r="P191">
            <v>175766</v>
          </cell>
          <cell r="Q191">
            <v>55964</v>
          </cell>
          <cell r="R191">
            <v>55963</v>
          </cell>
          <cell r="S191">
            <v>63839</v>
          </cell>
          <cell r="T191">
            <v>63839</v>
          </cell>
        </row>
        <row r="192">
          <cell r="A192">
            <v>183</v>
          </cell>
          <cell r="B192" t="str">
            <v xml:space="preserve">MIDDLEFIELD                  </v>
          </cell>
          <cell r="C192">
            <v>0</v>
          </cell>
          <cell r="D192">
            <v>0</v>
          </cell>
          <cell r="E192">
            <v>0</v>
          </cell>
          <cell r="F192">
            <v>0</v>
          </cell>
          <cell r="G192">
            <v>0</v>
          </cell>
          <cell r="H192">
            <v>0</v>
          </cell>
          <cell r="I192">
            <v>0</v>
          </cell>
          <cell r="J192">
            <v>0</v>
          </cell>
          <cell r="K192">
            <v>0</v>
          </cell>
          <cell r="M192">
            <v>0</v>
          </cell>
          <cell r="N192">
            <v>0</v>
          </cell>
          <cell r="O192">
            <v>0</v>
          </cell>
          <cell r="P192">
            <v>0</v>
          </cell>
          <cell r="Q192">
            <v>0</v>
          </cell>
          <cell r="R192">
            <v>0</v>
          </cell>
          <cell r="S192">
            <v>0</v>
          </cell>
          <cell r="T192">
            <v>0</v>
          </cell>
        </row>
        <row r="193">
          <cell r="A193">
            <v>184</v>
          </cell>
          <cell r="B193" t="str">
            <v xml:space="preserve">MIDDLETON                    </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row>
        <row r="194">
          <cell r="A194">
            <v>185</v>
          </cell>
          <cell r="B194" t="str">
            <v xml:space="preserve">MILFORD                      </v>
          </cell>
          <cell r="C194">
            <v>485695</v>
          </cell>
          <cell r="D194">
            <v>505532</v>
          </cell>
          <cell r="E194">
            <v>505532</v>
          </cell>
          <cell r="F194">
            <v>540373</v>
          </cell>
          <cell r="G194">
            <v>168510</v>
          </cell>
          <cell r="H194">
            <v>168511</v>
          </cell>
          <cell r="I194">
            <v>203352</v>
          </cell>
          <cell r="J194">
            <v>203352</v>
          </cell>
          <cell r="K194">
            <v>0</v>
          </cell>
          <cell r="M194">
            <v>648559</v>
          </cell>
          <cell r="N194">
            <v>759783</v>
          </cell>
          <cell r="O194">
            <v>759783</v>
          </cell>
          <cell r="P194">
            <v>774493</v>
          </cell>
          <cell r="Q194">
            <v>253261</v>
          </cell>
          <cell r="R194">
            <v>253261</v>
          </cell>
          <cell r="S194">
            <v>267971</v>
          </cell>
          <cell r="T194">
            <v>267971</v>
          </cell>
        </row>
        <row r="195">
          <cell r="A195">
            <v>186</v>
          </cell>
          <cell r="B195" t="str">
            <v xml:space="preserve">MILLBURY                     </v>
          </cell>
          <cell r="C195">
            <v>0</v>
          </cell>
          <cell r="D195">
            <v>0</v>
          </cell>
          <cell r="E195">
            <v>0</v>
          </cell>
          <cell r="F195">
            <v>0</v>
          </cell>
          <cell r="G195">
            <v>0</v>
          </cell>
          <cell r="H195">
            <v>0</v>
          </cell>
          <cell r="I195">
            <v>0</v>
          </cell>
          <cell r="J195">
            <v>0</v>
          </cell>
          <cell r="K195">
            <v>0</v>
          </cell>
          <cell r="M195">
            <v>103337</v>
          </cell>
          <cell r="N195">
            <v>87318</v>
          </cell>
          <cell r="O195">
            <v>87318</v>
          </cell>
          <cell r="P195">
            <v>80101</v>
          </cell>
          <cell r="Q195">
            <v>29106</v>
          </cell>
          <cell r="R195">
            <v>29106</v>
          </cell>
          <cell r="S195">
            <v>21889</v>
          </cell>
          <cell r="T195">
            <v>21889</v>
          </cell>
        </row>
        <row r="196">
          <cell r="A196">
            <v>187</v>
          </cell>
          <cell r="B196" t="str">
            <v xml:space="preserve">MILLIS                       </v>
          </cell>
          <cell r="C196">
            <v>344910</v>
          </cell>
          <cell r="D196">
            <v>344142</v>
          </cell>
          <cell r="E196">
            <v>344142</v>
          </cell>
          <cell r="F196">
            <v>357653</v>
          </cell>
          <cell r="G196">
            <v>114714</v>
          </cell>
          <cell r="H196">
            <v>114714</v>
          </cell>
          <cell r="I196">
            <v>128225</v>
          </cell>
          <cell r="J196">
            <v>128225</v>
          </cell>
          <cell r="K196">
            <v>0</v>
          </cell>
          <cell r="M196">
            <v>191734</v>
          </cell>
          <cell r="N196">
            <v>182862</v>
          </cell>
          <cell r="O196">
            <v>182862</v>
          </cell>
          <cell r="P196">
            <v>183517</v>
          </cell>
          <cell r="Q196">
            <v>60954</v>
          </cell>
          <cell r="R196">
            <v>60954</v>
          </cell>
          <cell r="S196">
            <v>61609</v>
          </cell>
          <cell r="T196">
            <v>61609</v>
          </cell>
        </row>
        <row r="197">
          <cell r="A197">
            <v>188</v>
          </cell>
          <cell r="B197" t="str">
            <v xml:space="preserve">MILLVILLE                    </v>
          </cell>
          <cell r="C197">
            <v>0</v>
          </cell>
          <cell r="D197">
            <v>0</v>
          </cell>
          <cell r="E197">
            <v>0</v>
          </cell>
          <cell r="F197">
            <v>0</v>
          </cell>
          <cell r="G197">
            <v>0</v>
          </cell>
          <cell r="H197">
            <v>0</v>
          </cell>
          <cell r="I197">
            <v>0</v>
          </cell>
          <cell r="J197">
            <v>0</v>
          </cell>
          <cell r="K197">
            <v>0</v>
          </cell>
          <cell r="M197">
            <v>0</v>
          </cell>
          <cell r="N197">
            <v>0</v>
          </cell>
          <cell r="O197">
            <v>0</v>
          </cell>
          <cell r="P197">
            <v>0</v>
          </cell>
          <cell r="Q197">
            <v>0</v>
          </cell>
          <cell r="R197">
            <v>0</v>
          </cell>
          <cell r="S197">
            <v>0</v>
          </cell>
          <cell r="T197">
            <v>0</v>
          </cell>
        </row>
        <row r="198">
          <cell r="A198">
            <v>189</v>
          </cell>
          <cell r="B198" t="str">
            <v xml:space="preserve">MILTON                       </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row>
        <row r="199">
          <cell r="A199">
            <v>190</v>
          </cell>
          <cell r="B199" t="str">
            <v xml:space="preserve">MONROE                       </v>
          </cell>
          <cell r="C199">
            <v>0</v>
          </cell>
          <cell r="D199">
            <v>0</v>
          </cell>
          <cell r="E199">
            <v>0</v>
          </cell>
          <cell r="F199">
            <v>0</v>
          </cell>
          <cell r="G199">
            <v>0</v>
          </cell>
          <cell r="H199">
            <v>0</v>
          </cell>
          <cell r="I199">
            <v>0</v>
          </cell>
          <cell r="J199">
            <v>0</v>
          </cell>
          <cell r="K199">
            <v>0</v>
          </cell>
          <cell r="M199">
            <v>5000</v>
          </cell>
          <cell r="N199">
            <v>5000</v>
          </cell>
          <cell r="O199">
            <v>5000</v>
          </cell>
          <cell r="P199">
            <v>8500</v>
          </cell>
          <cell r="Q199">
            <v>1667</v>
          </cell>
          <cell r="R199">
            <v>1667</v>
          </cell>
          <cell r="S199">
            <v>5166</v>
          </cell>
          <cell r="T199">
            <v>5166</v>
          </cell>
        </row>
        <row r="200">
          <cell r="A200">
            <v>191</v>
          </cell>
          <cell r="B200" t="str">
            <v xml:space="preserve">MONSON                       </v>
          </cell>
          <cell r="C200">
            <v>39795</v>
          </cell>
          <cell r="D200">
            <v>106195</v>
          </cell>
          <cell r="E200">
            <v>106195</v>
          </cell>
          <cell r="F200">
            <v>154191</v>
          </cell>
          <cell r="G200">
            <v>35398</v>
          </cell>
          <cell r="H200">
            <v>35398</v>
          </cell>
          <cell r="I200">
            <v>83395</v>
          </cell>
          <cell r="J200">
            <v>83395</v>
          </cell>
          <cell r="K200">
            <v>0</v>
          </cell>
          <cell r="M200">
            <v>121109</v>
          </cell>
          <cell r="N200">
            <v>162609</v>
          </cell>
          <cell r="O200">
            <v>162609</v>
          </cell>
          <cell r="P200">
            <v>166275</v>
          </cell>
          <cell r="Q200">
            <v>54203</v>
          </cell>
          <cell r="R200">
            <v>54203</v>
          </cell>
          <cell r="S200">
            <v>57869</v>
          </cell>
          <cell r="T200">
            <v>57869</v>
          </cell>
        </row>
        <row r="201">
          <cell r="A201">
            <v>192</v>
          </cell>
          <cell r="B201" t="str">
            <v xml:space="preserve">MONTAGUE                     </v>
          </cell>
          <cell r="C201">
            <v>0</v>
          </cell>
          <cell r="D201">
            <v>0</v>
          </cell>
          <cell r="E201">
            <v>0</v>
          </cell>
          <cell r="F201">
            <v>0</v>
          </cell>
          <cell r="G201">
            <v>0</v>
          </cell>
          <cell r="H201">
            <v>0</v>
          </cell>
          <cell r="I201">
            <v>0</v>
          </cell>
          <cell r="J201">
            <v>0</v>
          </cell>
          <cell r="K201">
            <v>0</v>
          </cell>
          <cell r="M201">
            <v>0</v>
          </cell>
          <cell r="N201">
            <v>0</v>
          </cell>
          <cell r="O201">
            <v>0</v>
          </cell>
          <cell r="P201">
            <v>0</v>
          </cell>
          <cell r="Q201">
            <v>0</v>
          </cell>
          <cell r="R201">
            <v>0</v>
          </cell>
          <cell r="S201">
            <v>0</v>
          </cell>
          <cell r="T201">
            <v>0</v>
          </cell>
        </row>
        <row r="202">
          <cell r="A202">
            <v>193</v>
          </cell>
          <cell r="B202" t="str">
            <v xml:space="preserve">MONTEREY                     </v>
          </cell>
          <cell r="C202">
            <v>0</v>
          </cell>
          <cell r="D202">
            <v>0</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row>
        <row r="203">
          <cell r="A203">
            <v>194</v>
          </cell>
          <cell r="B203" t="str">
            <v xml:space="preserve">MONTGOMERY                   </v>
          </cell>
          <cell r="C203">
            <v>0</v>
          </cell>
          <cell r="D203">
            <v>0</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row>
        <row r="204">
          <cell r="A204">
            <v>195</v>
          </cell>
          <cell r="B204" t="str">
            <v xml:space="preserve">MOUNT WASHINGTON             </v>
          </cell>
          <cell r="C204">
            <v>0</v>
          </cell>
          <cell r="D204">
            <v>0</v>
          </cell>
          <cell r="E204">
            <v>0</v>
          </cell>
          <cell r="F204">
            <v>0</v>
          </cell>
          <cell r="G204">
            <v>0</v>
          </cell>
          <cell r="H204">
            <v>0</v>
          </cell>
          <cell r="I204">
            <v>0</v>
          </cell>
          <cell r="J204">
            <v>0</v>
          </cell>
          <cell r="K204">
            <v>0</v>
          </cell>
          <cell r="M204">
            <v>5000</v>
          </cell>
          <cell r="N204">
            <v>5000</v>
          </cell>
          <cell r="O204">
            <v>5000</v>
          </cell>
          <cell r="P204">
            <v>5000</v>
          </cell>
          <cell r="Q204">
            <v>1667</v>
          </cell>
          <cell r="R204">
            <v>1667</v>
          </cell>
          <cell r="S204">
            <v>1666</v>
          </cell>
          <cell r="T204">
            <v>1666</v>
          </cell>
        </row>
        <row r="205">
          <cell r="A205">
            <v>196</v>
          </cell>
          <cell r="B205" t="str">
            <v xml:space="preserve">NAHANT                       </v>
          </cell>
          <cell r="C205">
            <v>0</v>
          </cell>
          <cell r="D205">
            <v>0</v>
          </cell>
          <cell r="E205">
            <v>0</v>
          </cell>
          <cell r="F205">
            <v>0</v>
          </cell>
          <cell r="G205">
            <v>0</v>
          </cell>
          <cell r="H205">
            <v>0</v>
          </cell>
          <cell r="I205">
            <v>0</v>
          </cell>
          <cell r="J205">
            <v>0</v>
          </cell>
          <cell r="K205">
            <v>0</v>
          </cell>
          <cell r="M205">
            <v>0</v>
          </cell>
          <cell r="N205">
            <v>0</v>
          </cell>
          <cell r="O205">
            <v>0</v>
          </cell>
          <cell r="P205">
            <v>0</v>
          </cell>
          <cell r="Q205">
            <v>0</v>
          </cell>
          <cell r="R205">
            <v>0</v>
          </cell>
          <cell r="S205">
            <v>0</v>
          </cell>
          <cell r="T205">
            <v>0</v>
          </cell>
        </row>
        <row r="206">
          <cell r="A206">
            <v>197</v>
          </cell>
          <cell r="B206" t="str">
            <v xml:space="preserve">NANTUCKET                    </v>
          </cell>
          <cell r="C206">
            <v>0</v>
          </cell>
          <cell r="D206">
            <v>0</v>
          </cell>
          <cell r="E206">
            <v>0</v>
          </cell>
          <cell r="F206">
            <v>0</v>
          </cell>
          <cell r="G206">
            <v>0</v>
          </cell>
          <cell r="H206">
            <v>0</v>
          </cell>
          <cell r="I206">
            <v>0</v>
          </cell>
          <cell r="J206">
            <v>0</v>
          </cell>
          <cell r="K206">
            <v>0</v>
          </cell>
          <cell r="M206">
            <v>0</v>
          </cell>
          <cell r="N206">
            <v>0</v>
          </cell>
          <cell r="O206">
            <v>0</v>
          </cell>
          <cell r="P206">
            <v>0</v>
          </cell>
          <cell r="Q206">
            <v>0</v>
          </cell>
          <cell r="R206">
            <v>0</v>
          </cell>
          <cell r="S206">
            <v>0</v>
          </cell>
          <cell r="T206">
            <v>0</v>
          </cell>
        </row>
        <row r="207">
          <cell r="A207">
            <v>198</v>
          </cell>
          <cell r="B207" t="str">
            <v xml:space="preserve">NATICK                       </v>
          </cell>
          <cell r="C207">
            <v>98864</v>
          </cell>
          <cell r="D207">
            <v>132864</v>
          </cell>
          <cell r="E207">
            <v>132864</v>
          </cell>
          <cell r="F207">
            <v>181996</v>
          </cell>
          <cell r="G207">
            <v>44288</v>
          </cell>
          <cell r="H207">
            <v>44288</v>
          </cell>
          <cell r="I207">
            <v>93420</v>
          </cell>
          <cell r="J207">
            <v>93420</v>
          </cell>
          <cell r="K207">
            <v>0</v>
          </cell>
          <cell r="M207">
            <v>17500</v>
          </cell>
          <cell r="N207">
            <v>25000</v>
          </cell>
          <cell r="O207">
            <v>25000</v>
          </cell>
          <cell r="P207">
            <v>24700</v>
          </cell>
          <cell r="Q207">
            <v>8334</v>
          </cell>
          <cell r="R207">
            <v>8333</v>
          </cell>
          <cell r="S207">
            <v>8033</v>
          </cell>
          <cell r="T207">
            <v>8033</v>
          </cell>
        </row>
        <row r="208">
          <cell r="A208">
            <v>199</v>
          </cell>
          <cell r="B208" t="str">
            <v xml:space="preserve">NEEDHAM                      </v>
          </cell>
          <cell r="C208">
            <v>0</v>
          </cell>
          <cell r="D208">
            <v>0</v>
          </cell>
          <cell r="E208">
            <v>0</v>
          </cell>
          <cell r="F208">
            <v>0</v>
          </cell>
          <cell r="G208">
            <v>0</v>
          </cell>
          <cell r="H208">
            <v>0</v>
          </cell>
          <cell r="I208">
            <v>0</v>
          </cell>
          <cell r="J208">
            <v>0</v>
          </cell>
          <cell r="K208">
            <v>0</v>
          </cell>
          <cell r="M208">
            <v>10390</v>
          </cell>
          <cell r="N208">
            <v>0</v>
          </cell>
          <cell r="O208">
            <v>0</v>
          </cell>
          <cell r="P208">
            <v>0</v>
          </cell>
          <cell r="Q208">
            <v>0</v>
          </cell>
          <cell r="R208">
            <v>0</v>
          </cell>
          <cell r="S208">
            <v>0</v>
          </cell>
          <cell r="T208">
            <v>0</v>
          </cell>
        </row>
        <row r="209">
          <cell r="A209">
            <v>200</v>
          </cell>
          <cell r="B209" t="str">
            <v xml:space="preserve">NEW ASHFORD                  </v>
          </cell>
          <cell r="C209">
            <v>0</v>
          </cell>
          <cell r="D209">
            <v>0</v>
          </cell>
          <cell r="E209">
            <v>0</v>
          </cell>
          <cell r="F209">
            <v>0</v>
          </cell>
          <cell r="G209">
            <v>0</v>
          </cell>
          <cell r="H209">
            <v>0</v>
          </cell>
          <cell r="I209">
            <v>0</v>
          </cell>
          <cell r="J209">
            <v>0</v>
          </cell>
          <cell r="K209">
            <v>0</v>
          </cell>
          <cell r="M209">
            <v>17079</v>
          </cell>
          <cell r="N209">
            <v>17079</v>
          </cell>
          <cell r="O209">
            <v>17079</v>
          </cell>
          <cell r="P209">
            <v>27107</v>
          </cell>
          <cell r="Q209">
            <v>5693</v>
          </cell>
          <cell r="R209">
            <v>5693</v>
          </cell>
          <cell r="S209">
            <v>15721</v>
          </cell>
          <cell r="T209">
            <v>15721</v>
          </cell>
        </row>
        <row r="210">
          <cell r="A210">
            <v>201</v>
          </cell>
          <cell r="B210" t="str">
            <v xml:space="preserve">NEW BEDFORD                  </v>
          </cell>
          <cell r="C210">
            <v>0</v>
          </cell>
          <cell r="D210">
            <v>0</v>
          </cell>
          <cell r="E210">
            <v>0</v>
          </cell>
          <cell r="F210">
            <v>0</v>
          </cell>
          <cell r="G210">
            <v>0</v>
          </cell>
          <cell r="H210">
            <v>0</v>
          </cell>
          <cell r="I210">
            <v>0</v>
          </cell>
          <cell r="J210">
            <v>0</v>
          </cell>
          <cell r="K210">
            <v>0</v>
          </cell>
          <cell r="M210">
            <v>80868</v>
          </cell>
          <cell r="N210">
            <v>97284</v>
          </cell>
          <cell r="O210">
            <v>97284</v>
          </cell>
          <cell r="P210">
            <v>101842</v>
          </cell>
          <cell r="Q210">
            <v>32428</v>
          </cell>
          <cell r="R210">
            <v>32428</v>
          </cell>
          <cell r="S210">
            <v>36986</v>
          </cell>
          <cell r="T210">
            <v>36986</v>
          </cell>
        </row>
        <row r="211">
          <cell r="A211">
            <v>202</v>
          </cell>
          <cell r="B211" t="str">
            <v xml:space="preserve">NEW BRAINTREE                </v>
          </cell>
          <cell r="C211">
            <v>0</v>
          </cell>
          <cell r="D211">
            <v>0</v>
          </cell>
          <cell r="E211">
            <v>0</v>
          </cell>
          <cell r="F211">
            <v>0</v>
          </cell>
          <cell r="G211">
            <v>0</v>
          </cell>
          <cell r="H211">
            <v>0</v>
          </cell>
          <cell r="I211">
            <v>0</v>
          </cell>
          <cell r="J211">
            <v>0</v>
          </cell>
          <cell r="K211">
            <v>0</v>
          </cell>
          <cell r="M211">
            <v>0</v>
          </cell>
          <cell r="N211">
            <v>0</v>
          </cell>
          <cell r="O211">
            <v>0</v>
          </cell>
          <cell r="P211">
            <v>0</v>
          </cell>
          <cell r="Q211">
            <v>0</v>
          </cell>
          <cell r="R211">
            <v>0</v>
          </cell>
          <cell r="S211">
            <v>0</v>
          </cell>
          <cell r="T211">
            <v>0</v>
          </cell>
        </row>
        <row r="212">
          <cell r="A212">
            <v>203</v>
          </cell>
          <cell r="B212" t="str">
            <v xml:space="preserve">NEWBURY                      </v>
          </cell>
          <cell r="C212">
            <v>0</v>
          </cell>
          <cell r="D212">
            <v>0</v>
          </cell>
          <cell r="E212">
            <v>0</v>
          </cell>
          <cell r="F212">
            <v>0</v>
          </cell>
          <cell r="G212">
            <v>0</v>
          </cell>
          <cell r="H212">
            <v>0</v>
          </cell>
          <cell r="I212">
            <v>0</v>
          </cell>
          <cell r="J212">
            <v>0</v>
          </cell>
          <cell r="K212">
            <v>0</v>
          </cell>
          <cell r="M212">
            <v>0</v>
          </cell>
          <cell r="N212">
            <v>0</v>
          </cell>
          <cell r="O212">
            <v>0</v>
          </cell>
          <cell r="P212">
            <v>0</v>
          </cell>
          <cell r="Q212">
            <v>0</v>
          </cell>
          <cell r="R212">
            <v>0</v>
          </cell>
          <cell r="S212">
            <v>0</v>
          </cell>
          <cell r="T212">
            <v>0</v>
          </cell>
        </row>
        <row r="213">
          <cell r="A213">
            <v>204</v>
          </cell>
          <cell r="B213" t="str">
            <v xml:space="preserve">NEWBURYPORT                  </v>
          </cell>
          <cell r="C213">
            <v>989529</v>
          </cell>
          <cell r="D213">
            <v>1023580</v>
          </cell>
          <cell r="E213">
            <v>1023873</v>
          </cell>
          <cell r="F213">
            <v>1067833</v>
          </cell>
          <cell r="G213">
            <v>341193</v>
          </cell>
          <cell r="H213">
            <v>341340</v>
          </cell>
          <cell r="I213">
            <v>385300</v>
          </cell>
          <cell r="J213">
            <v>385300</v>
          </cell>
          <cell r="K213">
            <v>0</v>
          </cell>
          <cell r="M213">
            <v>354158</v>
          </cell>
          <cell r="N213">
            <v>335051</v>
          </cell>
          <cell r="O213">
            <v>334653</v>
          </cell>
          <cell r="P213">
            <v>363715</v>
          </cell>
          <cell r="Q213">
            <v>111684</v>
          </cell>
          <cell r="R213">
            <v>111485</v>
          </cell>
          <cell r="S213">
            <v>140546</v>
          </cell>
          <cell r="T213">
            <v>140546</v>
          </cell>
        </row>
        <row r="214">
          <cell r="A214">
            <v>205</v>
          </cell>
          <cell r="B214" t="str">
            <v xml:space="preserve">NEW MARLBOROUGH              </v>
          </cell>
          <cell r="C214">
            <v>0</v>
          </cell>
          <cell r="D214">
            <v>0</v>
          </cell>
          <cell r="E214">
            <v>0</v>
          </cell>
          <cell r="F214">
            <v>0</v>
          </cell>
          <cell r="G214">
            <v>0</v>
          </cell>
          <cell r="H214">
            <v>0</v>
          </cell>
          <cell r="I214">
            <v>0</v>
          </cell>
          <cell r="J214">
            <v>0</v>
          </cell>
          <cell r="K214">
            <v>0</v>
          </cell>
          <cell r="M214">
            <v>0</v>
          </cell>
          <cell r="N214">
            <v>0</v>
          </cell>
          <cell r="O214">
            <v>0</v>
          </cell>
          <cell r="P214">
            <v>0</v>
          </cell>
          <cell r="Q214">
            <v>0</v>
          </cell>
          <cell r="R214">
            <v>0</v>
          </cell>
          <cell r="S214">
            <v>0</v>
          </cell>
          <cell r="T214">
            <v>0</v>
          </cell>
        </row>
        <row r="215">
          <cell r="A215">
            <v>206</v>
          </cell>
          <cell r="B215" t="str">
            <v xml:space="preserve">NEW SALEM                    </v>
          </cell>
          <cell r="C215">
            <v>0</v>
          </cell>
          <cell r="D215">
            <v>0</v>
          </cell>
          <cell r="E215">
            <v>0</v>
          </cell>
          <cell r="F215">
            <v>0</v>
          </cell>
          <cell r="G215">
            <v>0</v>
          </cell>
          <cell r="H215">
            <v>0</v>
          </cell>
          <cell r="I215">
            <v>0</v>
          </cell>
          <cell r="J215">
            <v>0</v>
          </cell>
          <cell r="K215">
            <v>0</v>
          </cell>
          <cell r="M215">
            <v>0</v>
          </cell>
          <cell r="N215">
            <v>0</v>
          </cell>
          <cell r="O215">
            <v>0</v>
          </cell>
          <cell r="P215">
            <v>0</v>
          </cell>
          <cell r="Q215">
            <v>0</v>
          </cell>
          <cell r="R215">
            <v>0</v>
          </cell>
          <cell r="S215">
            <v>0</v>
          </cell>
          <cell r="T215">
            <v>0</v>
          </cell>
        </row>
        <row r="216">
          <cell r="A216">
            <v>207</v>
          </cell>
          <cell r="B216" t="str">
            <v xml:space="preserve">NEWTON                       </v>
          </cell>
          <cell r="C216">
            <v>0</v>
          </cell>
          <cell r="D216">
            <v>0</v>
          </cell>
          <cell r="E216">
            <v>0</v>
          </cell>
          <cell r="F216">
            <v>0</v>
          </cell>
          <cell r="G216">
            <v>0</v>
          </cell>
          <cell r="H216">
            <v>0</v>
          </cell>
          <cell r="I216">
            <v>0</v>
          </cell>
          <cell r="J216">
            <v>0</v>
          </cell>
          <cell r="K216">
            <v>0</v>
          </cell>
          <cell r="M216">
            <v>10000</v>
          </cell>
          <cell r="N216">
            <v>5000</v>
          </cell>
          <cell r="O216">
            <v>5000</v>
          </cell>
          <cell r="P216">
            <v>5000</v>
          </cell>
          <cell r="Q216">
            <v>1667</v>
          </cell>
          <cell r="R216">
            <v>1667</v>
          </cell>
          <cell r="S216">
            <v>1666</v>
          </cell>
          <cell r="T216">
            <v>1666</v>
          </cell>
        </row>
        <row r="217">
          <cell r="A217">
            <v>208</v>
          </cell>
          <cell r="B217" t="str">
            <v xml:space="preserve">NORFOLK                      </v>
          </cell>
          <cell r="C217">
            <v>0</v>
          </cell>
          <cell r="D217">
            <v>0</v>
          </cell>
          <cell r="E217">
            <v>0</v>
          </cell>
          <cell r="F217">
            <v>0</v>
          </cell>
          <cell r="G217">
            <v>0</v>
          </cell>
          <cell r="H217">
            <v>0</v>
          </cell>
          <cell r="I217">
            <v>0</v>
          </cell>
          <cell r="J217">
            <v>0</v>
          </cell>
          <cell r="K217">
            <v>0</v>
          </cell>
          <cell r="M217">
            <v>15179</v>
          </cell>
          <cell r="N217">
            <v>5000</v>
          </cell>
          <cell r="O217">
            <v>5000</v>
          </cell>
          <cell r="P217">
            <v>5000</v>
          </cell>
          <cell r="Q217">
            <v>1667</v>
          </cell>
          <cell r="R217">
            <v>1667</v>
          </cell>
          <cell r="S217">
            <v>1666</v>
          </cell>
          <cell r="T217">
            <v>1666</v>
          </cell>
        </row>
        <row r="218">
          <cell r="A218">
            <v>209</v>
          </cell>
          <cell r="B218" t="str">
            <v xml:space="preserve">NORTH ADAMS                  </v>
          </cell>
          <cell r="C218">
            <v>258085</v>
          </cell>
          <cell r="D218">
            <v>230718</v>
          </cell>
          <cell r="E218">
            <v>230221</v>
          </cell>
          <cell r="F218">
            <v>258078</v>
          </cell>
          <cell r="G218">
            <v>76906</v>
          </cell>
          <cell r="H218">
            <v>76657</v>
          </cell>
          <cell r="I218">
            <v>104515</v>
          </cell>
          <cell r="J218">
            <v>104515</v>
          </cell>
          <cell r="K218">
            <v>0</v>
          </cell>
          <cell r="M218">
            <v>637099</v>
          </cell>
          <cell r="N218">
            <v>653722</v>
          </cell>
          <cell r="O218">
            <v>653722</v>
          </cell>
          <cell r="P218">
            <v>661565</v>
          </cell>
          <cell r="Q218">
            <v>217908</v>
          </cell>
          <cell r="R218">
            <v>217907</v>
          </cell>
          <cell r="S218">
            <v>225750</v>
          </cell>
          <cell r="T218">
            <v>225750</v>
          </cell>
        </row>
        <row r="219">
          <cell r="A219">
            <v>210</v>
          </cell>
          <cell r="B219" t="str">
            <v xml:space="preserve">NORTHAMPTON                  </v>
          </cell>
          <cell r="C219">
            <v>1341791</v>
          </cell>
          <cell r="D219">
            <v>1275178</v>
          </cell>
          <cell r="E219">
            <v>1264897</v>
          </cell>
          <cell r="F219">
            <v>1256654</v>
          </cell>
          <cell r="G219">
            <v>425059</v>
          </cell>
          <cell r="H219">
            <v>419919</v>
          </cell>
          <cell r="I219">
            <v>411676</v>
          </cell>
          <cell r="J219">
            <v>411676</v>
          </cell>
          <cell r="K219">
            <v>0</v>
          </cell>
          <cell r="M219">
            <v>451014</v>
          </cell>
          <cell r="N219">
            <v>467464</v>
          </cell>
          <cell r="O219">
            <v>472464</v>
          </cell>
          <cell r="P219">
            <v>556930</v>
          </cell>
          <cell r="Q219">
            <v>155822</v>
          </cell>
          <cell r="R219">
            <v>158321</v>
          </cell>
          <cell r="S219">
            <v>242787</v>
          </cell>
          <cell r="T219">
            <v>242787</v>
          </cell>
        </row>
        <row r="220">
          <cell r="A220">
            <v>211</v>
          </cell>
          <cell r="B220" t="str">
            <v xml:space="preserve">NORTH ANDOVER                </v>
          </cell>
          <cell r="C220">
            <v>0</v>
          </cell>
          <cell r="D220">
            <v>0</v>
          </cell>
          <cell r="E220">
            <v>0</v>
          </cell>
          <cell r="F220">
            <v>0</v>
          </cell>
          <cell r="G220">
            <v>0</v>
          </cell>
          <cell r="H220">
            <v>0</v>
          </cell>
          <cell r="I220">
            <v>0</v>
          </cell>
          <cell r="J220">
            <v>0</v>
          </cell>
          <cell r="K220">
            <v>0</v>
          </cell>
          <cell r="M220">
            <v>64036</v>
          </cell>
          <cell r="N220">
            <v>20000</v>
          </cell>
          <cell r="O220">
            <v>20000</v>
          </cell>
          <cell r="P220">
            <v>22302</v>
          </cell>
          <cell r="Q220">
            <v>6667</v>
          </cell>
          <cell r="R220">
            <v>6667</v>
          </cell>
          <cell r="S220">
            <v>8968</v>
          </cell>
          <cell r="T220">
            <v>8968</v>
          </cell>
        </row>
        <row r="221">
          <cell r="A221">
            <v>212</v>
          </cell>
          <cell r="B221" t="str">
            <v xml:space="preserve">NORTH ATTLEBOROUGH           </v>
          </cell>
          <cell r="C221">
            <v>0</v>
          </cell>
          <cell r="D221">
            <v>0</v>
          </cell>
          <cell r="E221">
            <v>0</v>
          </cell>
          <cell r="F221">
            <v>0</v>
          </cell>
          <cell r="G221">
            <v>0</v>
          </cell>
          <cell r="H221">
            <v>0</v>
          </cell>
          <cell r="I221">
            <v>0</v>
          </cell>
          <cell r="J221">
            <v>0</v>
          </cell>
          <cell r="K221">
            <v>0</v>
          </cell>
          <cell r="M221">
            <v>4800</v>
          </cell>
          <cell r="N221">
            <v>15000</v>
          </cell>
          <cell r="O221">
            <v>15000</v>
          </cell>
          <cell r="P221">
            <v>7750</v>
          </cell>
          <cell r="Q221">
            <v>5000</v>
          </cell>
          <cell r="R221">
            <v>5000</v>
          </cell>
          <cell r="S221">
            <v>-2250</v>
          </cell>
          <cell r="T221">
            <v>-2250</v>
          </cell>
        </row>
        <row r="222">
          <cell r="A222">
            <v>213</v>
          </cell>
          <cell r="B222" t="str">
            <v xml:space="preserve">NORTHBOROUGH                 </v>
          </cell>
          <cell r="C222">
            <v>0</v>
          </cell>
          <cell r="D222">
            <v>0</v>
          </cell>
          <cell r="E222">
            <v>0</v>
          </cell>
          <cell r="F222">
            <v>0</v>
          </cell>
          <cell r="G222">
            <v>0</v>
          </cell>
          <cell r="H222">
            <v>0</v>
          </cell>
          <cell r="I222">
            <v>0</v>
          </cell>
          <cell r="J222">
            <v>0</v>
          </cell>
          <cell r="K222">
            <v>0</v>
          </cell>
          <cell r="M222">
            <v>15000</v>
          </cell>
          <cell r="N222">
            <v>20000</v>
          </cell>
          <cell r="O222">
            <v>20000</v>
          </cell>
          <cell r="P222">
            <v>15000</v>
          </cell>
          <cell r="Q222">
            <v>6667</v>
          </cell>
          <cell r="R222">
            <v>6667</v>
          </cell>
          <cell r="S222">
            <v>1666</v>
          </cell>
          <cell r="T222">
            <v>1666</v>
          </cell>
        </row>
        <row r="223">
          <cell r="A223">
            <v>214</v>
          </cell>
          <cell r="B223" t="str">
            <v xml:space="preserve">NORTHBRIDGE                  </v>
          </cell>
          <cell r="C223">
            <v>539687</v>
          </cell>
          <cell r="D223">
            <v>504574</v>
          </cell>
          <cell r="E223">
            <v>504574</v>
          </cell>
          <cell r="F223">
            <v>483619</v>
          </cell>
          <cell r="G223">
            <v>168191</v>
          </cell>
          <cell r="H223">
            <v>168191</v>
          </cell>
          <cell r="I223">
            <v>147237</v>
          </cell>
          <cell r="J223">
            <v>147237</v>
          </cell>
          <cell r="K223">
            <v>0</v>
          </cell>
          <cell r="M223">
            <v>589904</v>
          </cell>
          <cell r="N223">
            <v>631414</v>
          </cell>
          <cell r="O223">
            <v>631414</v>
          </cell>
          <cell r="P223">
            <v>680330</v>
          </cell>
          <cell r="Q223">
            <v>210472</v>
          </cell>
          <cell r="R223">
            <v>210471</v>
          </cell>
          <cell r="S223">
            <v>259387</v>
          </cell>
          <cell r="T223">
            <v>259387</v>
          </cell>
        </row>
        <row r="224">
          <cell r="A224">
            <v>215</v>
          </cell>
          <cell r="B224" t="str">
            <v xml:space="preserve">NORTH BROOKFIELD             </v>
          </cell>
          <cell r="C224">
            <v>297933</v>
          </cell>
          <cell r="D224">
            <v>211593</v>
          </cell>
          <cell r="E224">
            <v>211593</v>
          </cell>
          <cell r="F224">
            <v>228142</v>
          </cell>
          <cell r="G224">
            <v>70531</v>
          </cell>
          <cell r="H224">
            <v>70531</v>
          </cell>
          <cell r="I224">
            <v>87080</v>
          </cell>
          <cell r="J224">
            <v>87080</v>
          </cell>
          <cell r="K224">
            <v>0</v>
          </cell>
          <cell r="M224">
            <v>562337</v>
          </cell>
          <cell r="N224">
            <v>596962</v>
          </cell>
          <cell r="O224">
            <v>596962</v>
          </cell>
          <cell r="P224">
            <v>603416</v>
          </cell>
          <cell r="Q224">
            <v>198988</v>
          </cell>
          <cell r="R224">
            <v>198987</v>
          </cell>
          <cell r="S224">
            <v>205441</v>
          </cell>
          <cell r="T224">
            <v>205441</v>
          </cell>
        </row>
        <row r="225">
          <cell r="A225">
            <v>216</v>
          </cell>
          <cell r="B225" t="str">
            <v xml:space="preserve">NORTHFIELD                   </v>
          </cell>
          <cell r="C225">
            <v>0</v>
          </cell>
          <cell r="D225">
            <v>0</v>
          </cell>
          <cell r="E225">
            <v>0</v>
          </cell>
          <cell r="F225">
            <v>0</v>
          </cell>
          <cell r="G225">
            <v>0</v>
          </cell>
          <cell r="H225">
            <v>0</v>
          </cell>
          <cell r="I225">
            <v>0</v>
          </cell>
          <cell r="J225">
            <v>0</v>
          </cell>
          <cell r="K225">
            <v>0</v>
          </cell>
          <cell r="M225">
            <v>0</v>
          </cell>
          <cell r="N225">
            <v>0</v>
          </cell>
          <cell r="O225">
            <v>0</v>
          </cell>
          <cell r="P225">
            <v>0</v>
          </cell>
          <cell r="Q225">
            <v>0</v>
          </cell>
          <cell r="R225">
            <v>0</v>
          </cell>
          <cell r="S225">
            <v>0</v>
          </cell>
          <cell r="T225">
            <v>0</v>
          </cell>
        </row>
        <row r="226">
          <cell r="A226">
            <v>217</v>
          </cell>
          <cell r="B226" t="str">
            <v xml:space="preserve">NORTH READING                </v>
          </cell>
          <cell r="C226">
            <v>0</v>
          </cell>
          <cell r="D226">
            <v>0</v>
          </cell>
          <cell r="E226">
            <v>0</v>
          </cell>
          <cell r="F226">
            <v>0</v>
          </cell>
          <cell r="G226">
            <v>0</v>
          </cell>
          <cell r="H226">
            <v>0</v>
          </cell>
          <cell r="I226">
            <v>0</v>
          </cell>
          <cell r="J226">
            <v>0</v>
          </cell>
          <cell r="K226">
            <v>0</v>
          </cell>
          <cell r="M226">
            <v>2000</v>
          </cell>
          <cell r="N226">
            <v>0</v>
          </cell>
          <cell r="O226">
            <v>0</v>
          </cell>
          <cell r="P226">
            <v>0</v>
          </cell>
          <cell r="Q226">
            <v>0</v>
          </cell>
          <cell r="R226">
            <v>0</v>
          </cell>
          <cell r="S226">
            <v>0</v>
          </cell>
          <cell r="T226">
            <v>0</v>
          </cell>
        </row>
        <row r="227">
          <cell r="A227">
            <v>218</v>
          </cell>
          <cell r="B227" t="str">
            <v xml:space="preserve">NORTON                       </v>
          </cell>
          <cell r="C227">
            <v>0</v>
          </cell>
          <cell r="D227">
            <v>0</v>
          </cell>
          <cell r="E227">
            <v>0</v>
          </cell>
          <cell r="F227">
            <v>0</v>
          </cell>
          <cell r="G227">
            <v>0</v>
          </cell>
          <cell r="H227">
            <v>0</v>
          </cell>
          <cell r="I227">
            <v>0</v>
          </cell>
          <cell r="J227">
            <v>0</v>
          </cell>
          <cell r="K227">
            <v>0</v>
          </cell>
          <cell r="M227">
            <v>40981</v>
          </cell>
          <cell r="N227">
            <v>34511</v>
          </cell>
          <cell r="O227">
            <v>34511</v>
          </cell>
          <cell r="P227">
            <v>37897</v>
          </cell>
          <cell r="Q227">
            <v>11504</v>
          </cell>
          <cell r="R227">
            <v>11504</v>
          </cell>
          <cell r="S227">
            <v>14889</v>
          </cell>
          <cell r="T227">
            <v>14889</v>
          </cell>
        </row>
        <row r="228">
          <cell r="A228">
            <v>219</v>
          </cell>
          <cell r="B228" t="str">
            <v xml:space="preserve">NORWELL                      </v>
          </cell>
          <cell r="C228">
            <v>0</v>
          </cell>
          <cell r="D228">
            <v>0</v>
          </cell>
          <cell r="E228">
            <v>0</v>
          </cell>
          <cell r="F228">
            <v>0</v>
          </cell>
          <cell r="G228">
            <v>0</v>
          </cell>
          <cell r="H228">
            <v>0</v>
          </cell>
          <cell r="I228">
            <v>0</v>
          </cell>
          <cell r="J228">
            <v>0</v>
          </cell>
          <cell r="K228">
            <v>0</v>
          </cell>
          <cell r="M228">
            <v>0</v>
          </cell>
          <cell r="N228">
            <v>0</v>
          </cell>
          <cell r="O228">
            <v>0</v>
          </cell>
          <cell r="P228">
            <v>0</v>
          </cell>
          <cell r="Q228">
            <v>0</v>
          </cell>
          <cell r="R228">
            <v>0</v>
          </cell>
          <cell r="S228">
            <v>0</v>
          </cell>
          <cell r="T228">
            <v>0</v>
          </cell>
        </row>
        <row r="229">
          <cell r="A229">
            <v>220</v>
          </cell>
          <cell r="B229" t="str">
            <v xml:space="preserve">NORWOOD                      </v>
          </cell>
          <cell r="C229">
            <v>0</v>
          </cell>
          <cell r="D229">
            <v>0</v>
          </cell>
          <cell r="E229">
            <v>0</v>
          </cell>
          <cell r="F229">
            <v>0</v>
          </cell>
          <cell r="G229">
            <v>0</v>
          </cell>
          <cell r="H229">
            <v>0</v>
          </cell>
          <cell r="I229">
            <v>0</v>
          </cell>
          <cell r="J229">
            <v>0</v>
          </cell>
          <cell r="K229">
            <v>0</v>
          </cell>
          <cell r="M229">
            <v>10000</v>
          </cell>
          <cell r="N229">
            <v>5000</v>
          </cell>
          <cell r="O229">
            <v>5000</v>
          </cell>
          <cell r="P229">
            <v>16850</v>
          </cell>
          <cell r="Q229">
            <v>1667</v>
          </cell>
          <cell r="R229">
            <v>1667</v>
          </cell>
          <cell r="S229">
            <v>13516</v>
          </cell>
          <cell r="T229">
            <v>13516</v>
          </cell>
        </row>
        <row r="230">
          <cell r="A230">
            <v>221</v>
          </cell>
          <cell r="B230" t="str">
            <v xml:space="preserve">OAK BLUFFS                   </v>
          </cell>
          <cell r="C230">
            <v>296088</v>
          </cell>
          <cell r="D230">
            <v>253971</v>
          </cell>
          <cell r="E230">
            <v>253971</v>
          </cell>
          <cell r="F230">
            <v>275702</v>
          </cell>
          <cell r="G230">
            <v>84657</v>
          </cell>
          <cell r="H230">
            <v>84657</v>
          </cell>
          <cell r="I230">
            <v>106388</v>
          </cell>
          <cell r="J230">
            <v>106388</v>
          </cell>
          <cell r="K230">
            <v>0</v>
          </cell>
          <cell r="M230">
            <v>132641</v>
          </cell>
          <cell r="N230">
            <v>116722</v>
          </cell>
          <cell r="O230">
            <v>116722</v>
          </cell>
          <cell r="P230">
            <v>114904</v>
          </cell>
          <cell r="Q230">
            <v>38908</v>
          </cell>
          <cell r="R230">
            <v>38907</v>
          </cell>
          <cell r="S230">
            <v>37089</v>
          </cell>
          <cell r="T230">
            <v>37089</v>
          </cell>
        </row>
        <row r="231">
          <cell r="A231">
            <v>222</v>
          </cell>
          <cell r="B231" t="str">
            <v xml:space="preserve">OAKHAM                       </v>
          </cell>
          <cell r="C231">
            <v>0</v>
          </cell>
          <cell r="D231">
            <v>0</v>
          </cell>
          <cell r="E231">
            <v>0</v>
          </cell>
          <cell r="F231">
            <v>0</v>
          </cell>
          <cell r="G231">
            <v>0</v>
          </cell>
          <cell r="H231">
            <v>0</v>
          </cell>
          <cell r="I231">
            <v>0</v>
          </cell>
          <cell r="J231">
            <v>0</v>
          </cell>
          <cell r="K231">
            <v>0</v>
          </cell>
          <cell r="M231">
            <v>0</v>
          </cell>
          <cell r="N231">
            <v>0</v>
          </cell>
          <cell r="O231">
            <v>0</v>
          </cell>
          <cell r="P231">
            <v>0</v>
          </cell>
          <cell r="Q231">
            <v>0</v>
          </cell>
          <cell r="R231">
            <v>0</v>
          </cell>
          <cell r="S231">
            <v>0</v>
          </cell>
          <cell r="T231">
            <v>0</v>
          </cell>
        </row>
        <row r="232">
          <cell r="A232">
            <v>223</v>
          </cell>
          <cell r="B232" t="str">
            <v xml:space="preserve">ORANGE                       </v>
          </cell>
          <cell r="C232">
            <v>393019</v>
          </cell>
          <cell r="D232">
            <v>413218</v>
          </cell>
          <cell r="E232">
            <v>366376</v>
          </cell>
          <cell r="F232">
            <v>401156</v>
          </cell>
          <cell r="G232">
            <v>137739</v>
          </cell>
          <cell r="H232">
            <v>114318</v>
          </cell>
          <cell r="I232">
            <v>149099</v>
          </cell>
          <cell r="J232">
            <v>149099</v>
          </cell>
          <cell r="K232">
            <v>0</v>
          </cell>
          <cell r="M232">
            <v>160398</v>
          </cell>
          <cell r="N232">
            <v>239093</v>
          </cell>
          <cell r="O232">
            <v>239093</v>
          </cell>
          <cell r="P232">
            <v>260329</v>
          </cell>
          <cell r="Q232">
            <v>79698</v>
          </cell>
          <cell r="R232">
            <v>79698</v>
          </cell>
          <cell r="S232">
            <v>100933</v>
          </cell>
          <cell r="T232">
            <v>100933</v>
          </cell>
        </row>
        <row r="233">
          <cell r="A233">
            <v>224</v>
          </cell>
          <cell r="B233" t="str">
            <v xml:space="preserve">ORLEANS                      </v>
          </cell>
          <cell r="C233">
            <v>0</v>
          </cell>
          <cell r="D233">
            <v>0</v>
          </cell>
          <cell r="E233">
            <v>0</v>
          </cell>
          <cell r="F233">
            <v>0</v>
          </cell>
          <cell r="G233">
            <v>0</v>
          </cell>
          <cell r="H233">
            <v>0</v>
          </cell>
          <cell r="I233">
            <v>0</v>
          </cell>
          <cell r="J233">
            <v>0</v>
          </cell>
          <cell r="K233">
            <v>0</v>
          </cell>
          <cell r="M233">
            <v>6750</v>
          </cell>
          <cell r="N233">
            <v>5000</v>
          </cell>
          <cell r="O233">
            <v>7500</v>
          </cell>
          <cell r="P233">
            <v>12420</v>
          </cell>
          <cell r="Q233">
            <v>1667</v>
          </cell>
          <cell r="R233">
            <v>2917</v>
          </cell>
          <cell r="S233">
            <v>7836</v>
          </cell>
          <cell r="T233">
            <v>7836</v>
          </cell>
        </row>
        <row r="234">
          <cell r="A234">
            <v>225</v>
          </cell>
          <cell r="B234" t="str">
            <v xml:space="preserve">OTIS                         </v>
          </cell>
          <cell r="C234">
            <v>0</v>
          </cell>
          <cell r="D234">
            <v>0</v>
          </cell>
          <cell r="E234">
            <v>0</v>
          </cell>
          <cell r="F234">
            <v>0</v>
          </cell>
          <cell r="G234">
            <v>0</v>
          </cell>
          <cell r="H234">
            <v>0</v>
          </cell>
          <cell r="I234">
            <v>0</v>
          </cell>
          <cell r="J234">
            <v>0</v>
          </cell>
          <cell r="K234">
            <v>0</v>
          </cell>
          <cell r="M234">
            <v>0</v>
          </cell>
          <cell r="N234">
            <v>0</v>
          </cell>
          <cell r="O234">
            <v>0</v>
          </cell>
          <cell r="P234">
            <v>0</v>
          </cell>
          <cell r="Q234">
            <v>0</v>
          </cell>
          <cell r="R234">
            <v>0</v>
          </cell>
          <cell r="S234">
            <v>0</v>
          </cell>
          <cell r="T234">
            <v>0</v>
          </cell>
        </row>
        <row r="235">
          <cell r="A235">
            <v>226</v>
          </cell>
          <cell r="B235" t="str">
            <v xml:space="preserve">OXFORD                       </v>
          </cell>
          <cell r="C235">
            <v>35392</v>
          </cell>
          <cell r="D235">
            <v>63224</v>
          </cell>
          <cell r="E235">
            <v>63224</v>
          </cell>
          <cell r="F235">
            <v>64041</v>
          </cell>
          <cell r="G235">
            <v>21074</v>
          </cell>
          <cell r="H235">
            <v>21075</v>
          </cell>
          <cell r="I235">
            <v>21892</v>
          </cell>
          <cell r="J235">
            <v>21892</v>
          </cell>
          <cell r="K235">
            <v>0</v>
          </cell>
          <cell r="M235">
            <v>275946</v>
          </cell>
          <cell r="N235">
            <v>297479</v>
          </cell>
          <cell r="O235">
            <v>297479</v>
          </cell>
          <cell r="P235">
            <v>306437</v>
          </cell>
          <cell r="Q235">
            <v>99160</v>
          </cell>
          <cell r="R235">
            <v>99160</v>
          </cell>
          <cell r="S235">
            <v>108117</v>
          </cell>
          <cell r="T235">
            <v>108117</v>
          </cell>
        </row>
        <row r="236">
          <cell r="A236">
            <v>227</v>
          </cell>
          <cell r="B236" t="str">
            <v xml:space="preserve">PALMER                       </v>
          </cell>
          <cell r="C236">
            <v>0</v>
          </cell>
          <cell r="D236">
            <v>0</v>
          </cell>
          <cell r="E236">
            <v>0</v>
          </cell>
          <cell r="F236">
            <v>0</v>
          </cell>
          <cell r="G236">
            <v>0</v>
          </cell>
          <cell r="H236">
            <v>0</v>
          </cell>
          <cell r="I236">
            <v>0</v>
          </cell>
          <cell r="J236">
            <v>0</v>
          </cell>
          <cell r="K236">
            <v>0</v>
          </cell>
          <cell r="M236">
            <v>218557</v>
          </cell>
          <cell r="N236">
            <v>243101</v>
          </cell>
          <cell r="O236">
            <v>241469</v>
          </cell>
          <cell r="P236">
            <v>296617</v>
          </cell>
          <cell r="Q236">
            <v>81034</v>
          </cell>
          <cell r="R236">
            <v>80218</v>
          </cell>
          <cell r="S236">
            <v>135365</v>
          </cell>
          <cell r="T236">
            <v>135365</v>
          </cell>
        </row>
        <row r="237">
          <cell r="A237">
            <v>228</v>
          </cell>
          <cell r="B237" t="str">
            <v xml:space="preserve">PAXTON                       </v>
          </cell>
          <cell r="C237">
            <v>0</v>
          </cell>
          <cell r="D237">
            <v>0</v>
          </cell>
          <cell r="E237">
            <v>0</v>
          </cell>
          <cell r="F237">
            <v>0</v>
          </cell>
          <cell r="G237">
            <v>0</v>
          </cell>
          <cell r="H237">
            <v>0</v>
          </cell>
          <cell r="I237">
            <v>0</v>
          </cell>
          <cell r="J237">
            <v>0</v>
          </cell>
          <cell r="K237">
            <v>0</v>
          </cell>
          <cell r="M237">
            <v>0</v>
          </cell>
          <cell r="N237">
            <v>0</v>
          </cell>
          <cell r="O237">
            <v>0</v>
          </cell>
          <cell r="P237">
            <v>0</v>
          </cell>
          <cell r="Q237">
            <v>0</v>
          </cell>
          <cell r="R237">
            <v>0</v>
          </cell>
          <cell r="S237">
            <v>0</v>
          </cell>
          <cell r="T237">
            <v>0</v>
          </cell>
        </row>
        <row r="238">
          <cell r="A238">
            <v>229</v>
          </cell>
          <cell r="B238" t="str">
            <v xml:space="preserve">PEABODY                      </v>
          </cell>
          <cell r="C238">
            <v>0</v>
          </cell>
          <cell r="D238">
            <v>25000</v>
          </cell>
          <cell r="E238">
            <v>25000</v>
          </cell>
          <cell r="F238">
            <v>54860</v>
          </cell>
          <cell r="G238">
            <v>8333</v>
          </cell>
          <cell r="H238">
            <v>8333</v>
          </cell>
          <cell r="I238">
            <v>38194</v>
          </cell>
          <cell r="J238">
            <v>38194</v>
          </cell>
          <cell r="K238">
            <v>0</v>
          </cell>
          <cell r="M238">
            <v>293572</v>
          </cell>
          <cell r="N238">
            <v>316471</v>
          </cell>
          <cell r="O238">
            <v>318804</v>
          </cell>
          <cell r="P238">
            <v>315661</v>
          </cell>
          <cell r="Q238">
            <v>105491</v>
          </cell>
          <cell r="R238">
            <v>106657</v>
          </cell>
          <cell r="S238">
            <v>103513</v>
          </cell>
          <cell r="T238">
            <v>103513</v>
          </cell>
        </row>
        <row r="239">
          <cell r="A239">
            <v>230</v>
          </cell>
          <cell r="B239" t="str">
            <v xml:space="preserve">PELHAM                       </v>
          </cell>
          <cell r="C239">
            <v>367128</v>
          </cell>
          <cell r="D239">
            <v>359017</v>
          </cell>
          <cell r="E239">
            <v>359017</v>
          </cell>
          <cell r="F239">
            <v>426716</v>
          </cell>
          <cell r="G239">
            <v>119672</v>
          </cell>
          <cell r="H239">
            <v>119672</v>
          </cell>
          <cell r="I239">
            <v>187372</v>
          </cell>
          <cell r="J239">
            <v>187372</v>
          </cell>
          <cell r="K239">
            <v>0</v>
          </cell>
          <cell r="M239">
            <v>0</v>
          </cell>
          <cell r="N239">
            <v>5000</v>
          </cell>
          <cell r="O239">
            <v>5000</v>
          </cell>
          <cell r="P239">
            <v>5000</v>
          </cell>
          <cell r="Q239">
            <v>1667</v>
          </cell>
          <cell r="R239">
            <v>1667</v>
          </cell>
          <cell r="S239">
            <v>1666</v>
          </cell>
          <cell r="T239">
            <v>1666</v>
          </cell>
        </row>
        <row r="240">
          <cell r="A240">
            <v>231</v>
          </cell>
          <cell r="B240" t="str">
            <v xml:space="preserve">PEMBROKE                     </v>
          </cell>
          <cell r="C240">
            <v>0</v>
          </cell>
          <cell r="D240">
            <v>0</v>
          </cell>
          <cell r="E240">
            <v>0</v>
          </cell>
          <cell r="F240">
            <v>0</v>
          </cell>
          <cell r="G240">
            <v>0</v>
          </cell>
          <cell r="H240">
            <v>0</v>
          </cell>
          <cell r="I240">
            <v>0</v>
          </cell>
          <cell r="J240">
            <v>0</v>
          </cell>
          <cell r="K240">
            <v>0</v>
          </cell>
          <cell r="M240">
            <v>0</v>
          </cell>
          <cell r="N240">
            <v>15000</v>
          </cell>
          <cell r="O240">
            <v>15000</v>
          </cell>
          <cell r="P240">
            <v>14750</v>
          </cell>
          <cell r="Q240">
            <v>5000</v>
          </cell>
          <cell r="R240">
            <v>5000</v>
          </cell>
          <cell r="S240">
            <v>4750</v>
          </cell>
          <cell r="T240">
            <v>4750</v>
          </cell>
        </row>
        <row r="241">
          <cell r="A241">
            <v>232</v>
          </cell>
          <cell r="B241" t="str">
            <v xml:space="preserve">PEPPERELL                    </v>
          </cell>
          <cell r="C241">
            <v>0</v>
          </cell>
          <cell r="D241">
            <v>0</v>
          </cell>
          <cell r="E241">
            <v>0</v>
          </cell>
          <cell r="F241">
            <v>0</v>
          </cell>
          <cell r="G241">
            <v>0</v>
          </cell>
          <cell r="H241">
            <v>0</v>
          </cell>
          <cell r="I241">
            <v>0</v>
          </cell>
          <cell r="J241">
            <v>0</v>
          </cell>
          <cell r="K241">
            <v>0</v>
          </cell>
          <cell r="M241">
            <v>0</v>
          </cell>
          <cell r="N241">
            <v>0</v>
          </cell>
          <cell r="O241">
            <v>0</v>
          </cell>
          <cell r="P241">
            <v>0</v>
          </cell>
          <cell r="Q241">
            <v>0</v>
          </cell>
          <cell r="R241">
            <v>0</v>
          </cell>
          <cell r="S241">
            <v>0</v>
          </cell>
          <cell r="T241">
            <v>0</v>
          </cell>
        </row>
        <row r="242">
          <cell r="A242">
            <v>233</v>
          </cell>
          <cell r="B242" t="str">
            <v xml:space="preserve">PERU                         </v>
          </cell>
          <cell r="C242">
            <v>0</v>
          </cell>
          <cell r="D242">
            <v>0</v>
          </cell>
          <cell r="E242">
            <v>0</v>
          </cell>
          <cell r="F242">
            <v>0</v>
          </cell>
          <cell r="G242">
            <v>0</v>
          </cell>
          <cell r="H242">
            <v>0</v>
          </cell>
          <cell r="I242">
            <v>0</v>
          </cell>
          <cell r="J242">
            <v>0</v>
          </cell>
          <cell r="K242">
            <v>0</v>
          </cell>
          <cell r="M242">
            <v>0</v>
          </cell>
          <cell r="N242">
            <v>0</v>
          </cell>
          <cell r="O242">
            <v>0</v>
          </cell>
          <cell r="P242">
            <v>0</v>
          </cell>
          <cell r="Q242">
            <v>0</v>
          </cell>
          <cell r="R242">
            <v>0</v>
          </cell>
          <cell r="S242">
            <v>0</v>
          </cell>
          <cell r="T242">
            <v>0</v>
          </cell>
        </row>
        <row r="243">
          <cell r="A243">
            <v>234</v>
          </cell>
          <cell r="B243" t="str">
            <v xml:space="preserve">PETERSHAM                    </v>
          </cell>
          <cell r="C243">
            <v>370947</v>
          </cell>
          <cell r="D243">
            <v>319150</v>
          </cell>
          <cell r="E243">
            <v>319150</v>
          </cell>
          <cell r="F243">
            <v>386308</v>
          </cell>
          <cell r="G243">
            <v>106383</v>
          </cell>
          <cell r="H243">
            <v>106383</v>
          </cell>
          <cell r="I243">
            <v>173542</v>
          </cell>
          <cell r="J243">
            <v>173542</v>
          </cell>
          <cell r="K243">
            <v>0</v>
          </cell>
          <cell r="M243">
            <v>30000</v>
          </cell>
          <cell r="N243">
            <v>25000</v>
          </cell>
          <cell r="O243">
            <v>25000</v>
          </cell>
          <cell r="P243">
            <v>30000</v>
          </cell>
          <cell r="Q243">
            <v>8334</v>
          </cell>
          <cell r="R243">
            <v>8333</v>
          </cell>
          <cell r="S243">
            <v>13333</v>
          </cell>
          <cell r="T243">
            <v>13333</v>
          </cell>
        </row>
        <row r="244">
          <cell r="A244">
            <v>235</v>
          </cell>
          <cell r="B244" t="str">
            <v xml:space="preserve">PHILLIPSTON                  </v>
          </cell>
          <cell r="C244">
            <v>0</v>
          </cell>
          <cell r="D244">
            <v>0</v>
          </cell>
          <cell r="E244">
            <v>0</v>
          </cell>
          <cell r="F244">
            <v>0</v>
          </cell>
          <cell r="G244">
            <v>0</v>
          </cell>
          <cell r="H244">
            <v>0</v>
          </cell>
          <cell r="I244">
            <v>0</v>
          </cell>
          <cell r="J244">
            <v>0</v>
          </cell>
          <cell r="K244">
            <v>0</v>
          </cell>
          <cell r="M244">
            <v>0</v>
          </cell>
          <cell r="N244">
            <v>0</v>
          </cell>
          <cell r="O244">
            <v>0</v>
          </cell>
          <cell r="P244">
            <v>0</v>
          </cell>
          <cell r="Q244">
            <v>0</v>
          </cell>
          <cell r="R244">
            <v>0</v>
          </cell>
          <cell r="S244">
            <v>0</v>
          </cell>
          <cell r="T244">
            <v>0</v>
          </cell>
        </row>
        <row r="245">
          <cell r="A245">
            <v>236</v>
          </cell>
          <cell r="B245" t="str">
            <v xml:space="preserve">PITTSFIELD                   </v>
          </cell>
          <cell r="C245">
            <v>337595</v>
          </cell>
          <cell r="D245">
            <v>393172</v>
          </cell>
          <cell r="E245">
            <v>393172</v>
          </cell>
          <cell r="F245">
            <v>382332</v>
          </cell>
          <cell r="G245">
            <v>131057</v>
          </cell>
          <cell r="H245">
            <v>131057</v>
          </cell>
          <cell r="I245">
            <v>120218</v>
          </cell>
          <cell r="J245">
            <v>120218</v>
          </cell>
          <cell r="K245">
            <v>0</v>
          </cell>
          <cell r="M245">
            <v>2040188</v>
          </cell>
          <cell r="N245">
            <v>2019959</v>
          </cell>
          <cell r="O245">
            <v>2019959</v>
          </cell>
          <cell r="P245">
            <v>2063267</v>
          </cell>
          <cell r="Q245">
            <v>673320</v>
          </cell>
          <cell r="R245">
            <v>673320</v>
          </cell>
          <cell r="S245">
            <v>716627</v>
          </cell>
          <cell r="T245">
            <v>716627</v>
          </cell>
        </row>
        <row r="246">
          <cell r="A246">
            <v>237</v>
          </cell>
          <cell r="B246" t="str">
            <v xml:space="preserve">PLAINFIELD                   </v>
          </cell>
          <cell r="C246">
            <v>0</v>
          </cell>
          <cell r="D246">
            <v>0</v>
          </cell>
          <cell r="E246">
            <v>0</v>
          </cell>
          <cell r="F246">
            <v>0</v>
          </cell>
          <cell r="G246">
            <v>0</v>
          </cell>
          <cell r="H246">
            <v>0</v>
          </cell>
          <cell r="I246">
            <v>0</v>
          </cell>
          <cell r="J246">
            <v>0</v>
          </cell>
          <cell r="K246">
            <v>0</v>
          </cell>
          <cell r="M246">
            <v>0</v>
          </cell>
          <cell r="N246">
            <v>0</v>
          </cell>
          <cell r="O246">
            <v>0</v>
          </cell>
          <cell r="P246">
            <v>0</v>
          </cell>
          <cell r="Q246">
            <v>0</v>
          </cell>
          <cell r="R246">
            <v>0</v>
          </cell>
          <cell r="S246">
            <v>0</v>
          </cell>
          <cell r="T246">
            <v>0</v>
          </cell>
        </row>
        <row r="247">
          <cell r="A247">
            <v>238</v>
          </cell>
          <cell r="B247" t="str">
            <v xml:space="preserve">PLAINVILLE                   </v>
          </cell>
          <cell r="C247">
            <v>0</v>
          </cell>
          <cell r="D247">
            <v>0</v>
          </cell>
          <cell r="E247">
            <v>0</v>
          </cell>
          <cell r="F247">
            <v>0</v>
          </cell>
          <cell r="G247">
            <v>0</v>
          </cell>
          <cell r="H247">
            <v>0</v>
          </cell>
          <cell r="I247">
            <v>0</v>
          </cell>
          <cell r="J247">
            <v>0</v>
          </cell>
          <cell r="K247">
            <v>0</v>
          </cell>
          <cell r="M247">
            <v>0</v>
          </cell>
          <cell r="N247">
            <v>0</v>
          </cell>
          <cell r="O247">
            <v>0</v>
          </cell>
          <cell r="P247">
            <v>0</v>
          </cell>
          <cell r="Q247">
            <v>0</v>
          </cell>
          <cell r="R247">
            <v>0</v>
          </cell>
          <cell r="S247">
            <v>0</v>
          </cell>
          <cell r="T247">
            <v>0</v>
          </cell>
        </row>
        <row r="248">
          <cell r="A248">
            <v>239</v>
          </cell>
          <cell r="B248" t="str">
            <v xml:space="preserve">PLYMOUTH                     </v>
          </cell>
          <cell r="C248">
            <v>0</v>
          </cell>
          <cell r="D248">
            <v>0</v>
          </cell>
          <cell r="E248">
            <v>0</v>
          </cell>
          <cell r="F248">
            <v>0</v>
          </cell>
          <cell r="G248">
            <v>0</v>
          </cell>
          <cell r="H248">
            <v>0</v>
          </cell>
          <cell r="I248">
            <v>0</v>
          </cell>
          <cell r="J248">
            <v>0</v>
          </cell>
          <cell r="K248">
            <v>0</v>
          </cell>
          <cell r="M248">
            <v>118743</v>
          </cell>
          <cell r="N248">
            <v>194513</v>
          </cell>
          <cell r="O248">
            <v>194513</v>
          </cell>
          <cell r="P248">
            <v>178106</v>
          </cell>
          <cell r="Q248">
            <v>64838</v>
          </cell>
          <cell r="R248">
            <v>64838</v>
          </cell>
          <cell r="S248">
            <v>48430</v>
          </cell>
          <cell r="T248">
            <v>48430</v>
          </cell>
        </row>
        <row r="249">
          <cell r="A249">
            <v>240</v>
          </cell>
          <cell r="B249" t="str">
            <v xml:space="preserve">PLYMPTON                     </v>
          </cell>
          <cell r="C249">
            <v>0</v>
          </cell>
          <cell r="D249">
            <v>0</v>
          </cell>
          <cell r="E249">
            <v>0</v>
          </cell>
          <cell r="F249">
            <v>0</v>
          </cell>
          <cell r="G249">
            <v>0</v>
          </cell>
          <cell r="H249">
            <v>0</v>
          </cell>
          <cell r="I249">
            <v>0</v>
          </cell>
          <cell r="J249">
            <v>0</v>
          </cell>
          <cell r="K249">
            <v>0</v>
          </cell>
          <cell r="M249">
            <v>0</v>
          </cell>
          <cell r="N249">
            <v>0</v>
          </cell>
          <cell r="O249">
            <v>0</v>
          </cell>
          <cell r="P249">
            <v>0</v>
          </cell>
          <cell r="Q249">
            <v>0</v>
          </cell>
          <cell r="R249">
            <v>0</v>
          </cell>
          <cell r="S249">
            <v>0</v>
          </cell>
          <cell r="T249">
            <v>0</v>
          </cell>
        </row>
        <row r="250">
          <cell r="A250">
            <v>241</v>
          </cell>
          <cell r="B250" t="str">
            <v xml:space="preserve">PRINCETON                    </v>
          </cell>
          <cell r="C250">
            <v>0</v>
          </cell>
          <cell r="D250">
            <v>0</v>
          </cell>
          <cell r="E250">
            <v>0</v>
          </cell>
          <cell r="F250">
            <v>0</v>
          </cell>
          <cell r="G250">
            <v>0</v>
          </cell>
          <cell r="H250">
            <v>0</v>
          </cell>
          <cell r="I250">
            <v>0</v>
          </cell>
          <cell r="J250">
            <v>0</v>
          </cell>
          <cell r="K250">
            <v>0</v>
          </cell>
          <cell r="M250">
            <v>0</v>
          </cell>
          <cell r="N250">
            <v>0</v>
          </cell>
          <cell r="O250">
            <v>0</v>
          </cell>
          <cell r="P250">
            <v>0</v>
          </cell>
          <cell r="Q250">
            <v>0</v>
          </cell>
          <cell r="R250">
            <v>0</v>
          </cell>
          <cell r="S250">
            <v>0</v>
          </cell>
          <cell r="T250">
            <v>0</v>
          </cell>
        </row>
        <row r="251">
          <cell r="A251">
            <v>242</v>
          </cell>
          <cell r="B251" t="str">
            <v xml:space="preserve">PROVINCETOWN                 </v>
          </cell>
          <cell r="C251">
            <v>205520</v>
          </cell>
          <cell r="D251">
            <v>127599</v>
          </cell>
          <cell r="E251">
            <v>127599</v>
          </cell>
          <cell r="F251">
            <v>107721</v>
          </cell>
          <cell r="G251">
            <v>42533</v>
          </cell>
          <cell r="H251">
            <v>42533</v>
          </cell>
          <cell r="I251">
            <v>22655</v>
          </cell>
          <cell r="J251">
            <v>22655</v>
          </cell>
          <cell r="K251">
            <v>0</v>
          </cell>
          <cell r="M251">
            <v>261054</v>
          </cell>
          <cell r="N251">
            <v>204314</v>
          </cell>
          <cell r="O251">
            <v>204314</v>
          </cell>
          <cell r="P251">
            <v>226517</v>
          </cell>
          <cell r="Q251">
            <v>68105</v>
          </cell>
          <cell r="R251">
            <v>68105</v>
          </cell>
          <cell r="S251">
            <v>90307</v>
          </cell>
          <cell r="T251">
            <v>90307</v>
          </cell>
        </row>
        <row r="252">
          <cell r="A252">
            <v>243</v>
          </cell>
          <cell r="B252" t="str">
            <v xml:space="preserve">QUINCY                       </v>
          </cell>
          <cell r="C252">
            <v>0</v>
          </cell>
          <cell r="D252">
            <v>0</v>
          </cell>
          <cell r="E252">
            <v>0</v>
          </cell>
          <cell r="F252">
            <v>0</v>
          </cell>
          <cell r="G252">
            <v>0</v>
          </cell>
          <cell r="H252">
            <v>0</v>
          </cell>
          <cell r="I252">
            <v>0</v>
          </cell>
          <cell r="J252">
            <v>0</v>
          </cell>
          <cell r="K252">
            <v>0</v>
          </cell>
          <cell r="M252">
            <v>5000</v>
          </cell>
          <cell r="N252">
            <v>0</v>
          </cell>
          <cell r="O252">
            <v>0</v>
          </cell>
          <cell r="P252">
            <v>2700</v>
          </cell>
          <cell r="Q252">
            <v>0</v>
          </cell>
          <cell r="R252">
            <v>0</v>
          </cell>
          <cell r="S252">
            <v>2700</v>
          </cell>
          <cell r="T252">
            <v>2700</v>
          </cell>
        </row>
        <row r="253">
          <cell r="A253">
            <v>244</v>
          </cell>
          <cell r="B253" t="str">
            <v xml:space="preserve">RANDOLPH                     </v>
          </cell>
          <cell r="C253">
            <v>0</v>
          </cell>
          <cell r="D253">
            <v>5000</v>
          </cell>
          <cell r="E253">
            <v>5000</v>
          </cell>
          <cell r="F253">
            <v>1200</v>
          </cell>
          <cell r="G253">
            <v>1666</v>
          </cell>
          <cell r="H253">
            <v>1667</v>
          </cell>
          <cell r="I253">
            <v>0</v>
          </cell>
          <cell r="J253">
            <v>-2133</v>
          </cell>
          <cell r="K253">
            <v>2133</v>
          </cell>
          <cell r="M253">
            <v>491008</v>
          </cell>
          <cell r="N253">
            <v>522151</v>
          </cell>
          <cell r="O253">
            <v>522151</v>
          </cell>
          <cell r="P253">
            <v>528840</v>
          </cell>
          <cell r="Q253">
            <v>174051</v>
          </cell>
          <cell r="R253">
            <v>174050</v>
          </cell>
          <cell r="S253">
            <v>180739</v>
          </cell>
          <cell r="T253">
            <v>180739</v>
          </cell>
        </row>
        <row r="254">
          <cell r="A254">
            <v>245</v>
          </cell>
          <cell r="B254" t="str">
            <v xml:space="preserve">RAYNHAM                      </v>
          </cell>
          <cell r="C254">
            <v>0</v>
          </cell>
          <cell r="D254">
            <v>0</v>
          </cell>
          <cell r="E254">
            <v>0</v>
          </cell>
          <cell r="F254">
            <v>0</v>
          </cell>
          <cell r="G254">
            <v>0</v>
          </cell>
          <cell r="H254">
            <v>0</v>
          </cell>
          <cell r="I254">
            <v>0</v>
          </cell>
          <cell r="J254">
            <v>0</v>
          </cell>
          <cell r="K254">
            <v>0</v>
          </cell>
          <cell r="M254">
            <v>0</v>
          </cell>
          <cell r="N254">
            <v>0</v>
          </cell>
          <cell r="O254">
            <v>0</v>
          </cell>
          <cell r="P254">
            <v>0</v>
          </cell>
          <cell r="Q254">
            <v>0</v>
          </cell>
          <cell r="R254">
            <v>0</v>
          </cell>
          <cell r="S254">
            <v>0</v>
          </cell>
          <cell r="T254">
            <v>0</v>
          </cell>
        </row>
        <row r="255">
          <cell r="A255">
            <v>246</v>
          </cell>
          <cell r="B255" t="str">
            <v xml:space="preserve">READING                      </v>
          </cell>
          <cell r="C255">
            <v>0</v>
          </cell>
          <cell r="D255">
            <v>0</v>
          </cell>
          <cell r="E255">
            <v>0</v>
          </cell>
          <cell r="F255">
            <v>0</v>
          </cell>
          <cell r="G255">
            <v>0</v>
          </cell>
          <cell r="H255">
            <v>0</v>
          </cell>
          <cell r="I255">
            <v>0</v>
          </cell>
          <cell r="J255">
            <v>0</v>
          </cell>
          <cell r="K255">
            <v>0</v>
          </cell>
          <cell r="M255">
            <v>21344</v>
          </cell>
          <cell r="N255">
            <v>10000</v>
          </cell>
          <cell r="O255">
            <v>10000</v>
          </cell>
          <cell r="P255">
            <v>10000</v>
          </cell>
          <cell r="Q255">
            <v>3334</v>
          </cell>
          <cell r="R255">
            <v>3333</v>
          </cell>
          <cell r="S255">
            <v>3333</v>
          </cell>
          <cell r="T255">
            <v>3333</v>
          </cell>
        </row>
        <row r="256">
          <cell r="A256">
            <v>247</v>
          </cell>
          <cell r="B256" t="str">
            <v xml:space="preserve">REHOBOTH                     </v>
          </cell>
          <cell r="C256">
            <v>0</v>
          </cell>
          <cell r="D256">
            <v>0</v>
          </cell>
          <cell r="E256">
            <v>0</v>
          </cell>
          <cell r="F256">
            <v>0</v>
          </cell>
          <cell r="G256">
            <v>0</v>
          </cell>
          <cell r="H256">
            <v>0</v>
          </cell>
          <cell r="I256">
            <v>0</v>
          </cell>
          <cell r="J256">
            <v>0</v>
          </cell>
          <cell r="K256">
            <v>0</v>
          </cell>
          <cell r="M256">
            <v>0</v>
          </cell>
          <cell r="N256">
            <v>0</v>
          </cell>
          <cell r="O256">
            <v>0</v>
          </cell>
          <cell r="P256">
            <v>0</v>
          </cell>
          <cell r="Q256">
            <v>0</v>
          </cell>
          <cell r="R256">
            <v>0</v>
          </cell>
          <cell r="S256">
            <v>0</v>
          </cell>
          <cell r="T256">
            <v>0</v>
          </cell>
        </row>
        <row r="257">
          <cell r="A257">
            <v>248</v>
          </cell>
          <cell r="B257" t="str">
            <v xml:space="preserve">REVERE                       </v>
          </cell>
          <cell r="C257">
            <v>0</v>
          </cell>
          <cell r="D257">
            <v>0</v>
          </cell>
          <cell r="E257">
            <v>0</v>
          </cell>
          <cell r="F257">
            <v>0</v>
          </cell>
          <cell r="G257">
            <v>0</v>
          </cell>
          <cell r="H257">
            <v>0</v>
          </cell>
          <cell r="I257">
            <v>0</v>
          </cell>
          <cell r="J257">
            <v>0</v>
          </cell>
          <cell r="K257">
            <v>0</v>
          </cell>
          <cell r="M257">
            <v>98324</v>
          </cell>
          <cell r="N257">
            <v>93324</v>
          </cell>
          <cell r="O257">
            <v>93324</v>
          </cell>
          <cell r="P257">
            <v>85820</v>
          </cell>
          <cell r="Q257">
            <v>31108</v>
          </cell>
          <cell r="R257">
            <v>31108</v>
          </cell>
          <cell r="S257">
            <v>23604</v>
          </cell>
          <cell r="T257">
            <v>23604</v>
          </cell>
        </row>
        <row r="258">
          <cell r="A258">
            <v>249</v>
          </cell>
          <cell r="B258" t="str">
            <v xml:space="preserve">RICHMOND                     </v>
          </cell>
          <cell r="C258">
            <v>403164</v>
          </cell>
          <cell r="D258">
            <v>375958</v>
          </cell>
          <cell r="E258">
            <v>375958</v>
          </cell>
          <cell r="F258">
            <v>375246</v>
          </cell>
          <cell r="G258">
            <v>125319</v>
          </cell>
          <cell r="H258">
            <v>125319</v>
          </cell>
          <cell r="I258">
            <v>124608</v>
          </cell>
          <cell r="J258">
            <v>124608</v>
          </cell>
          <cell r="K258">
            <v>0</v>
          </cell>
          <cell r="M258">
            <v>120854</v>
          </cell>
          <cell r="N258">
            <v>122688</v>
          </cell>
          <cell r="O258">
            <v>122688</v>
          </cell>
          <cell r="P258">
            <v>102950</v>
          </cell>
          <cell r="Q258">
            <v>40896</v>
          </cell>
          <cell r="R258">
            <v>40896</v>
          </cell>
          <cell r="S258">
            <v>21158</v>
          </cell>
          <cell r="T258">
            <v>21158</v>
          </cell>
        </row>
        <row r="259">
          <cell r="A259">
            <v>250</v>
          </cell>
          <cell r="B259" t="str">
            <v xml:space="preserve">ROCHESTER                    </v>
          </cell>
          <cell r="C259">
            <v>0</v>
          </cell>
          <cell r="D259">
            <v>0</v>
          </cell>
          <cell r="E259">
            <v>0</v>
          </cell>
          <cell r="F259">
            <v>0</v>
          </cell>
          <cell r="G259">
            <v>0</v>
          </cell>
          <cell r="H259">
            <v>0</v>
          </cell>
          <cell r="I259">
            <v>0</v>
          </cell>
          <cell r="J259">
            <v>0</v>
          </cell>
          <cell r="K259">
            <v>0</v>
          </cell>
          <cell r="M259">
            <v>0</v>
          </cell>
          <cell r="N259">
            <v>0</v>
          </cell>
          <cell r="O259">
            <v>0</v>
          </cell>
          <cell r="P259">
            <v>0</v>
          </cell>
          <cell r="Q259">
            <v>0</v>
          </cell>
          <cell r="R259">
            <v>0</v>
          </cell>
          <cell r="S259">
            <v>0</v>
          </cell>
          <cell r="T259">
            <v>0</v>
          </cell>
        </row>
        <row r="260">
          <cell r="A260">
            <v>251</v>
          </cell>
          <cell r="B260" t="str">
            <v xml:space="preserve">ROCKLAND                     </v>
          </cell>
          <cell r="C260">
            <v>0</v>
          </cell>
          <cell r="D260">
            <v>0</v>
          </cell>
          <cell r="E260">
            <v>0</v>
          </cell>
          <cell r="F260">
            <v>0</v>
          </cell>
          <cell r="G260">
            <v>0</v>
          </cell>
          <cell r="H260">
            <v>0</v>
          </cell>
          <cell r="I260">
            <v>0</v>
          </cell>
          <cell r="J260">
            <v>0</v>
          </cell>
          <cell r="K260">
            <v>0</v>
          </cell>
          <cell r="M260">
            <v>5000</v>
          </cell>
          <cell r="N260">
            <v>0</v>
          </cell>
          <cell r="O260">
            <v>0</v>
          </cell>
          <cell r="P260">
            <v>0</v>
          </cell>
          <cell r="Q260">
            <v>0</v>
          </cell>
          <cell r="R260">
            <v>0</v>
          </cell>
          <cell r="S260">
            <v>0</v>
          </cell>
          <cell r="T260">
            <v>0</v>
          </cell>
        </row>
        <row r="261">
          <cell r="A261">
            <v>252</v>
          </cell>
          <cell r="B261" t="str">
            <v xml:space="preserve">ROCKPORT                     </v>
          </cell>
          <cell r="C261">
            <v>706062</v>
          </cell>
          <cell r="D261">
            <v>792576</v>
          </cell>
          <cell r="E261">
            <v>792576</v>
          </cell>
          <cell r="F261">
            <v>787166</v>
          </cell>
          <cell r="G261">
            <v>264192</v>
          </cell>
          <cell r="H261">
            <v>264192</v>
          </cell>
          <cell r="I261">
            <v>258782</v>
          </cell>
          <cell r="J261">
            <v>258782</v>
          </cell>
          <cell r="K261">
            <v>0</v>
          </cell>
          <cell r="M261">
            <v>132247</v>
          </cell>
          <cell r="N261">
            <v>88823</v>
          </cell>
          <cell r="O261">
            <v>88823</v>
          </cell>
          <cell r="P261">
            <v>102676</v>
          </cell>
          <cell r="Q261">
            <v>29608</v>
          </cell>
          <cell r="R261">
            <v>29608</v>
          </cell>
          <cell r="S261">
            <v>43460</v>
          </cell>
          <cell r="T261">
            <v>43460</v>
          </cell>
        </row>
        <row r="262">
          <cell r="A262">
            <v>253</v>
          </cell>
          <cell r="B262" t="str">
            <v xml:space="preserve">ROWE                         </v>
          </cell>
          <cell r="C262">
            <v>106531</v>
          </cell>
          <cell r="D262">
            <v>140531</v>
          </cell>
          <cell r="E262">
            <v>140531</v>
          </cell>
          <cell r="F262">
            <v>138274</v>
          </cell>
          <cell r="G262">
            <v>46843</v>
          </cell>
          <cell r="H262">
            <v>46844</v>
          </cell>
          <cell r="I262">
            <v>44587</v>
          </cell>
          <cell r="J262">
            <v>44587</v>
          </cell>
          <cell r="K262">
            <v>0</v>
          </cell>
          <cell r="M262">
            <v>23402</v>
          </cell>
          <cell r="N262">
            <v>0</v>
          </cell>
          <cell r="O262">
            <v>0</v>
          </cell>
          <cell r="P262">
            <v>0</v>
          </cell>
          <cell r="Q262">
            <v>0</v>
          </cell>
          <cell r="R262">
            <v>0</v>
          </cell>
          <cell r="S262">
            <v>0</v>
          </cell>
          <cell r="T262">
            <v>0</v>
          </cell>
        </row>
        <row r="263">
          <cell r="A263">
            <v>254</v>
          </cell>
          <cell r="B263" t="str">
            <v xml:space="preserve">ROWLEY                       </v>
          </cell>
          <cell r="C263">
            <v>0</v>
          </cell>
          <cell r="D263">
            <v>0</v>
          </cell>
          <cell r="E263">
            <v>0</v>
          </cell>
          <cell r="F263">
            <v>0</v>
          </cell>
          <cell r="G263">
            <v>0</v>
          </cell>
          <cell r="H263">
            <v>0</v>
          </cell>
          <cell r="I263">
            <v>0</v>
          </cell>
          <cell r="J263">
            <v>0</v>
          </cell>
          <cell r="K263">
            <v>0</v>
          </cell>
          <cell r="M263">
            <v>0</v>
          </cell>
          <cell r="N263">
            <v>0</v>
          </cell>
          <cell r="O263">
            <v>0</v>
          </cell>
          <cell r="P263">
            <v>0</v>
          </cell>
          <cell r="Q263">
            <v>0</v>
          </cell>
          <cell r="R263">
            <v>0</v>
          </cell>
          <cell r="S263">
            <v>0</v>
          </cell>
          <cell r="T263">
            <v>0</v>
          </cell>
        </row>
        <row r="264">
          <cell r="A264">
            <v>255</v>
          </cell>
          <cell r="B264" t="str">
            <v xml:space="preserve">ROYALSTON                    </v>
          </cell>
          <cell r="C264">
            <v>0</v>
          </cell>
          <cell r="D264">
            <v>0</v>
          </cell>
          <cell r="E264">
            <v>0</v>
          </cell>
          <cell r="F264">
            <v>0</v>
          </cell>
          <cell r="G264">
            <v>0</v>
          </cell>
          <cell r="H264">
            <v>0</v>
          </cell>
          <cell r="I264">
            <v>0</v>
          </cell>
          <cell r="J264">
            <v>0</v>
          </cell>
          <cell r="K264">
            <v>0</v>
          </cell>
          <cell r="M264">
            <v>0</v>
          </cell>
          <cell r="N264">
            <v>0</v>
          </cell>
          <cell r="O264">
            <v>0</v>
          </cell>
          <cell r="P264">
            <v>0</v>
          </cell>
          <cell r="Q264">
            <v>0</v>
          </cell>
          <cell r="R264">
            <v>0</v>
          </cell>
          <cell r="S264">
            <v>0</v>
          </cell>
          <cell r="T264">
            <v>0</v>
          </cell>
        </row>
        <row r="265">
          <cell r="A265">
            <v>256</v>
          </cell>
          <cell r="B265" t="str">
            <v xml:space="preserve">RUSSELL                      </v>
          </cell>
          <cell r="C265">
            <v>0</v>
          </cell>
          <cell r="D265">
            <v>0</v>
          </cell>
          <cell r="E265">
            <v>0</v>
          </cell>
          <cell r="F265">
            <v>0</v>
          </cell>
          <cell r="G265">
            <v>0</v>
          </cell>
          <cell r="H265">
            <v>0</v>
          </cell>
          <cell r="I265">
            <v>0</v>
          </cell>
          <cell r="J265">
            <v>0</v>
          </cell>
          <cell r="K265">
            <v>0</v>
          </cell>
          <cell r="M265">
            <v>0</v>
          </cell>
          <cell r="N265">
            <v>0</v>
          </cell>
          <cell r="O265">
            <v>0</v>
          </cell>
          <cell r="P265">
            <v>0</v>
          </cell>
          <cell r="Q265">
            <v>0</v>
          </cell>
          <cell r="R265">
            <v>0</v>
          </cell>
          <cell r="S265">
            <v>0</v>
          </cell>
          <cell r="T265">
            <v>0</v>
          </cell>
        </row>
        <row r="266">
          <cell r="A266">
            <v>257</v>
          </cell>
          <cell r="B266" t="str">
            <v xml:space="preserve">RUTLAND                      </v>
          </cell>
          <cell r="C266">
            <v>0</v>
          </cell>
          <cell r="D266">
            <v>0</v>
          </cell>
          <cell r="E266">
            <v>0</v>
          </cell>
          <cell r="F266">
            <v>0</v>
          </cell>
          <cell r="G266">
            <v>0</v>
          </cell>
          <cell r="H266">
            <v>0</v>
          </cell>
          <cell r="I266">
            <v>0</v>
          </cell>
          <cell r="J266">
            <v>0</v>
          </cell>
          <cell r="K266">
            <v>0</v>
          </cell>
          <cell r="M266">
            <v>0</v>
          </cell>
          <cell r="N266">
            <v>0</v>
          </cell>
          <cell r="O266">
            <v>0</v>
          </cell>
          <cell r="P266">
            <v>0</v>
          </cell>
          <cell r="Q266">
            <v>0</v>
          </cell>
          <cell r="R266">
            <v>0</v>
          </cell>
          <cell r="S266">
            <v>0</v>
          </cell>
          <cell r="T266">
            <v>0</v>
          </cell>
        </row>
        <row r="267">
          <cell r="A267">
            <v>258</v>
          </cell>
          <cell r="B267" t="str">
            <v xml:space="preserve">SALEM                        </v>
          </cell>
          <cell r="C267">
            <v>0</v>
          </cell>
          <cell r="D267">
            <v>0</v>
          </cell>
          <cell r="E267">
            <v>0</v>
          </cell>
          <cell r="F267">
            <v>0</v>
          </cell>
          <cell r="G267">
            <v>0</v>
          </cell>
          <cell r="H267">
            <v>0</v>
          </cell>
          <cell r="I267">
            <v>0</v>
          </cell>
          <cell r="J267">
            <v>0</v>
          </cell>
          <cell r="K267">
            <v>0</v>
          </cell>
          <cell r="M267">
            <v>221951</v>
          </cell>
          <cell r="N267">
            <v>176441</v>
          </cell>
          <cell r="O267">
            <v>177691</v>
          </cell>
          <cell r="P267">
            <v>188290</v>
          </cell>
          <cell r="Q267">
            <v>58814</v>
          </cell>
          <cell r="R267">
            <v>59439</v>
          </cell>
          <cell r="S267">
            <v>70037</v>
          </cell>
          <cell r="T267">
            <v>70037</v>
          </cell>
        </row>
        <row r="268">
          <cell r="A268">
            <v>259</v>
          </cell>
          <cell r="B268" t="str">
            <v xml:space="preserve">SALISBURY                    </v>
          </cell>
          <cell r="C268">
            <v>0</v>
          </cell>
          <cell r="D268">
            <v>0</v>
          </cell>
          <cell r="E268">
            <v>0</v>
          </cell>
          <cell r="F268">
            <v>0</v>
          </cell>
          <cell r="G268">
            <v>0</v>
          </cell>
          <cell r="H268">
            <v>0</v>
          </cell>
          <cell r="I268">
            <v>0</v>
          </cell>
          <cell r="J268">
            <v>0</v>
          </cell>
          <cell r="K268">
            <v>0</v>
          </cell>
          <cell r="M268">
            <v>0</v>
          </cell>
          <cell r="N268">
            <v>0</v>
          </cell>
          <cell r="O268">
            <v>0</v>
          </cell>
          <cell r="P268">
            <v>0</v>
          </cell>
          <cell r="Q268">
            <v>0</v>
          </cell>
          <cell r="R268">
            <v>0</v>
          </cell>
          <cell r="S268">
            <v>0</v>
          </cell>
          <cell r="T268">
            <v>0</v>
          </cell>
        </row>
        <row r="269">
          <cell r="A269">
            <v>260</v>
          </cell>
          <cell r="B269" t="str">
            <v xml:space="preserve">SANDISFIELD                  </v>
          </cell>
          <cell r="C269">
            <v>0</v>
          </cell>
          <cell r="D269">
            <v>0</v>
          </cell>
          <cell r="E269">
            <v>0</v>
          </cell>
          <cell r="F269">
            <v>0</v>
          </cell>
          <cell r="G269">
            <v>0</v>
          </cell>
          <cell r="H269">
            <v>0</v>
          </cell>
          <cell r="I269">
            <v>0</v>
          </cell>
          <cell r="J269">
            <v>0</v>
          </cell>
          <cell r="K269">
            <v>0</v>
          </cell>
          <cell r="M269">
            <v>0</v>
          </cell>
          <cell r="N269">
            <v>0</v>
          </cell>
          <cell r="O269">
            <v>0</v>
          </cell>
          <cell r="P269">
            <v>6853</v>
          </cell>
          <cell r="Q269">
            <v>0</v>
          </cell>
          <cell r="R269">
            <v>0</v>
          </cell>
          <cell r="S269">
            <v>6853</v>
          </cell>
          <cell r="T269">
            <v>6853</v>
          </cell>
        </row>
        <row r="270">
          <cell r="A270">
            <v>261</v>
          </cell>
          <cell r="B270" t="str">
            <v xml:space="preserve">SANDWICH                     </v>
          </cell>
          <cell r="C270">
            <v>194715</v>
          </cell>
          <cell r="D270">
            <v>274133</v>
          </cell>
          <cell r="E270">
            <v>274133</v>
          </cell>
          <cell r="F270">
            <v>264971</v>
          </cell>
          <cell r="G270">
            <v>91377</v>
          </cell>
          <cell r="H270">
            <v>91378</v>
          </cell>
          <cell r="I270">
            <v>82216</v>
          </cell>
          <cell r="J270">
            <v>82216</v>
          </cell>
          <cell r="K270">
            <v>0</v>
          </cell>
          <cell r="M270">
            <v>255782</v>
          </cell>
          <cell r="N270">
            <v>290071</v>
          </cell>
          <cell r="O270">
            <v>290071</v>
          </cell>
          <cell r="P270">
            <v>341199</v>
          </cell>
          <cell r="Q270">
            <v>96691</v>
          </cell>
          <cell r="R270">
            <v>96690</v>
          </cell>
          <cell r="S270">
            <v>147818</v>
          </cell>
          <cell r="T270">
            <v>147818</v>
          </cell>
        </row>
        <row r="271">
          <cell r="A271">
            <v>262</v>
          </cell>
          <cell r="B271" t="str">
            <v xml:space="preserve">SAUGUS                       </v>
          </cell>
          <cell r="C271">
            <v>0</v>
          </cell>
          <cell r="D271">
            <v>0</v>
          </cell>
          <cell r="E271">
            <v>0</v>
          </cell>
          <cell r="F271">
            <v>0</v>
          </cell>
          <cell r="G271">
            <v>0</v>
          </cell>
          <cell r="H271">
            <v>0</v>
          </cell>
          <cell r="I271">
            <v>0</v>
          </cell>
          <cell r="J271">
            <v>0</v>
          </cell>
          <cell r="K271">
            <v>0</v>
          </cell>
          <cell r="M271">
            <v>42700</v>
          </cell>
          <cell r="N271">
            <v>55000</v>
          </cell>
          <cell r="O271">
            <v>55000</v>
          </cell>
          <cell r="P271">
            <v>58700</v>
          </cell>
          <cell r="Q271">
            <v>18334</v>
          </cell>
          <cell r="R271">
            <v>18333</v>
          </cell>
          <cell r="S271">
            <v>22033</v>
          </cell>
          <cell r="T271">
            <v>22033</v>
          </cell>
        </row>
        <row r="272">
          <cell r="A272">
            <v>263</v>
          </cell>
          <cell r="B272" t="str">
            <v xml:space="preserve">SAVOY                        </v>
          </cell>
          <cell r="C272">
            <v>36706</v>
          </cell>
          <cell r="D272">
            <v>40500</v>
          </cell>
          <cell r="E272">
            <v>40500</v>
          </cell>
          <cell r="F272">
            <v>41733</v>
          </cell>
          <cell r="G272">
            <v>13500</v>
          </cell>
          <cell r="H272">
            <v>13500</v>
          </cell>
          <cell r="I272">
            <v>14733</v>
          </cell>
          <cell r="J272">
            <v>14733</v>
          </cell>
          <cell r="K272">
            <v>0</v>
          </cell>
          <cell r="M272">
            <v>132506</v>
          </cell>
          <cell r="N272">
            <v>117124</v>
          </cell>
          <cell r="O272">
            <v>117082</v>
          </cell>
          <cell r="P272">
            <v>127188</v>
          </cell>
          <cell r="Q272">
            <v>39042</v>
          </cell>
          <cell r="R272">
            <v>39020</v>
          </cell>
          <cell r="S272">
            <v>49126</v>
          </cell>
          <cell r="T272">
            <v>49126</v>
          </cell>
        </row>
        <row r="273">
          <cell r="A273">
            <v>264</v>
          </cell>
          <cell r="B273" t="str">
            <v xml:space="preserve">SCITUATE                     </v>
          </cell>
          <cell r="C273">
            <v>0</v>
          </cell>
          <cell r="D273">
            <v>0</v>
          </cell>
          <cell r="E273">
            <v>0</v>
          </cell>
          <cell r="F273">
            <v>0</v>
          </cell>
          <cell r="G273">
            <v>0</v>
          </cell>
          <cell r="H273">
            <v>0</v>
          </cell>
          <cell r="I273">
            <v>0</v>
          </cell>
          <cell r="J273">
            <v>0</v>
          </cell>
          <cell r="K273">
            <v>0</v>
          </cell>
          <cell r="M273">
            <v>0</v>
          </cell>
          <cell r="N273">
            <v>0</v>
          </cell>
          <cell r="O273">
            <v>0</v>
          </cell>
          <cell r="P273">
            <v>0</v>
          </cell>
          <cell r="Q273">
            <v>0</v>
          </cell>
          <cell r="R273">
            <v>0</v>
          </cell>
          <cell r="S273">
            <v>0</v>
          </cell>
          <cell r="T273">
            <v>0</v>
          </cell>
        </row>
        <row r="274">
          <cell r="A274">
            <v>265</v>
          </cell>
          <cell r="B274" t="str">
            <v xml:space="preserve">SEEKONK                      </v>
          </cell>
          <cell r="C274">
            <v>0</v>
          </cell>
          <cell r="D274">
            <v>0</v>
          </cell>
          <cell r="E274">
            <v>0</v>
          </cell>
          <cell r="F274">
            <v>0</v>
          </cell>
          <cell r="G274">
            <v>0</v>
          </cell>
          <cell r="H274">
            <v>0</v>
          </cell>
          <cell r="I274">
            <v>0</v>
          </cell>
          <cell r="J274">
            <v>0</v>
          </cell>
          <cell r="K274">
            <v>0</v>
          </cell>
          <cell r="M274">
            <v>5000</v>
          </cell>
          <cell r="N274">
            <v>5000</v>
          </cell>
          <cell r="O274">
            <v>5000</v>
          </cell>
          <cell r="P274">
            <v>5000</v>
          </cell>
          <cell r="Q274">
            <v>1667</v>
          </cell>
          <cell r="R274">
            <v>1667</v>
          </cell>
          <cell r="S274">
            <v>1666</v>
          </cell>
          <cell r="T274">
            <v>1666</v>
          </cell>
        </row>
        <row r="275">
          <cell r="A275">
            <v>266</v>
          </cell>
          <cell r="B275" t="str">
            <v xml:space="preserve">SHARON                       </v>
          </cell>
          <cell r="C275">
            <v>0</v>
          </cell>
          <cell r="D275">
            <v>0</v>
          </cell>
          <cell r="E275">
            <v>0</v>
          </cell>
          <cell r="F275">
            <v>0</v>
          </cell>
          <cell r="G275">
            <v>0</v>
          </cell>
          <cell r="H275">
            <v>0</v>
          </cell>
          <cell r="I275">
            <v>0</v>
          </cell>
          <cell r="J275">
            <v>0</v>
          </cell>
          <cell r="K275">
            <v>0</v>
          </cell>
          <cell r="M275">
            <v>5000</v>
          </cell>
          <cell r="N275">
            <v>10000</v>
          </cell>
          <cell r="O275">
            <v>10000</v>
          </cell>
          <cell r="P275">
            <v>10000</v>
          </cell>
          <cell r="Q275">
            <v>3334</v>
          </cell>
          <cell r="R275">
            <v>3333</v>
          </cell>
          <cell r="S275">
            <v>3333</v>
          </cell>
          <cell r="T275">
            <v>3333</v>
          </cell>
        </row>
        <row r="276">
          <cell r="A276">
            <v>267</v>
          </cell>
          <cell r="B276" t="str">
            <v xml:space="preserve">SHEFFIELD                    </v>
          </cell>
          <cell r="C276">
            <v>0</v>
          </cell>
          <cell r="D276">
            <v>0</v>
          </cell>
          <cell r="E276">
            <v>0</v>
          </cell>
          <cell r="F276">
            <v>0</v>
          </cell>
          <cell r="G276">
            <v>0</v>
          </cell>
          <cell r="H276">
            <v>0</v>
          </cell>
          <cell r="I276">
            <v>0</v>
          </cell>
          <cell r="J276">
            <v>0</v>
          </cell>
          <cell r="K276">
            <v>0</v>
          </cell>
          <cell r="M276">
            <v>0</v>
          </cell>
          <cell r="N276">
            <v>0</v>
          </cell>
          <cell r="O276">
            <v>0</v>
          </cell>
          <cell r="P276">
            <v>0</v>
          </cell>
          <cell r="Q276">
            <v>0</v>
          </cell>
          <cell r="R276">
            <v>0</v>
          </cell>
          <cell r="S276">
            <v>0</v>
          </cell>
          <cell r="T276">
            <v>0</v>
          </cell>
        </row>
        <row r="277">
          <cell r="A277">
            <v>268</v>
          </cell>
          <cell r="B277" t="str">
            <v xml:space="preserve">SHELBURNE                    </v>
          </cell>
          <cell r="C277">
            <v>0</v>
          </cell>
          <cell r="D277">
            <v>0</v>
          </cell>
          <cell r="E277">
            <v>0</v>
          </cell>
          <cell r="F277">
            <v>0</v>
          </cell>
          <cell r="G277">
            <v>0</v>
          </cell>
          <cell r="H277">
            <v>0</v>
          </cell>
          <cell r="I277">
            <v>0</v>
          </cell>
          <cell r="J277">
            <v>0</v>
          </cell>
          <cell r="K277">
            <v>0</v>
          </cell>
          <cell r="M277">
            <v>0</v>
          </cell>
          <cell r="N277">
            <v>0</v>
          </cell>
          <cell r="O277">
            <v>0</v>
          </cell>
          <cell r="P277">
            <v>0</v>
          </cell>
          <cell r="Q277">
            <v>0</v>
          </cell>
          <cell r="R277">
            <v>0</v>
          </cell>
          <cell r="S277">
            <v>0</v>
          </cell>
          <cell r="T277">
            <v>0</v>
          </cell>
        </row>
        <row r="278">
          <cell r="A278">
            <v>269</v>
          </cell>
          <cell r="B278" t="str">
            <v xml:space="preserve">SHERBORN                     </v>
          </cell>
          <cell r="C278">
            <v>0</v>
          </cell>
          <cell r="D278">
            <v>0</v>
          </cell>
          <cell r="E278">
            <v>0</v>
          </cell>
          <cell r="F278">
            <v>0</v>
          </cell>
          <cell r="G278">
            <v>0</v>
          </cell>
          <cell r="H278">
            <v>0</v>
          </cell>
          <cell r="I278">
            <v>0</v>
          </cell>
          <cell r="J278">
            <v>0</v>
          </cell>
          <cell r="K278">
            <v>0</v>
          </cell>
          <cell r="M278">
            <v>0</v>
          </cell>
          <cell r="N278">
            <v>0</v>
          </cell>
          <cell r="O278">
            <v>0</v>
          </cell>
          <cell r="P278">
            <v>0</v>
          </cell>
          <cell r="Q278">
            <v>0</v>
          </cell>
          <cell r="R278">
            <v>0</v>
          </cell>
          <cell r="S278">
            <v>0</v>
          </cell>
          <cell r="T278">
            <v>0</v>
          </cell>
        </row>
        <row r="279">
          <cell r="A279">
            <v>270</v>
          </cell>
          <cell r="B279" t="str">
            <v xml:space="preserve">SHIRLEY                      </v>
          </cell>
          <cell r="C279">
            <v>0</v>
          </cell>
          <cell r="D279">
            <v>0</v>
          </cell>
          <cell r="E279">
            <v>0</v>
          </cell>
          <cell r="F279">
            <v>0</v>
          </cell>
          <cell r="G279">
            <v>0</v>
          </cell>
          <cell r="H279">
            <v>0</v>
          </cell>
          <cell r="I279">
            <v>0</v>
          </cell>
          <cell r="J279">
            <v>0</v>
          </cell>
          <cell r="K279">
            <v>0</v>
          </cell>
          <cell r="M279">
            <v>0</v>
          </cell>
          <cell r="N279">
            <v>0</v>
          </cell>
          <cell r="O279">
            <v>0</v>
          </cell>
          <cell r="P279">
            <v>0</v>
          </cell>
          <cell r="Q279">
            <v>0</v>
          </cell>
          <cell r="R279">
            <v>0</v>
          </cell>
          <cell r="S279">
            <v>0</v>
          </cell>
          <cell r="T279">
            <v>0</v>
          </cell>
        </row>
        <row r="280">
          <cell r="A280">
            <v>271</v>
          </cell>
          <cell r="B280" t="str">
            <v xml:space="preserve">SHREWSBURY                   </v>
          </cell>
          <cell r="C280">
            <v>96050</v>
          </cell>
          <cell r="D280">
            <v>83000</v>
          </cell>
          <cell r="E280">
            <v>83000</v>
          </cell>
          <cell r="F280">
            <v>79568</v>
          </cell>
          <cell r="G280">
            <v>27666</v>
          </cell>
          <cell r="H280">
            <v>27667</v>
          </cell>
          <cell r="I280">
            <v>24235</v>
          </cell>
          <cell r="J280">
            <v>24235</v>
          </cell>
          <cell r="K280">
            <v>0</v>
          </cell>
          <cell r="M280">
            <v>117984</v>
          </cell>
          <cell r="N280">
            <v>125685</v>
          </cell>
          <cell r="O280">
            <v>125685</v>
          </cell>
          <cell r="P280">
            <v>149193</v>
          </cell>
          <cell r="Q280">
            <v>41895</v>
          </cell>
          <cell r="R280">
            <v>41895</v>
          </cell>
          <cell r="S280">
            <v>65403</v>
          </cell>
          <cell r="T280">
            <v>65403</v>
          </cell>
        </row>
        <row r="281">
          <cell r="A281">
            <v>272</v>
          </cell>
          <cell r="B281" t="str">
            <v xml:space="preserve">SHUTESBURY                   </v>
          </cell>
          <cell r="C281">
            <v>0</v>
          </cell>
          <cell r="D281">
            <v>0</v>
          </cell>
          <cell r="E281">
            <v>0</v>
          </cell>
          <cell r="F281">
            <v>0</v>
          </cell>
          <cell r="G281">
            <v>0</v>
          </cell>
          <cell r="H281">
            <v>0</v>
          </cell>
          <cell r="I281">
            <v>0</v>
          </cell>
          <cell r="J281">
            <v>0</v>
          </cell>
          <cell r="K281">
            <v>0</v>
          </cell>
          <cell r="M281">
            <v>30000</v>
          </cell>
          <cell r="N281">
            <v>35000</v>
          </cell>
          <cell r="O281">
            <v>35000</v>
          </cell>
          <cell r="P281">
            <v>46465</v>
          </cell>
          <cell r="Q281">
            <v>11667</v>
          </cell>
          <cell r="R281">
            <v>11667</v>
          </cell>
          <cell r="S281">
            <v>23131</v>
          </cell>
          <cell r="T281">
            <v>23131</v>
          </cell>
        </row>
        <row r="282">
          <cell r="A282">
            <v>273</v>
          </cell>
          <cell r="B282" t="str">
            <v xml:space="preserve">SOMERSET                     </v>
          </cell>
          <cell r="C282">
            <v>0</v>
          </cell>
          <cell r="D282">
            <v>0</v>
          </cell>
          <cell r="E282">
            <v>0</v>
          </cell>
          <cell r="F282">
            <v>0</v>
          </cell>
          <cell r="G282">
            <v>0</v>
          </cell>
          <cell r="H282">
            <v>0</v>
          </cell>
          <cell r="I282">
            <v>0</v>
          </cell>
          <cell r="J282">
            <v>0</v>
          </cell>
          <cell r="K282">
            <v>0</v>
          </cell>
          <cell r="M282">
            <v>14718</v>
          </cell>
          <cell r="N282">
            <v>29988</v>
          </cell>
          <cell r="O282">
            <v>29988</v>
          </cell>
          <cell r="P282">
            <v>30688</v>
          </cell>
          <cell r="Q282">
            <v>9996</v>
          </cell>
          <cell r="R282">
            <v>9996</v>
          </cell>
          <cell r="S282">
            <v>10696</v>
          </cell>
          <cell r="T282">
            <v>10696</v>
          </cell>
        </row>
        <row r="283">
          <cell r="A283">
            <v>274</v>
          </cell>
          <cell r="B283" t="str">
            <v xml:space="preserve">SOMERVILLE                   </v>
          </cell>
          <cell r="C283">
            <v>0</v>
          </cell>
          <cell r="D283">
            <v>0</v>
          </cell>
          <cell r="E283">
            <v>0</v>
          </cell>
          <cell r="F283">
            <v>0</v>
          </cell>
          <cell r="G283">
            <v>0</v>
          </cell>
          <cell r="H283">
            <v>0</v>
          </cell>
          <cell r="I283">
            <v>0</v>
          </cell>
          <cell r="J283">
            <v>0</v>
          </cell>
          <cell r="K283">
            <v>0</v>
          </cell>
          <cell r="M283">
            <v>0</v>
          </cell>
          <cell r="N283">
            <v>0</v>
          </cell>
          <cell r="O283">
            <v>0</v>
          </cell>
          <cell r="P283">
            <v>0</v>
          </cell>
          <cell r="Q283">
            <v>0</v>
          </cell>
          <cell r="R283">
            <v>0</v>
          </cell>
          <cell r="S283">
            <v>0</v>
          </cell>
          <cell r="T283">
            <v>0</v>
          </cell>
        </row>
        <row r="284">
          <cell r="A284">
            <v>275</v>
          </cell>
          <cell r="B284" t="str">
            <v xml:space="preserve">SOUTHAMPTON                  </v>
          </cell>
          <cell r="C284">
            <v>305847</v>
          </cell>
          <cell r="D284">
            <v>373847</v>
          </cell>
          <cell r="E284">
            <v>373847</v>
          </cell>
          <cell r="F284">
            <v>405182</v>
          </cell>
          <cell r="G284">
            <v>124615</v>
          </cell>
          <cell r="H284">
            <v>124616</v>
          </cell>
          <cell r="I284">
            <v>155951</v>
          </cell>
          <cell r="J284">
            <v>155951</v>
          </cell>
          <cell r="K284">
            <v>0</v>
          </cell>
          <cell r="M284">
            <v>32176</v>
          </cell>
          <cell r="N284">
            <v>30376</v>
          </cell>
          <cell r="O284">
            <v>30376</v>
          </cell>
          <cell r="P284">
            <v>30953</v>
          </cell>
          <cell r="Q284">
            <v>10126</v>
          </cell>
          <cell r="R284">
            <v>10125</v>
          </cell>
          <cell r="S284">
            <v>10702</v>
          </cell>
          <cell r="T284">
            <v>10702</v>
          </cell>
        </row>
        <row r="285">
          <cell r="A285">
            <v>276</v>
          </cell>
          <cell r="B285" t="str">
            <v xml:space="preserve">SOUTHBOROUGH                 </v>
          </cell>
          <cell r="C285">
            <v>0</v>
          </cell>
          <cell r="D285">
            <v>0</v>
          </cell>
          <cell r="E285">
            <v>0</v>
          </cell>
          <cell r="F285">
            <v>0</v>
          </cell>
          <cell r="G285">
            <v>0</v>
          </cell>
          <cell r="H285">
            <v>0</v>
          </cell>
          <cell r="I285">
            <v>0</v>
          </cell>
          <cell r="J285">
            <v>0</v>
          </cell>
          <cell r="K285">
            <v>0</v>
          </cell>
          <cell r="M285">
            <v>10000</v>
          </cell>
          <cell r="N285">
            <v>10000</v>
          </cell>
          <cell r="O285">
            <v>10000</v>
          </cell>
          <cell r="P285">
            <v>10000</v>
          </cell>
          <cell r="Q285">
            <v>3334</v>
          </cell>
          <cell r="R285">
            <v>3333</v>
          </cell>
          <cell r="S285">
            <v>3333</v>
          </cell>
          <cell r="T285">
            <v>3333</v>
          </cell>
        </row>
        <row r="286">
          <cell r="A286">
            <v>277</v>
          </cell>
          <cell r="B286" t="str">
            <v xml:space="preserve">SOUTHBRIDGE                  </v>
          </cell>
          <cell r="C286">
            <v>21200</v>
          </cell>
          <cell r="D286">
            <v>15000</v>
          </cell>
          <cell r="E286">
            <v>15000</v>
          </cell>
          <cell r="F286">
            <v>10600</v>
          </cell>
          <cell r="G286">
            <v>5000</v>
          </cell>
          <cell r="H286">
            <v>5000</v>
          </cell>
          <cell r="I286">
            <v>600</v>
          </cell>
          <cell r="J286">
            <v>600</v>
          </cell>
          <cell r="K286">
            <v>0</v>
          </cell>
          <cell r="M286">
            <v>988645</v>
          </cell>
          <cell r="N286">
            <v>1049903</v>
          </cell>
          <cell r="O286">
            <v>1049903</v>
          </cell>
          <cell r="P286">
            <v>1048798</v>
          </cell>
          <cell r="Q286">
            <v>349968</v>
          </cell>
          <cell r="R286">
            <v>349968</v>
          </cell>
          <cell r="S286">
            <v>348862</v>
          </cell>
          <cell r="T286">
            <v>348862</v>
          </cell>
        </row>
        <row r="287">
          <cell r="A287">
            <v>278</v>
          </cell>
          <cell r="B287" t="str">
            <v xml:space="preserve">SOUTH HADLEY                 </v>
          </cell>
          <cell r="C287">
            <v>979084</v>
          </cell>
          <cell r="D287">
            <v>938140</v>
          </cell>
          <cell r="E287">
            <v>937101</v>
          </cell>
          <cell r="F287">
            <v>867917</v>
          </cell>
          <cell r="G287">
            <v>312713</v>
          </cell>
          <cell r="H287">
            <v>312194</v>
          </cell>
          <cell r="I287">
            <v>243010</v>
          </cell>
          <cell r="J287">
            <v>243010</v>
          </cell>
          <cell r="K287">
            <v>0</v>
          </cell>
          <cell r="M287">
            <v>508197</v>
          </cell>
          <cell r="N287">
            <v>588459</v>
          </cell>
          <cell r="O287">
            <v>557043</v>
          </cell>
          <cell r="P287">
            <v>593457</v>
          </cell>
          <cell r="Q287">
            <v>196153</v>
          </cell>
          <cell r="R287">
            <v>180445</v>
          </cell>
          <cell r="S287">
            <v>216859</v>
          </cell>
          <cell r="T287">
            <v>216859</v>
          </cell>
        </row>
        <row r="288">
          <cell r="A288">
            <v>279</v>
          </cell>
          <cell r="B288" t="str">
            <v xml:space="preserve">SOUTHWICK                    </v>
          </cell>
          <cell r="C288">
            <v>0</v>
          </cell>
          <cell r="D288">
            <v>0</v>
          </cell>
          <cell r="E288">
            <v>0</v>
          </cell>
          <cell r="F288">
            <v>0</v>
          </cell>
          <cell r="G288">
            <v>0</v>
          </cell>
          <cell r="H288">
            <v>0</v>
          </cell>
          <cell r="I288">
            <v>0</v>
          </cell>
          <cell r="J288">
            <v>0</v>
          </cell>
          <cell r="K288">
            <v>0</v>
          </cell>
          <cell r="M288">
            <v>0</v>
          </cell>
          <cell r="N288">
            <v>0</v>
          </cell>
          <cell r="O288">
            <v>0</v>
          </cell>
          <cell r="P288">
            <v>0</v>
          </cell>
          <cell r="Q288">
            <v>0</v>
          </cell>
          <cell r="R288">
            <v>0</v>
          </cell>
          <cell r="S288">
            <v>0</v>
          </cell>
          <cell r="T288">
            <v>0</v>
          </cell>
        </row>
        <row r="289">
          <cell r="A289">
            <v>280</v>
          </cell>
          <cell r="B289" t="str">
            <v xml:space="preserve">SPENCER                      </v>
          </cell>
          <cell r="C289">
            <v>0</v>
          </cell>
          <cell r="D289">
            <v>0</v>
          </cell>
          <cell r="E289">
            <v>0</v>
          </cell>
          <cell r="F289">
            <v>0</v>
          </cell>
          <cell r="G289">
            <v>0</v>
          </cell>
          <cell r="H289">
            <v>0</v>
          </cell>
          <cell r="I289">
            <v>0</v>
          </cell>
          <cell r="J289">
            <v>0</v>
          </cell>
          <cell r="K289">
            <v>0</v>
          </cell>
          <cell r="M289">
            <v>0</v>
          </cell>
          <cell r="N289">
            <v>0</v>
          </cell>
          <cell r="O289">
            <v>0</v>
          </cell>
          <cell r="P289">
            <v>0</v>
          </cell>
          <cell r="Q289">
            <v>0</v>
          </cell>
          <cell r="R289">
            <v>0</v>
          </cell>
          <cell r="S289">
            <v>0</v>
          </cell>
          <cell r="T289">
            <v>0</v>
          </cell>
        </row>
        <row r="290">
          <cell r="A290">
            <v>281</v>
          </cell>
          <cell r="B290" t="str">
            <v xml:space="preserve">SPRINGFIELD                  </v>
          </cell>
          <cell r="C290">
            <v>25000</v>
          </cell>
          <cell r="D290">
            <v>25000</v>
          </cell>
          <cell r="E290">
            <v>25000</v>
          </cell>
          <cell r="F290">
            <v>19900</v>
          </cell>
          <cell r="G290">
            <v>8333</v>
          </cell>
          <cell r="H290">
            <v>8333</v>
          </cell>
          <cell r="I290">
            <v>3234</v>
          </cell>
          <cell r="J290">
            <v>3234</v>
          </cell>
          <cell r="K290">
            <v>0</v>
          </cell>
          <cell r="M290">
            <v>3884055</v>
          </cell>
          <cell r="N290">
            <v>3819269</v>
          </cell>
          <cell r="O290">
            <v>3798910</v>
          </cell>
          <cell r="P290">
            <v>3737045</v>
          </cell>
          <cell r="Q290">
            <v>1273090</v>
          </cell>
          <cell r="R290">
            <v>1262910</v>
          </cell>
          <cell r="S290">
            <v>1201045</v>
          </cell>
          <cell r="T290">
            <v>1201045</v>
          </cell>
        </row>
        <row r="291">
          <cell r="A291">
            <v>282</v>
          </cell>
          <cell r="B291" t="str">
            <v xml:space="preserve">STERLING                     </v>
          </cell>
          <cell r="C291">
            <v>0</v>
          </cell>
          <cell r="D291">
            <v>0</v>
          </cell>
          <cell r="E291">
            <v>0</v>
          </cell>
          <cell r="F291">
            <v>0</v>
          </cell>
          <cell r="G291">
            <v>0</v>
          </cell>
          <cell r="H291">
            <v>0</v>
          </cell>
          <cell r="I291">
            <v>0</v>
          </cell>
          <cell r="J291">
            <v>0</v>
          </cell>
          <cell r="K291">
            <v>0</v>
          </cell>
          <cell r="M291">
            <v>0</v>
          </cell>
          <cell r="N291">
            <v>0</v>
          </cell>
          <cell r="O291">
            <v>0</v>
          </cell>
          <cell r="P291">
            <v>0</v>
          </cell>
          <cell r="Q291">
            <v>0</v>
          </cell>
          <cell r="R291">
            <v>0</v>
          </cell>
          <cell r="S291">
            <v>0</v>
          </cell>
          <cell r="T291">
            <v>0</v>
          </cell>
        </row>
        <row r="292">
          <cell r="A292">
            <v>283</v>
          </cell>
          <cell r="B292" t="str">
            <v xml:space="preserve">STOCKBRIDGE                  </v>
          </cell>
          <cell r="C292">
            <v>0</v>
          </cell>
          <cell r="D292">
            <v>0</v>
          </cell>
          <cell r="E292">
            <v>0</v>
          </cell>
          <cell r="F292">
            <v>0</v>
          </cell>
          <cell r="G292">
            <v>0</v>
          </cell>
          <cell r="H292">
            <v>0</v>
          </cell>
          <cell r="I292">
            <v>0</v>
          </cell>
          <cell r="J292">
            <v>0</v>
          </cell>
          <cell r="K292">
            <v>0</v>
          </cell>
          <cell r="M292">
            <v>0</v>
          </cell>
          <cell r="N292">
            <v>0</v>
          </cell>
          <cell r="O292">
            <v>0</v>
          </cell>
          <cell r="P292">
            <v>0</v>
          </cell>
          <cell r="Q292">
            <v>0</v>
          </cell>
          <cell r="R292">
            <v>0</v>
          </cell>
          <cell r="S292">
            <v>0</v>
          </cell>
          <cell r="T292">
            <v>0</v>
          </cell>
        </row>
        <row r="293">
          <cell r="A293">
            <v>284</v>
          </cell>
          <cell r="B293" t="str">
            <v xml:space="preserve">STONEHAM                     </v>
          </cell>
          <cell r="C293">
            <v>0</v>
          </cell>
          <cell r="D293">
            <v>0</v>
          </cell>
          <cell r="E293">
            <v>0</v>
          </cell>
          <cell r="F293">
            <v>0</v>
          </cell>
          <cell r="G293">
            <v>0</v>
          </cell>
          <cell r="H293">
            <v>0</v>
          </cell>
          <cell r="I293">
            <v>0</v>
          </cell>
          <cell r="J293">
            <v>0</v>
          </cell>
          <cell r="K293">
            <v>0</v>
          </cell>
          <cell r="M293">
            <v>12490</v>
          </cell>
          <cell r="N293">
            <v>9440</v>
          </cell>
          <cell r="O293">
            <v>9440</v>
          </cell>
          <cell r="P293">
            <v>10248</v>
          </cell>
          <cell r="Q293">
            <v>3147</v>
          </cell>
          <cell r="R293">
            <v>3147</v>
          </cell>
          <cell r="S293">
            <v>3954</v>
          </cell>
          <cell r="T293">
            <v>3954</v>
          </cell>
        </row>
        <row r="294">
          <cell r="A294">
            <v>285</v>
          </cell>
          <cell r="B294" t="str">
            <v xml:space="preserve">STOUGHTON                    </v>
          </cell>
          <cell r="C294">
            <v>0</v>
          </cell>
          <cell r="D294">
            <v>0</v>
          </cell>
          <cell r="E294">
            <v>0</v>
          </cell>
          <cell r="F294">
            <v>0</v>
          </cell>
          <cell r="G294">
            <v>0</v>
          </cell>
          <cell r="H294">
            <v>0</v>
          </cell>
          <cell r="I294">
            <v>0</v>
          </cell>
          <cell r="J294">
            <v>0</v>
          </cell>
          <cell r="K294">
            <v>0</v>
          </cell>
          <cell r="M294">
            <v>28226</v>
          </cell>
          <cell r="N294">
            <v>32676</v>
          </cell>
          <cell r="O294">
            <v>32676</v>
          </cell>
          <cell r="P294">
            <v>32688</v>
          </cell>
          <cell r="Q294">
            <v>10892</v>
          </cell>
          <cell r="R294">
            <v>10892</v>
          </cell>
          <cell r="S294">
            <v>10904</v>
          </cell>
          <cell r="T294">
            <v>10904</v>
          </cell>
        </row>
        <row r="295">
          <cell r="A295">
            <v>286</v>
          </cell>
          <cell r="B295" t="str">
            <v xml:space="preserve">STOW                         </v>
          </cell>
          <cell r="C295">
            <v>0</v>
          </cell>
          <cell r="D295">
            <v>0</v>
          </cell>
          <cell r="E295">
            <v>0</v>
          </cell>
          <cell r="F295">
            <v>0</v>
          </cell>
          <cell r="G295">
            <v>0</v>
          </cell>
          <cell r="H295">
            <v>0</v>
          </cell>
          <cell r="I295">
            <v>0</v>
          </cell>
          <cell r="J295">
            <v>0</v>
          </cell>
          <cell r="K295">
            <v>0</v>
          </cell>
          <cell r="M295">
            <v>0</v>
          </cell>
          <cell r="N295">
            <v>0</v>
          </cell>
          <cell r="O295">
            <v>0</v>
          </cell>
          <cell r="P295">
            <v>0</v>
          </cell>
          <cell r="Q295">
            <v>0</v>
          </cell>
          <cell r="R295">
            <v>0</v>
          </cell>
          <cell r="S295">
            <v>0</v>
          </cell>
          <cell r="T295">
            <v>0</v>
          </cell>
        </row>
        <row r="296">
          <cell r="A296">
            <v>287</v>
          </cell>
          <cell r="B296" t="str">
            <v xml:space="preserve">STURBRIDGE                   </v>
          </cell>
          <cell r="C296">
            <v>0</v>
          </cell>
          <cell r="D296">
            <v>0</v>
          </cell>
          <cell r="E296">
            <v>0</v>
          </cell>
          <cell r="F296">
            <v>0</v>
          </cell>
          <cell r="G296">
            <v>0</v>
          </cell>
          <cell r="H296">
            <v>0</v>
          </cell>
          <cell r="I296">
            <v>0</v>
          </cell>
          <cell r="J296">
            <v>0</v>
          </cell>
          <cell r="K296">
            <v>0</v>
          </cell>
          <cell r="M296">
            <v>100122</v>
          </cell>
          <cell r="N296">
            <v>44480</v>
          </cell>
          <cell r="O296">
            <v>44480</v>
          </cell>
          <cell r="P296">
            <v>36472</v>
          </cell>
          <cell r="Q296">
            <v>14827</v>
          </cell>
          <cell r="R296">
            <v>14827</v>
          </cell>
          <cell r="S296">
            <v>6818</v>
          </cell>
          <cell r="T296">
            <v>6818</v>
          </cell>
        </row>
        <row r="297">
          <cell r="A297">
            <v>288</v>
          </cell>
          <cell r="B297" t="str">
            <v xml:space="preserve">SUDBURY                      </v>
          </cell>
          <cell r="C297">
            <v>0</v>
          </cell>
          <cell r="D297">
            <v>0</v>
          </cell>
          <cell r="E297">
            <v>0</v>
          </cell>
          <cell r="F297">
            <v>0</v>
          </cell>
          <cell r="G297">
            <v>0</v>
          </cell>
          <cell r="H297">
            <v>0</v>
          </cell>
          <cell r="I297">
            <v>0</v>
          </cell>
          <cell r="J297">
            <v>0</v>
          </cell>
          <cell r="K297">
            <v>0</v>
          </cell>
          <cell r="M297">
            <v>0</v>
          </cell>
          <cell r="N297">
            <v>0</v>
          </cell>
          <cell r="O297">
            <v>0</v>
          </cell>
          <cell r="P297">
            <v>3600</v>
          </cell>
          <cell r="Q297">
            <v>0</v>
          </cell>
          <cell r="R297">
            <v>0</v>
          </cell>
          <cell r="S297">
            <v>3600</v>
          </cell>
          <cell r="T297">
            <v>3600</v>
          </cell>
        </row>
        <row r="298">
          <cell r="A298">
            <v>289</v>
          </cell>
          <cell r="B298" t="str">
            <v xml:space="preserve">SUNDERLAND                   </v>
          </cell>
          <cell r="C298">
            <v>102353</v>
          </cell>
          <cell r="D298">
            <v>136025</v>
          </cell>
          <cell r="E298">
            <v>136025</v>
          </cell>
          <cell r="F298">
            <v>135696</v>
          </cell>
          <cell r="G298">
            <v>45341</v>
          </cell>
          <cell r="H298">
            <v>45342</v>
          </cell>
          <cell r="I298">
            <v>45013</v>
          </cell>
          <cell r="J298">
            <v>45013</v>
          </cell>
          <cell r="K298">
            <v>0</v>
          </cell>
          <cell r="M298">
            <v>117328</v>
          </cell>
          <cell r="N298">
            <v>122467</v>
          </cell>
          <cell r="O298">
            <v>122467</v>
          </cell>
          <cell r="P298">
            <v>128393</v>
          </cell>
          <cell r="Q298">
            <v>40823</v>
          </cell>
          <cell r="R298">
            <v>40822</v>
          </cell>
          <cell r="S298">
            <v>46748</v>
          </cell>
          <cell r="T298">
            <v>46748</v>
          </cell>
        </row>
        <row r="299">
          <cell r="A299">
            <v>290</v>
          </cell>
          <cell r="B299" t="str">
            <v xml:space="preserve">SUTTON                       </v>
          </cell>
          <cell r="C299">
            <v>344497</v>
          </cell>
          <cell r="D299">
            <v>360225</v>
          </cell>
          <cell r="E299">
            <v>360225</v>
          </cell>
          <cell r="F299">
            <v>346736</v>
          </cell>
          <cell r="G299">
            <v>120075</v>
          </cell>
          <cell r="H299">
            <v>120075</v>
          </cell>
          <cell r="I299">
            <v>106586</v>
          </cell>
          <cell r="J299">
            <v>106586</v>
          </cell>
          <cell r="K299">
            <v>0</v>
          </cell>
          <cell r="M299">
            <v>93562</v>
          </cell>
          <cell r="N299">
            <v>59000</v>
          </cell>
          <cell r="O299">
            <v>59000</v>
          </cell>
          <cell r="P299">
            <v>65576</v>
          </cell>
          <cell r="Q299">
            <v>19667</v>
          </cell>
          <cell r="R299">
            <v>19667</v>
          </cell>
          <cell r="S299">
            <v>26242</v>
          </cell>
          <cell r="T299">
            <v>26242</v>
          </cell>
        </row>
        <row r="300">
          <cell r="A300">
            <v>291</v>
          </cell>
          <cell r="B300" t="str">
            <v xml:space="preserve">SWAMPSCOTT                   </v>
          </cell>
          <cell r="C300">
            <v>0</v>
          </cell>
          <cell r="D300">
            <v>0</v>
          </cell>
          <cell r="E300">
            <v>0</v>
          </cell>
          <cell r="F300">
            <v>0</v>
          </cell>
          <cell r="G300">
            <v>0</v>
          </cell>
          <cell r="H300">
            <v>0</v>
          </cell>
          <cell r="I300">
            <v>0</v>
          </cell>
          <cell r="J300">
            <v>0</v>
          </cell>
          <cell r="K300">
            <v>0</v>
          </cell>
          <cell r="M300">
            <v>9450</v>
          </cell>
          <cell r="N300">
            <v>5000</v>
          </cell>
          <cell r="O300">
            <v>5000</v>
          </cell>
          <cell r="P300">
            <v>5000</v>
          </cell>
          <cell r="Q300">
            <v>1667</v>
          </cell>
          <cell r="R300">
            <v>1667</v>
          </cell>
          <cell r="S300">
            <v>1666</v>
          </cell>
          <cell r="T300">
            <v>1666</v>
          </cell>
        </row>
        <row r="301">
          <cell r="A301">
            <v>292</v>
          </cell>
          <cell r="B301" t="str">
            <v xml:space="preserve">SWANSEA                      </v>
          </cell>
          <cell r="C301">
            <v>0</v>
          </cell>
          <cell r="D301">
            <v>0</v>
          </cell>
          <cell r="E301">
            <v>0</v>
          </cell>
          <cell r="F301">
            <v>0</v>
          </cell>
          <cell r="G301">
            <v>0</v>
          </cell>
          <cell r="H301">
            <v>0</v>
          </cell>
          <cell r="I301">
            <v>0</v>
          </cell>
          <cell r="J301">
            <v>0</v>
          </cell>
          <cell r="K301">
            <v>0</v>
          </cell>
          <cell r="M301">
            <v>24617</v>
          </cell>
          <cell r="N301">
            <v>27471</v>
          </cell>
          <cell r="O301">
            <v>27471</v>
          </cell>
          <cell r="P301">
            <v>29786</v>
          </cell>
          <cell r="Q301">
            <v>9157</v>
          </cell>
          <cell r="R301">
            <v>9157</v>
          </cell>
          <cell r="S301">
            <v>11472</v>
          </cell>
          <cell r="T301">
            <v>11472</v>
          </cell>
        </row>
        <row r="302">
          <cell r="A302">
            <v>293</v>
          </cell>
          <cell r="B302" t="str">
            <v xml:space="preserve">TAUNTON                      </v>
          </cell>
          <cell r="C302">
            <v>326060</v>
          </cell>
          <cell r="D302">
            <v>300166</v>
          </cell>
          <cell r="E302">
            <v>300166</v>
          </cell>
          <cell r="F302">
            <v>361473</v>
          </cell>
          <cell r="G302">
            <v>100055</v>
          </cell>
          <cell r="H302">
            <v>100055</v>
          </cell>
          <cell r="I302">
            <v>161363</v>
          </cell>
          <cell r="J302">
            <v>161363</v>
          </cell>
          <cell r="K302">
            <v>0</v>
          </cell>
          <cell r="M302">
            <v>262861</v>
          </cell>
          <cell r="N302">
            <v>324526</v>
          </cell>
          <cell r="O302">
            <v>324526</v>
          </cell>
          <cell r="P302">
            <v>309533</v>
          </cell>
          <cell r="Q302">
            <v>108176</v>
          </cell>
          <cell r="R302">
            <v>108175</v>
          </cell>
          <cell r="S302">
            <v>93182</v>
          </cell>
          <cell r="T302">
            <v>93182</v>
          </cell>
        </row>
        <row r="303">
          <cell r="A303">
            <v>294</v>
          </cell>
          <cell r="B303" t="str">
            <v xml:space="preserve">TEMPLETON                    </v>
          </cell>
          <cell r="C303">
            <v>0</v>
          </cell>
          <cell r="D303">
            <v>0</v>
          </cell>
          <cell r="E303">
            <v>0</v>
          </cell>
          <cell r="F303">
            <v>0</v>
          </cell>
          <cell r="G303">
            <v>0</v>
          </cell>
          <cell r="H303">
            <v>0</v>
          </cell>
          <cell r="I303">
            <v>0</v>
          </cell>
          <cell r="J303">
            <v>0</v>
          </cell>
          <cell r="K303">
            <v>0</v>
          </cell>
          <cell r="M303">
            <v>0</v>
          </cell>
          <cell r="N303">
            <v>0</v>
          </cell>
          <cell r="O303">
            <v>0</v>
          </cell>
          <cell r="P303">
            <v>0</v>
          </cell>
          <cell r="Q303">
            <v>0</v>
          </cell>
          <cell r="R303">
            <v>0</v>
          </cell>
          <cell r="S303">
            <v>0</v>
          </cell>
          <cell r="T303">
            <v>0</v>
          </cell>
        </row>
        <row r="304">
          <cell r="A304">
            <v>295</v>
          </cell>
          <cell r="B304" t="str">
            <v xml:space="preserve">TEWKSBURY                    </v>
          </cell>
          <cell r="C304">
            <v>0</v>
          </cell>
          <cell r="D304">
            <v>0</v>
          </cell>
          <cell r="E304">
            <v>0</v>
          </cell>
          <cell r="F304">
            <v>0</v>
          </cell>
          <cell r="G304">
            <v>0</v>
          </cell>
          <cell r="H304">
            <v>0</v>
          </cell>
          <cell r="I304">
            <v>0</v>
          </cell>
          <cell r="J304">
            <v>0</v>
          </cell>
          <cell r="K304">
            <v>0</v>
          </cell>
          <cell r="M304">
            <v>5000</v>
          </cell>
          <cell r="N304">
            <v>17500</v>
          </cell>
          <cell r="O304">
            <v>17500</v>
          </cell>
          <cell r="P304">
            <v>14900</v>
          </cell>
          <cell r="Q304">
            <v>5834</v>
          </cell>
          <cell r="R304">
            <v>5833</v>
          </cell>
          <cell r="S304">
            <v>3233</v>
          </cell>
          <cell r="T304">
            <v>3233</v>
          </cell>
        </row>
        <row r="305">
          <cell r="A305">
            <v>296</v>
          </cell>
          <cell r="B305" t="str">
            <v xml:space="preserve">TISBURY                      </v>
          </cell>
          <cell r="C305">
            <v>211411</v>
          </cell>
          <cell r="D305">
            <v>192632</v>
          </cell>
          <cell r="E305">
            <v>192632</v>
          </cell>
          <cell r="F305">
            <v>187548</v>
          </cell>
          <cell r="G305">
            <v>64210</v>
          </cell>
          <cell r="H305">
            <v>64211</v>
          </cell>
          <cell r="I305">
            <v>59127</v>
          </cell>
          <cell r="J305">
            <v>59127</v>
          </cell>
          <cell r="K305">
            <v>0</v>
          </cell>
          <cell r="M305">
            <v>398042</v>
          </cell>
          <cell r="N305">
            <v>333616</v>
          </cell>
          <cell r="O305">
            <v>333616</v>
          </cell>
          <cell r="P305">
            <v>336951</v>
          </cell>
          <cell r="Q305">
            <v>111206</v>
          </cell>
          <cell r="R305">
            <v>111205</v>
          </cell>
          <cell r="S305">
            <v>114540</v>
          </cell>
          <cell r="T305">
            <v>114540</v>
          </cell>
        </row>
        <row r="306">
          <cell r="A306">
            <v>297</v>
          </cell>
          <cell r="B306" t="str">
            <v xml:space="preserve">TOLLAND                      </v>
          </cell>
          <cell r="C306">
            <v>0</v>
          </cell>
          <cell r="D306">
            <v>0</v>
          </cell>
          <cell r="E306">
            <v>0</v>
          </cell>
          <cell r="F306">
            <v>0</v>
          </cell>
          <cell r="G306">
            <v>0</v>
          </cell>
          <cell r="H306">
            <v>0</v>
          </cell>
          <cell r="I306">
            <v>0</v>
          </cell>
          <cell r="J306">
            <v>0</v>
          </cell>
          <cell r="K306">
            <v>0</v>
          </cell>
          <cell r="M306">
            <v>0</v>
          </cell>
          <cell r="N306">
            <v>0</v>
          </cell>
          <cell r="O306">
            <v>0</v>
          </cell>
          <cell r="P306">
            <v>0</v>
          </cell>
          <cell r="Q306">
            <v>0</v>
          </cell>
          <cell r="R306">
            <v>0</v>
          </cell>
          <cell r="S306">
            <v>0</v>
          </cell>
          <cell r="T306">
            <v>0</v>
          </cell>
        </row>
        <row r="307">
          <cell r="A307">
            <v>298</v>
          </cell>
          <cell r="B307" t="str">
            <v xml:space="preserve">TOPSFIELD                    </v>
          </cell>
          <cell r="C307">
            <v>0</v>
          </cell>
          <cell r="D307">
            <v>0</v>
          </cell>
          <cell r="E307">
            <v>0</v>
          </cell>
          <cell r="F307">
            <v>0</v>
          </cell>
          <cell r="G307">
            <v>0</v>
          </cell>
          <cell r="H307">
            <v>0</v>
          </cell>
          <cell r="I307">
            <v>0</v>
          </cell>
          <cell r="J307">
            <v>0</v>
          </cell>
          <cell r="K307">
            <v>0</v>
          </cell>
          <cell r="M307">
            <v>10000</v>
          </cell>
          <cell r="N307">
            <v>10000</v>
          </cell>
          <cell r="O307">
            <v>10000</v>
          </cell>
          <cell r="P307">
            <v>10000</v>
          </cell>
          <cell r="Q307">
            <v>3334</v>
          </cell>
          <cell r="R307">
            <v>3333</v>
          </cell>
          <cell r="S307">
            <v>3333</v>
          </cell>
          <cell r="T307">
            <v>3333</v>
          </cell>
        </row>
        <row r="308">
          <cell r="A308">
            <v>299</v>
          </cell>
          <cell r="B308" t="str">
            <v xml:space="preserve">TOWNSEND                     </v>
          </cell>
          <cell r="C308">
            <v>0</v>
          </cell>
          <cell r="D308">
            <v>0</v>
          </cell>
          <cell r="E308">
            <v>0</v>
          </cell>
          <cell r="F308">
            <v>0</v>
          </cell>
          <cell r="G308">
            <v>0</v>
          </cell>
          <cell r="H308">
            <v>0</v>
          </cell>
          <cell r="I308">
            <v>0</v>
          </cell>
          <cell r="J308">
            <v>0</v>
          </cell>
          <cell r="K308">
            <v>0</v>
          </cell>
          <cell r="M308">
            <v>0</v>
          </cell>
          <cell r="N308">
            <v>0</v>
          </cell>
          <cell r="O308">
            <v>0</v>
          </cell>
          <cell r="P308">
            <v>0</v>
          </cell>
          <cell r="Q308">
            <v>0</v>
          </cell>
          <cell r="R308">
            <v>0</v>
          </cell>
          <cell r="S308">
            <v>0</v>
          </cell>
          <cell r="T308">
            <v>0</v>
          </cell>
        </row>
        <row r="309">
          <cell r="A309">
            <v>300</v>
          </cell>
          <cell r="B309" t="str">
            <v xml:space="preserve">TRURO                        </v>
          </cell>
          <cell r="C309">
            <v>146771</v>
          </cell>
          <cell r="D309">
            <v>170125</v>
          </cell>
          <cell r="E309">
            <v>170125</v>
          </cell>
          <cell r="F309">
            <v>185330</v>
          </cell>
          <cell r="G309">
            <v>56708</v>
          </cell>
          <cell r="H309">
            <v>56708</v>
          </cell>
          <cell r="I309">
            <v>71914</v>
          </cell>
          <cell r="J309">
            <v>71914</v>
          </cell>
          <cell r="K309">
            <v>0</v>
          </cell>
          <cell r="M309">
            <v>37755</v>
          </cell>
          <cell r="N309">
            <v>35000</v>
          </cell>
          <cell r="O309">
            <v>35000</v>
          </cell>
          <cell r="P309">
            <v>5800</v>
          </cell>
          <cell r="Q309">
            <v>11667</v>
          </cell>
          <cell r="R309">
            <v>11667</v>
          </cell>
          <cell r="S309">
            <v>-17534</v>
          </cell>
          <cell r="T309">
            <v>-17534</v>
          </cell>
        </row>
        <row r="310">
          <cell r="A310">
            <v>301</v>
          </cell>
          <cell r="B310" t="str">
            <v xml:space="preserve">TYNGSBOROUGH                 </v>
          </cell>
          <cell r="C310">
            <v>215217</v>
          </cell>
          <cell r="D310">
            <v>208907</v>
          </cell>
          <cell r="E310">
            <v>208907</v>
          </cell>
          <cell r="F310">
            <v>212921</v>
          </cell>
          <cell r="G310">
            <v>69635</v>
          </cell>
          <cell r="H310">
            <v>69636</v>
          </cell>
          <cell r="I310">
            <v>73650</v>
          </cell>
          <cell r="J310">
            <v>73650</v>
          </cell>
          <cell r="K310">
            <v>0</v>
          </cell>
          <cell r="M310">
            <v>71573</v>
          </cell>
          <cell r="N310">
            <v>92773</v>
          </cell>
          <cell r="O310">
            <v>92773</v>
          </cell>
          <cell r="P310">
            <v>87938</v>
          </cell>
          <cell r="Q310">
            <v>30925</v>
          </cell>
          <cell r="R310">
            <v>30924</v>
          </cell>
          <cell r="S310">
            <v>26089</v>
          </cell>
          <cell r="T310">
            <v>26089</v>
          </cell>
        </row>
        <row r="311">
          <cell r="A311">
            <v>302</v>
          </cell>
          <cell r="B311" t="str">
            <v xml:space="preserve">TYRINGHAM                    </v>
          </cell>
          <cell r="C311">
            <v>0</v>
          </cell>
          <cell r="D311">
            <v>0</v>
          </cell>
          <cell r="E311">
            <v>0</v>
          </cell>
          <cell r="F311">
            <v>0</v>
          </cell>
          <cell r="G311">
            <v>0</v>
          </cell>
          <cell r="H311">
            <v>0</v>
          </cell>
          <cell r="I311">
            <v>0</v>
          </cell>
          <cell r="J311">
            <v>0</v>
          </cell>
          <cell r="K311">
            <v>0</v>
          </cell>
          <cell r="M311">
            <v>25000</v>
          </cell>
          <cell r="N311">
            <v>57466</v>
          </cell>
          <cell r="O311">
            <v>57466</v>
          </cell>
          <cell r="P311">
            <v>40397</v>
          </cell>
          <cell r="Q311">
            <v>19156</v>
          </cell>
          <cell r="R311">
            <v>19155</v>
          </cell>
          <cell r="S311">
            <v>2086</v>
          </cell>
          <cell r="T311">
            <v>2086</v>
          </cell>
        </row>
        <row r="312">
          <cell r="A312">
            <v>303</v>
          </cell>
          <cell r="B312" t="str">
            <v xml:space="preserve">UPTON                        </v>
          </cell>
          <cell r="C312">
            <v>0</v>
          </cell>
          <cell r="D312">
            <v>0</v>
          </cell>
          <cell r="E312">
            <v>0</v>
          </cell>
          <cell r="F312">
            <v>0</v>
          </cell>
          <cell r="G312">
            <v>0</v>
          </cell>
          <cell r="H312">
            <v>0</v>
          </cell>
          <cell r="I312">
            <v>0</v>
          </cell>
          <cell r="J312">
            <v>0</v>
          </cell>
          <cell r="K312">
            <v>0</v>
          </cell>
          <cell r="M312">
            <v>0</v>
          </cell>
          <cell r="N312">
            <v>0</v>
          </cell>
          <cell r="O312">
            <v>0</v>
          </cell>
          <cell r="P312">
            <v>0</v>
          </cell>
          <cell r="Q312">
            <v>0</v>
          </cell>
          <cell r="R312">
            <v>0</v>
          </cell>
          <cell r="S312">
            <v>0</v>
          </cell>
          <cell r="T312">
            <v>0</v>
          </cell>
        </row>
        <row r="313">
          <cell r="A313">
            <v>304</v>
          </cell>
          <cell r="B313" t="str">
            <v xml:space="preserve">UXBRIDGE                     </v>
          </cell>
          <cell r="C313">
            <v>384066</v>
          </cell>
          <cell r="D313">
            <v>392474</v>
          </cell>
          <cell r="E313">
            <v>392474</v>
          </cell>
          <cell r="F313">
            <v>361508</v>
          </cell>
          <cell r="G313">
            <v>130824</v>
          </cell>
          <cell r="H313">
            <v>130825</v>
          </cell>
          <cell r="I313">
            <v>99859</v>
          </cell>
          <cell r="J313">
            <v>99859</v>
          </cell>
          <cell r="K313">
            <v>0</v>
          </cell>
          <cell r="M313">
            <v>1114150</v>
          </cell>
          <cell r="N313">
            <v>1019503</v>
          </cell>
          <cell r="O313">
            <v>1019503</v>
          </cell>
          <cell r="P313">
            <v>983780</v>
          </cell>
          <cell r="Q313">
            <v>339835</v>
          </cell>
          <cell r="R313">
            <v>339834</v>
          </cell>
          <cell r="S313">
            <v>304111</v>
          </cell>
          <cell r="T313">
            <v>304111</v>
          </cell>
        </row>
        <row r="314">
          <cell r="A314">
            <v>305</v>
          </cell>
          <cell r="B314" t="str">
            <v xml:space="preserve">WAKEFIELD                    </v>
          </cell>
          <cell r="C314">
            <v>0</v>
          </cell>
          <cell r="D314">
            <v>0</v>
          </cell>
          <cell r="E314">
            <v>0</v>
          </cell>
          <cell r="F314">
            <v>0</v>
          </cell>
          <cell r="G314">
            <v>0</v>
          </cell>
          <cell r="H314">
            <v>0</v>
          </cell>
          <cell r="I314">
            <v>0</v>
          </cell>
          <cell r="J314">
            <v>0</v>
          </cell>
          <cell r="K314">
            <v>0</v>
          </cell>
          <cell r="M314">
            <v>15000</v>
          </cell>
          <cell r="N314">
            <v>10000</v>
          </cell>
          <cell r="O314">
            <v>10000</v>
          </cell>
          <cell r="P314">
            <v>13450</v>
          </cell>
          <cell r="Q314">
            <v>3334</v>
          </cell>
          <cell r="R314">
            <v>3333</v>
          </cell>
          <cell r="S314">
            <v>6783</v>
          </cell>
          <cell r="T314">
            <v>6783</v>
          </cell>
        </row>
        <row r="315">
          <cell r="A315">
            <v>306</v>
          </cell>
          <cell r="B315" t="str">
            <v xml:space="preserve">WALES                        </v>
          </cell>
          <cell r="C315">
            <v>15273</v>
          </cell>
          <cell r="D315">
            <v>30273</v>
          </cell>
          <cell r="E315">
            <v>30273</v>
          </cell>
          <cell r="F315">
            <v>35894</v>
          </cell>
          <cell r="G315">
            <v>10091</v>
          </cell>
          <cell r="H315">
            <v>10091</v>
          </cell>
          <cell r="I315">
            <v>15712</v>
          </cell>
          <cell r="J315">
            <v>15712</v>
          </cell>
          <cell r="K315">
            <v>0</v>
          </cell>
          <cell r="M315">
            <v>61050</v>
          </cell>
          <cell r="N315">
            <v>92550</v>
          </cell>
          <cell r="O315">
            <v>92550</v>
          </cell>
          <cell r="P315">
            <v>132902</v>
          </cell>
          <cell r="Q315">
            <v>30850</v>
          </cell>
          <cell r="R315">
            <v>30850</v>
          </cell>
          <cell r="S315">
            <v>71202</v>
          </cell>
          <cell r="T315">
            <v>71202</v>
          </cell>
        </row>
        <row r="316">
          <cell r="A316">
            <v>307</v>
          </cell>
          <cell r="B316" t="str">
            <v xml:space="preserve">WALPOLE                      </v>
          </cell>
          <cell r="C316">
            <v>0</v>
          </cell>
          <cell r="D316">
            <v>0</v>
          </cell>
          <cell r="E316">
            <v>0</v>
          </cell>
          <cell r="F316">
            <v>0</v>
          </cell>
          <cell r="G316">
            <v>0</v>
          </cell>
          <cell r="H316">
            <v>0</v>
          </cell>
          <cell r="I316">
            <v>0</v>
          </cell>
          <cell r="J316">
            <v>0</v>
          </cell>
          <cell r="K316">
            <v>0</v>
          </cell>
          <cell r="M316">
            <v>57838</v>
          </cell>
          <cell r="N316">
            <v>48783</v>
          </cell>
          <cell r="O316">
            <v>48783</v>
          </cell>
          <cell r="P316">
            <v>57476</v>
          </cell>
          <cell r="Q316">
            <v>16261</v>
          </cell>
          <cell r="R316">
            <v>16261</v>
          </cell>
          <cell r="S316">
            <v>24954</v>
          </cell>
          <cell r="T316">
            <v>24954</v>
          </cell>
        </row>
        <row r="317">
          <cell r="A317">
            <v>308</v>
          </cell>
          <cell r="B317" t="str">
            <v xml:space="preserve">WALTHAM                      </v>
          </cell>
          <cell r="C317">
            <v>0</v>
          </cell>
          <cell r="D317">
            <v>0</v>
          </cell>
          <cell r="E317">
            <v>0</v>
          </cell>
          <cell r="F317">
            <v>0</v>
          </cell>
          <cell r="G317">
            <v>0</v>
          </cell>
          <cell r="H317">
            <v>0</v>
          </cell>
          <cell r="I317">
            <v>0</v>
          </cell>
          <cell r="J317">
            <v>0</v>
          </cell>
          <cell r="K317">
            <v>0</v>
          </cell>
          <cell r="M317">
            <v>5000</v>
          </cell>
          <cell r="N317">
            <v>5000</v>
          </cell>
          <cell r="O317">
            <v>6694</v>
          </cell>
          <cell r="P317">
            <v>8444</v>
          </cell>
          <cell r="Q317">
            <v>1667</v>
          </cell>
          <cell r="R317">
            <v>2514</v>
          </cell>
          <cell r="S317">
            <v>4263</v>
          </cell>
          <cell r="T317">
            <v>4263</v>
          </cell>
        </row>
        <row r="318">
          <cell r="A318">
            <v>309</v>
          </cell>
          <cell r="B318" t="str">
            <v xml:space="preserve">WARE                         </v>
          </cell>
          <cell r="C318">
            <v>220311</v>
          </cell>
          <cell r="D318">
            <v>186132</v>
          </cell>
          <cell r="E318">
            <v>186132</v>
          </cell>
          <cell r="F318">
            <v>212407</v>
          </cell>
          <cell r="G318">
            <v>62044</v>
          </cell>
          <cell r="H318">
            <v>62044</v>
          </cell>
          <cell r="I318">
            <v>88319</v>
          </cell>
          <cell r="J318">
            <v>88319</v>
          </cell>
          <cell r="K318">
            <v>0</v>
          </cell>
          <cell r="M318">
            <v>929372</v>
          </cell>
          <cell r="N318">
            <v>900457</v>
          </cell>
          <cell r="O318">
            <v>910919</v>
          </cell>
          <cell r="P318">
            <v>888012</v>
          </cell>
          <cell r="Q318">
            <v>300153</v>
          </cell>
          <cell r="R318">
            <v>305383</v>
          </cell>
          <cell r="S318">
            <v>282476</v>
          </cell>
          <cell r="T318">
            <v>282476</v>
          </cell>
        </row>
        <row r="319">
          <cell r="A319">
            <v>310</v>
          </cell>
          <cell r="B319" t="str">
            <v xml:space="preserve">WAREHAM                      </v>
          </cell>
          <cell r="C319">
            <v>273276</v>
          </cell>
          <cell r="D319">
            <v>206382</v>
          </cell>
          <cell r="E319">
            <v>206382</v>
          </cell>
          <cell r="F319">
            <v>185614</v>
          </cell>
          <cell r="G319">
            <v>68794</v>
          </cell>
          <cell r="H319">
            <v>68794</v>
          </cell>
          <cell r="I319">
            <v>48026</v>
          </cell>
          <cell r="J319">
            <v>48026</v>
          </cell>
          <cell r="K319">
            <v>0</v>
          </cell>
          <cell r="M319">
            <v>169533</v>
          </cell>
          <cell r="N319">
            <v>233491</v>
          </cell>
          <cell r="O319">
            <v>233491</v>
          </cell>
          <cell r="P319">
            <v>225221</v>
          </cell>
          <cell r="Q319">
            <v>77831</v>
          </cell>
          <cell r="R319">
            <v>77830</v>
          </cell>
          <cell r="S319">
            <v>69560</v>
          </cell>
          <cell r="T319">
            <v>69560</v>
          </cell>
        </row>
        <row r="320">
          <cell r="A320">
            <v>311</v>
          </cell>
          <cell r="B320" t="str">
            <v xml:space="preserve">WARREN                       </v>
          </cell>
          <cell r="C320">
            <v>0</v>
          </cell>
          <cell r="D320">
            <v>0</v>
          </cell>
          <cell r="E320">
            <v>0</v>
          </cell>
          <cell r="F320">
            <v>0</v>
          </cell>
          <cell r="G320">
            <v>0</v>
          </cell>
          <cell r="H320">
            <v>0</v>
          </cell>
          <cell r="I320">
            <v>0</v>
          </cell>
          <cell r="J320">
            <v>0</v>
          </cell>
          <cell r="K320">
            <v>0</v>
          </cell>
          <cell r="M320">
            <v>0</v>
          </cell>
          <cell r="N320">
            <v>0</v>
          </cell>
          <cell r="O320">
            <v>0</v>
          </cell>
          <cell r="P320">
            <v>0</v>
          </cell>
          <cell r="Q320">
            <v>0</v>
          </cell>
          <cell r="R320">
            <v>0</v>
          </cell>
          <cell r="S320">
            <v>0</v>
          </cell>
          <cell r="T320">
            <v>0</v>
          </cell>
        </row>
        <row r="321">
          <cell r="A321">
            <v>312</v>
          </cell>
          <cell r="B321" t="str">
            <v xml:space="preserve">WARWICK                      </v>
          </cell>
          <cell r="C321">
            <v>0</v>
          </cell>
          <cell r="D321">
            <v>0</v>
          </cell>
          <cell r="E321">
            <v>0</v>
          </cell>
          <cell r="F321">
            <v>0</v>
          </cell>
          <cell r="G321">
            <v>0</v>
          </cell>
          <cell r="H321">
            <v>0</v>
          </cell>
          <cell r="I321">
            <v>0</v>
          </cell>
          <cell r="J321">
            <v>0</v>
          </cell>
          <cell r="K321">
            <v>0</v>
          </cell>
          <cell r="M321">
            <v>0</v>
          </cell>
          <cell r="N321">
            <v>0</v>
          </cell>
          <cell r="O321">
            <v>0</v>
          </cell>
          <cell r="P321">
            <v>0</v>
          </cell>
          <cell r="Q321">
            <v>0</v>
          </cell>
          <cell r="R321">
            <v>0</v>
          </cell>
          <cell r="S321">
            <v>0</v>
          </cell>
          <cell r="T321">
            <v>0</v>
          </cell>
        </row>
        <row r="322">
          <cell r="A322">
            <v>313</v>
          </cell>
          <cell r="B322" t="str">
            <v xml:space="preserve">WASHINGTON                   </v>
          </cell>
          <cell r="C322">
            <v>0</v>
          </cell>
          <cell r="D322">
            <v>0</v>
          </cell>
          <cell r="E322">
            <v>0</v>
          </cell>
          <cell r="F322">
            <v>0</v>
          </cell>
          <cell r="G322">
            <v>0</v>
          </cell>
          <cell r="H322">
            <v>0</v>
          </cell>
          <cell r="I322">
            <v>0</v>
          </cell>
          <cell r="J322">
            <v>0</v>
          </cell>
          <cell r="K322">
            <v>0</v>
          </cell>
          <cell r="M322">
            <v>0</v>
          </cell>
          <cell r="N322">
            <v>0</v>
          </cell>
          <cell r="O322">
            <v>0</v>
          </cell>
          <cell r="P322">
            <v>0</v>
          </cell>
          <cell r="Q322">
            <v>0</v>
          </cell>
          <cell r="R322">
            <v>0</v>
          </cell>
          <cell r="S322">
            <v>0</v>
          </cell>
          <cell r="T322">
            <v>0</v>
          </cell>
        </row>
        <row r="323">
          <cell r="A323">
            <v>314</v>
          </cell>
          <cell r="B323" t="str">
            <v xml:space="preserve">WATERTOWN                    </v>
          </cell>
          <cell r="C323">
            <v>0</v>
          </cell>
          <cell r="D323">
            <v>0</v>
          </cell>
          <cell r="E323">
            <v>0</v>
          </cell>
          <cell r="F323">
            <v>0</v>
          </cell>
          <cell r="G323">
            <v>0</v>
          </cell>
          <cell r="H323">
            <v>0</v>
          </cell>
          <cell r="I323">
            <v>0</v>
          </cell>
          <cell r="J323">
            <v>0</v>
          </cell>
          <cell r="K323">
            <v>0</v>
          </cell>
          <cell r="M323">
            <v>0</v>
          </cell>
          <cell r="N323">
            <v>5000</v>
          </cell>
          <cell r="O323">
            <v>5000</v>
          </cell>
          <cell r="P323">
            <v>5000</v>
          </cell>
          <cell r="Q323">
            <v>1667</v>
          </cell>
          <cell r="R323">
            <v>1667</v>
          </cell>
          <cell r="S323">
            <v>1666</v>
          </cell>
          <cell r="T323">
            <v>1666</v>
          </cell>
        </row>
        <row r="324">
          <cell r="A324">
            <v>315</v>
          </cell>
          <cell r="B324" t="str">
            <v xml:space="preserve">WAYLAND                      </v>
          </cell>
          <cell r="C324">
            <v>0</v>
          </cell>
          <cell r="D324">
            <v>0</v>
          </cell>
          <cell r="E324">
            <v>0</v>
          </cell>
          <cell r="F324">
            <v>0</v>
          </cell>
          <cell r="G324">
            <v>0</v>
          </cell>
          <cell r="H324">
            <v>0</v>
          </cell>
          <cell r="I324">
            <v>0</v>
          </cell>
          <cell r="J324">
            <v>0</v>
          </cell>
          <cell r="K324">
            <v>0</v>
          </cell>
          <cell r="M324">
            <v>5000</v>
          </cell>
          <cell r="N324">
            <v>0</v>
          </cell>
          <cell r="O324">
            <v>0</v>
          </cell>
          <cell r="P324">
            <v>2750</v>
          </cell>
          <cell r="Q324">
            <v>0</v>
          </cell>
          <cell r="R324">
            <v>0</v>
          </cell>
          <cell r="S324">
            <v>2750</v>
          </cell>
          <cell r="T324">
            <v>2750</v>
          </cell>
        </row>
        <row r="325">
          <cell r="A325">
            <v>316</v>
          </cell>
          <cell r="B325" t="str">
            <v xml:space="preserve">WEBSTER                      </v>
          </cell>
          <cell r="C325">
            <v>165636</v>
          </cell>
          <cell r="D325">
            <v>136630</v>
          </cell>
          <cell r="E325">
            <v>136630</v>
          </cell>
          <cell r="F325">
            <v>129510</v>
          </cell>
          <cell r="G325">
            <v>45543</v>
          </cell>
          <cell r="H325">
            <v>45543</v>
          </cell>
          <cell r="I325">
            <v>38424</v>
          </cell>
          <cell r="J325">
            <v>38424</v>
          </cell>
          <cell r="K325">
            <v>0</v>
          </cell>
          <cell r="M325">
            <v>451513</v>
          </cell>
          <cell r="N325">
            <v>513693</v>
          </cell>
          <cell r="O325">
            <v>513693</v>
          </cell>
          <cell r="P325">
            <v>486770</v>
          </cell>
          <cell r="Q325">
            <v>171231</v>
          </cell>
          <cell r="R325">
            <v>171231</v>
          </cell>
          <cell r="S325">
            <v>144308</v>
          </cell>
          <cell r="T325">
            <v>144308</v>
          </cell>
        </row>
        <row r="326">
          <cell r="A326">
            <v>317</v>
          </cell>
          <cell r="B326" t="str">
            <v xml:space="preserve">WELLESLEY                    </v>
          </cell>
          <cell r="C326">
            <v>0</v>
          </cell>
          <cell r="D326">
            <v>0</v>
          </cell>
          <cell r="E326">
            <v>0</v>
          </cell>
          <cell r="F326">
            <v>0</v>
          </cell>
          <cell r="G326">
            <v>0</v>
          </cell>
          <cell r="H326">
            <v>0</v>
          </cell>
          <cell r="I326">
            <v>0</v>
          </cell>
          <cell r="J326">
            <v>0</v>
          </cell>
          <cell r="K326">
            <v>0</v>
          </cell>
          <cell r="M326">
            <v>2950</v>
          </cell>
          <cell r="N326">
            <v>0</v>
          </cell>
          <cell r="O326">
            <v>0</v>
          </cell>
          <cell r="P326">
            <v>0</v>
          </cell>
          <cell r="Q326">
            <v>0</v>
          </cell>
          <cell r="R326">
            <v>0</v>
          </cell>
          <cell r="S326">
            <v>0</v>
          </cell>
          <cell r="T326">
            <v>0</v>
          </cell>
        </row>
        <row r="327">
          <cell r="A327">
            <v>318</v>
          </cell>
          <cell r="B327" t="str">
            <v xml:space="preserve">WELLFLEET                    </v>
          </cell>
          <cell r="C327">
            <v>0</v>
          </cell>
          <cell r="D327">
            <v>0</v>
          </cell>
          <cell r="E327">
            <v>0</v>
          </cell>
          <cell r="F327">
            <v>0</v>
          </cell>
          <cell r="G327">
            <v>0</v>
          </cell>
          <cell r="H327">
            <v>0</v>
          </cell>
          <cell r="I327">
            <v>0</v>
          </cell>
          <cell r="J327">
            <v>0</v>
          </cell>
          <cell r="K327">
            <v>0</v>
          </cell>
          <cell r="M327">
            <v>72009</v>
          </cell>
          <cell r="N327">
            <v>70091</v>
          </cell>
          <cell r="O327">
            <v>70091</v>
          </cell>
          <cell r="P327">
            <v>53649</v>
          </cell>
          <cell r="Q327">
            <v>23364</v>
          </cell>
          <cell r="R327">
            <v>23364</v>
          </cell>
          <cell r="S327">
            <v>6921</v>
          </cell>
          <cell r="T327">
            <v>6921</v>
          </cell>
        </row>
        <row r="328">
          <cell r="A328">
            <v>319</v>
          </cell>
          <cell r="B328" t="str">
            <v xml:space="preserve">WENDELL                      </v>
          </cell>
          <cell r="C328">
            <v>0</v>
          </cell>
          <cell r="D328">
            <v>0</v>
          </cell>
          <cell r="E328">
            <v>0</v>
          </cell>
          <cell r="F328">
            <v>0</v>
          </cell>
          <cell r="G328">
            <v>0</v>
          </cell>
          <cell r="H328">
            <v>0</v>
          </cell>
          <cell r="I328">
            <v>0</v>
          </cell>
          <cell r="J328">
            <v>0</v>
          </cell>
          <cell r="K328">
            <v>0</v>
          </cell>
          <cell r="M328">
            <v>0</v>
          </cell>
          <cell r="N328">
            <v>0</v>
          </cell>
          <cell r="O328">
            <v>0</v>
          </cell>
          <cell r="P328">
            <v>0</v>
          </cell>
          <cell r="Q328">
            <v>0</v>
          </cell>
          <cell r="R328">
            <v>0</v>
          </cell>
          <cell r="S328">
            <v>0</v>
          </cell>
          <cell r="T328">
            <v>0</v>
          </cell>
        </row>
        <row r="329">
          <cell r="A329">
            <v>320</v>
          </cell>
          <cell r="B329" t="str">
            <v xml:space="preserve">WENHAM                       </v>
          </cell>
          <cell r="C329">
            <v>0</v>
          </cell>
          <cell r="D329">
            <v>0</v>
          </cell>
          <cell r="E329">
            <v>0</v>
          </cell>
          <cell r="F329">
            <v>0</v>
          </cell>
          <cell r="G329">
            <v>0</v>
          </cell>
          <cell r="H329">
            <v>0</v>
          </cell>
          <cell r="I329">
            <v>0</v>
          </cell>
          <cell r="J329">
            <v>0</v>
          </cell>
          <cell r="K329">
            <v>0</v>
          </cell>
          <cell r="M329">
            <v>0</v>
          </cell>
          <cell r="N329">
            <v>0</v>
          </cell>
          <cell r="O329">
            <v>0</v>
          </cell>
          <cell r="P329">
            <v>0</v>
          </cell>
          <cell r="Q329">
            <v>0</v>
          </cell>
          <cell r="R329">
            <v>0</v>
          </cell>
          <cell r="S329">
            <v>0</v>
          </cell>
          <cell r="T329">
            <v>0</v>
          </cell>
        </row>
        <row r="330">
          <cell r="A330">
            <v>321</v>
          </cell>
          <cell r="B330" t="str">
            <v xml:space="preserve">WESTBOROUGH                  </v>
          </cell>
          <cell r="C330">
            <v>140159</v>
          </cell>
          <cell r="D330">
            <v>131475</v>
          </cell>
          <cell r="E330">
            <v>131475</v>
          </cell>
          <cell r="F330">
            <v>132268</v>
          </cell>
          <cell r="G330">
            <v>43825</v>
          </cell>
          <cell r="H330">
            <v>43825</v>
          </cell>
          <cell r="I330">
            <v>44618</v>
          </cell>
          <cell r="J330">
            <v>44618</v>
          </cell>
          <cell r="K330">
            <v>0</v>
          </cell>
          <cell r="M330">
            <v>15000</v>
          </cell>
          <cell r="N330">
            <v>40000</v>
          </cell>
          <cell r="O330">
            <v>40000</v>
          </cell>
          <cell r="P330">
            <v>52750</v>
          </cell>
          <cell r="Q330">
            <v>13334</v>
          </cell>
          <cell r="R330">
            <v>13333</v>
          </cell>
          <cell r="S330">
            <v>26083</v>
          </cell>
          <cell r="T330">
            <v>26083</v>
          </cell>
        </row>
        <row r="331">
          <cell r="A331">
            <v>322</v>
          </cell>
          <cell r="B331" t="str">
            <v xml:space="preserve">WEST BOYLSTON                </v>
          </cell>
          <cell r="C331">
            <v>524437</v>
          </cell>
          <cell r="D331">
            <v>676385</v>
          </cell>
          <cell r="E331">
            <v>676385</v>
          </cell>
          <cell r="F331">
            <v>637290</v>
          </cell>
          <cell r="G331">
            <v>225461</v>
          </cell>
          <cell r="H331">
            <v>225462</v>
          </cell>
          <cell r="I331">
            <v>186367</v>
          </cell>
          <cell r="J331">
            <v>186367</v>
          </cell>
          <cell r="K331">
            <v>0</v>
          </cell>
          <cell r="M331">
            <v>149839</v>
          </cell>
          <cell r="N331">
            <v>156808</v>
          </cell>
          <cell r="O331">
            <v>156808</v>
          </cell>
          <cell r="P331">
            <v>157005</v>
          </cell>
          <cell r="Q331">
            <v>52270</v>
          </cell>
          <cell r="R331">
            <v>52269</v>
          </cell>
          <cell r="S331">
            <v>52466</v>
          </cell>
          <cell r="T331">
            <v>52466</v>
          </cell>
        </row>
        <row r="332">
          <cell r="A332">
            <v>323</v>
          </cell>
          <cell r="B332" t="str">
            <v xml:space="preserve">WEST BRIDGEWATER             </v>
          </cell>
          <cell r="C332">
            <v>950677</v>
          </cell>
          <cell r="D332">
            <v>1013893</v>
          </cell>
          <cell r="E332">
            <v>1013893</v>
          </cell>
          <cell r="F332">
            <v>1028949</v>
          </cell>
          <cell r="G332">
            <v>337964</v>
          </cell>
          <cell r="H332">
            <v>337964</v>
          </cell>
          <cell r="I332">
            <v>353021</v>
          </cell>
          <cell r="J332">
            <v>353021</v>
          </cell>
          <cell r="K332">
            <v>0</v>
          </cell>
          <cell r="M332">
            <v>24700</v>
          </cell>
          <cell r="N332">
            <v>33000</v>
          </cell>
          <cell r="O332">
            <v>33000</v>
          </cell>
          <cell r="P332">
            <v>47206</v>
          </cell>
          <cell r="Q332">
            <v>11000</v>
          </cell>
          <cell r="R332">
            <v>11000</v>
          </cell>
          <cell r="S332">
            <v>25206</v>
          </cell>
          <cell r="T332">
            <v>25206</v>
          </cell>
        </row>
        <row r="333">
          <cell r="A333">
            <v>324</v>
          </cell>
          <cell r="B333" t="str">
            <v xml:space="preserve">WEST BROOKFIELD              </v>
          </cell>
          <cell r="C333">
            <v>0</v>
          </cell>
          <cell r="D333">
            <v>0</v>
          </cell>
          <cell r="E333">
            <v>0</v>
          </cell>
          <cell r="F333">
            <v>0</v>
          </cell>
          <cell r="G333">
            <v>0</v>
          </cell>
          <cell r="H333">
            <v>0</v>
          </cell>
          <cell r="I333">
            <v>0</v>
          </cell>
          <cell r="J333">
            <v>0</v>
          </cell>
          <cell r="K333">
            <v>0</v>
          </cell>
          <cell r="M333">
            <v>15000</v>
          </cell>
          <cell r="N333">
            <v>35000</v>
          </cell>
          <cell r="O333">
            <v>35000</v>
          </cell>
          <cell r="P333">
            <v>15000</v>
          </cell>
          <cell r="Q333">
            <v>11667</v>
          </cell>
          <cell r="R333">
            <v>11667</v>
          </cell>
          <cell r="S333">
            <v>-8334</v>
          </cell>
          <cell r="T333">
            <v>-8334</v>
          </cell>
        </row>
        <row r="334">
          <cell r="A334">
            <v>325</v>
          </cell>
          <cell r="B334" t="str">
            <v xml:space="preserve">WESTFIELD                    </v>
          </cell>
          <cell r="C334">
            <v>422530</v>
          </cell>
          <cell r="D334">
            <v>481119</v>
          </cell>
          <cell r="E334">
            <v>481119</v>
          </cell>
          <cell r="F334">
            <v>509694</v>
          </cell>
          <cell r="G334">
            <v>160373</v>
          </cell>
          <cell r="H334">
            <v>160373</v>
          </cell>
          <cell r="I334">
            <v>188948</v>
          </cell>
          <cell r="J334">
            <v>188948</v>
          </cell>
          <cell r="K334">
            <v>0</v>
          </cell>
          <cell r="M334">
            <v>325621</v>
          </cell>
          <cell r="N334">
            <v>413523</v>
          </cell>
          <cell r="O334">
            <v>412707</v>
          </cell>
          <cell r="P334">
            <v>434299</v>
          </cell>
          <cell r="Q334">
            <v>137841</v>
          </cell>
          <cell r="R334">
            <v>137433</v>
          </cell>
          <cell r="S334">
            <v>159025</v>
          </cell>
          <cell r="T334">
            <v>159025</v>
          </cell>
        </row>
        <row r="335">
          <cell r="A335">
            <v>326</v>
          </cell>
          <cell r="B335" t="str">
            <v xml:space="preserve">WESTFORD                     </v>
          </cell>
          <cell r="C335">
            <v>188454</v>
          </cell>
          <cell r="D335">
            <v>284662</v>
          </cell>
          <cell r="E335">
            <v>284662</v>
          </cell>
          <cell r="F335">
            <v>271300</v>
          </cell>
          <cell r="G335">
            <v>94887</v>
          </cell>
          <cell r="H335">
            <v>94887</v>
          </cell>
          <cell r="I335">
            <v>81526</v>
          </cell>
          <cell r="J335">
            <v>81526</v>
          </cell>
          <cell r="K335">
            <v>0</v>
          </cell>
          <cell r="M335">
            <v>25762</v>
          </cell>
          <cell r="N335">
            <v>20762</v>
          </cell>
          <cell r="O335">
            <v>20762</v>
          </cell>
          <cell r="P335">
            <v>20000</v>
          </cell>
          <cell r="Q335">
            <v>6921</v>
          </cell>
          <cell r="R335">
            <v>6921</v>
          </cell>
          <cell r="S335">
            <v>6158</v>
          </cell>
          <cell r="T335">
            <v>6158</v>
          </cell>
        </row>
        <row r="336">
          <cell r="A336">
            <v>327</v>
          </cell>
          <cell r="B336" t="str">
            <v xml:space="preserve">WESTHAMPTON                  </v>
          </cell>
          <cell r="C336">
            <v>20700</v>
          </cell>
          <cell r="D336">
            <v>29000</v>
          </cell>
          <cell r="E336">
            <v>29000</v>
          </cell>
          <cell r="F336">
            <v>28884</v>
          </cell>
          <cell r="G336">
            <v>9666</v>
          </cell>
          <cell r="H336">
            <v>9667</v>
          </cell>
          <cell r="I336">
            <v>9551</v>
          </cell>
          <cell r="J336">
            <v>9551</v>
          </cell>
          <cell r="K336">
            <v>0</v>
          </cell>
          <cell r="M336">
            <v>25000</v>
          </cell>
          <cell r="N336">
            <v>15000</v>
          </cell>
          <cell r="O336">
            <v>15000</v>
          </cell>
          <cell r="P336">
            <v>15000</v>
          </cell>
          <cell r="Q336">
            <v>5000</v>
          </cell>
          <cell r="R336">
            <v>5000</v>
          </cell>
          <cell r="S336">
            <v>5000</v>
          </cell>
          <cell r="T336">
            <v>5000</v>
          </cell>
        </row>
        <row r="337">
          <cell r="A337">
            <v>328</v>
          </cell>
          <cell r="B337" t="str">
            <v xml:space="preserve">WESTMINSTER                  </v>
          </cell>
          <cell r="C337">
            <v>0</v>
          </cell>
          <cell r="D337">
            <v>0</v>
          </cell>
          <cell r="E337">
            <v>0</v>
          </cell>
          <cell r="F337">
            <v>0</v>
          </cell>
          <cell r="G337">
            <v>0</v>
          </cell>
          <cell r="H337">
            <v>0</v>
          </cell>
          <cell r="I337">
            <v>0</v>
          </cell>
          <cell r="J337">
            <v>0</v>
          </cell>
          <cell r="K337">
            <v>0</v>
          </cell>
          <cell r="M337">
            <v>0</v>
          </cell>
          <cell r="N337">
            <v>0</v>
          </cell>
          <cell r="O337">
            <v>0</v>
          </cell>
          <cell r="P337">
            <v>0</v>
          </cell>
          <cell r="Q337">
            <v>0</v>
          </cell>
          <cell r="R337">
            <v>0</v>
          </cell>
          <cell r="S337">
            <v>0</v>
          </cell>
          <cell r="T337">
            <v>0</v>
          </cell>
        </row>
        <row r="338">
          <cell r="A338">
            <v>329</v>
          </cell>
          <cell r="B338" t="str">
            <v xml:space="preserve">WEST NEWBURY                 </v>
          </cell>
          <cell r="C338">
            <v>0</v>
          </cell>
          <cell r="D338">
            <v>0</v>
          </cell>
          <cell r="E338">
            <v>0</v>
          </cell>
          <cell r="F338">
            <v>0</v>
          </cell>
          <cell r="G338">
            <v>0</v>
          </cell>
          <cell r="H338">
            <v>0</v>
          </cell>
          <cell r="I338">
            <v>0</v>
          </cell>
          <cell r="J338">
            <v>0</v>
          </cell>
          <cell r="K338">
            <v>0</v>
          </cell>
          <cell r="M338">
            <v>0</v>
          </cell>
          <cell r="N338">
            <v>0</v>
          </cell>
          <cell r="O338">
            <v>0</v>
          </cell>
          <cell r="P338">
            <v>0</v>
          </cell>
          <cell r="Q338">
            <v>0</v>
          </cell>
          <cell r="R338">
            <v>0</v>
          </cell>
          <cell r="S338">
            <v>0</v>
          </cell>
          <cell r="T338">
            <v>0</v>
          </cell>
        </row>
        <row r="339">
          <cell r="A339">
            <v>330</v>
          </cell>
          <cell r="B339" t="str">
            <v xml:space="preserve">WESTON                       </v>
          </cell>
          <cell r="C339">
            <v>0</v>
          </cell>
          <cell r="D339">
            <v>0</v>
          </cell>
          <cell r="E339">
            <v>0</v>
          </cell>
          <cell r="F339">
            <v>0</v>
          </cell>
          <cell r="G339">
            <v>0</v>
          </cell>
          <cell r="H339">
            <v>0</v>
          </cell>
          <cell r="I339">
            <v>0</v>
          </cell>
          <cell r="J339">
            <v>0</v>
          </cell>
          <cell r="K339">
            <v>0</v>
          </cell>
          <cell r="M339">
            <v>0</v>
          </cell>
          <cell r="N339">
            <v>0</v>
          </cell>
          <cell r="O339">
            <v>0</v>
          </cell>
          <cell r="P339">
            <v>3400</v>
          </cell>
          <cell r="Q339">
            <v>0</v>
          </cell>
          <cell r="R339">
            <v>0</v>
          </cell>
          <cell r="S339">
            <v>3400</v>
          </cell>
          <cell r="T339">
            <v>3400</v>
          </cell>
        </row>
        <row r="340">
          <cell r="A340">
            <v>331</v>
          </cell>
          <cell r="B340" t="str">
            <v xml:space="preserve">WESTPORT                     </v>
          </cell>
          <cell r="C340">
            <v>15000</v>
          </cell>
          <cell r="D340">
            <v>0</v>
          </cell>
          <cell r="E340">
            <v>0</v>
          </cell>
          <cell r="F340">
            <v>0</v>
          </cell>
          <cell r="G340">
            <v>0</v>
          </cell>
          <cell r="H340">
            <v>0</v>
          </cell>
          <cell r="I340">
            <v>0</v>
          </cell>
          <cell r="J340">
            <v>0</v>
          </cell>
          <cell r="K340">
            <v>0</v>
          </cell>
          <cell r="M340">
            <v>30350</v>
          </cell>
          <cell r="N340">
            <v>15000</v>
          </cell>
          <cell r="O340">
            <v>15000</v>
          </cell>
          <cell r="P340">
            <v>11850</v>
          </cell>
          <cell r="Q340">
            <v>5000</v>
          </cell>
          <cell r="R340">
            <v>5000</v>
          </cell>
          <cell r="S340">
            <v>1850</v>
          </cell>
          <cell r="T340">
            <v>1850</v>
          </cell>
        </row>
        <row r="341">
          <cell r="A341">
            <v>332</v>
          </cell>
          <cell r="B341" t="str">
            <v xml:space="preserve">WEST SPRINGFIELD             </v>
          </cell>
          <cell r="C341">
            <v>748626</v>
          </cell>
          <cell r="D341">
            <v>784735</v>
          </cell>
          <cell r="E341">
            <v>784735</v>
          </cell>
          <cell r="F341">
            <v>754303</v>
          </cell>
          <cell r="G341">
            <v>261578</v>
          </cell>
          <cell r="H341">
            <v>261578</v>
          </cell>
          <cell r="I341">
            <v>231147</v>
          </cell>
          <cell r="J341">
            <v>231147</v>
          </cell>
          <cell r="K341">
            <v>0</v>
          </cell>
          <cell r="M341">
            <v>122401</v>
          </cell>
          <cell r="N341">
            <v>142092</v>
          </cell>
          <cell r="O341">
            <v>139236</v>
          </cell>
          <cell r="P341">
            <v>189142</v>
          </cell>
          <cell r="Q341">
            <v>47364</v>
          </cell>
          <cell r="R341">
            <v>45936</v>
          </cell>
          <cell r="S341">
            <v>95842</v>
          </cell>
          <cell r="T341">
            <v>95842</v>
          </cell>
        </row>
        <row r="342">
          <cell r="A342">
            <v>333</v>
          </cell>
          <cell r="B342" t="str">
            <v xml:space="preserve">WEST STOCKBRIDGE             </v>
          </cell>
          <cell r="C342">
            <v>0</v>
          </cell>
          <cell r="D342">
            <v>0</v>
          </cell>
          <cell r="E342">
            <v>0</v>
          </cell>
          <cell r="F342">
            <v>0</v>
          </cell>
          <cell r="G342">
            <v>0</v>
          </cell>
          <cell r="H342">
            <v>0</v>
          </cell>
          <cell r="I342">
            <v>0</v>
          </cell>
          <cell r="J342">
            <v>0</v>
          </cell>
          <cell r="K342">
            <v>0</v>
          </cell>
          <cell r="M342">
            <v>0</v>
          </cell>
          <cell r="N342">
            <v>0</v>
          </cell>
          <cell r="O342">
            <v>0</v>
          </cell>
          <cell r="P342">
            <v>0</v>
          </cell>
          <cell r="Q342">
            <v>0</v>
          </cell>
          <cell r="R342">
            <v>0</v>
          </cell>
          <cell r="S342">
            <v>0</v>
          </cell>
          <cell r="T342">
            <v>0</v>
          </cell>
        </row>
        <row r="343">
          <cell r="A343">
            <v>334</v>
          </cell>
          <cell r="B343" t="str">
            <v xml:space="preserve">WEST TISBURY                 </v>
          </cell>
          <cell r="C343">
            <v>0</v>
          </cell>
          <cell r="D343">
            <v>0</v>
          </cell>
          <cell r="E343">
            <v>0</v>
          </cell>
          <cell r="F343">
            <v>0</v>
          </cell>
          <cell r="G343">
            <v>0</v>
          </cell>
          <cell r="H343">
            <v>0</v>
          </cell>
          <cell r="I343">
            <v>0</v>
          </cell>
          <cell r="J343">
            <v>0</v>
          </cell>
          <cell r="K343">
            <v>0</v>
          </cell>
          <cell r="M343">
            <v>0</v>
          </cell>
          <cell r="N343">
            <v>0</v>
          </cell>
          <cell r="O343">
            <v>0</v>
          </cell>
          <cell r="P343">
            <v>0</v>
          </cell>
          <cell r="Q343">
            <v>0</v>
          </cell>
          <cell r="R343">
            <v>0</v>
          </cell>
          <cell r="S343">
            <v>0</v>
          </cell>
          <cell r="T343">
            <v>0</v>
          </cell>
        </row>
        <row r="344">
          <cell r="A344">
            <v>335</v>
          </cell>
          <cell r="B344" t="str">
            <v xml:space="preserve">WESTWOOD                     </v>
          </cell>
          <cell r="C344">
            <v>0</v>
          </cell>
          <cell r="D344">
            <v>0</v>
          </cell>
          <cell r="E344">
            <v>0</v>
          </cell>
          <cell r="F344">
            <v>0</v>
          </cell>
          <cell r="G344">
            <v>0</v>
          </cell>
          <cell r="H344">
            <v>0</v>
          </cell>
          <cell r="I344">
            <v>0</v>
          </cell>
          <cell r="J344">
            <v>0</v>
          </cell>
          <cell r="K344">
            <v>0</v>
          </cell>
          <cell r="M344">
            <v>0</v>
          </cell>
          <cell r="N344">
            <v>0</v>
          </cell>
          <cell r="O344">
            <v>0</v>
          </cell>
          <cell r="P344">
            <v>0</v>
          </cell>
          <cell r="Q344">
            <v>0</v>
          </cell>
          <cell r="R344">
            <v>0</v>
          </cell>
          <cell r="S344">
            <v>0</v>
          </cell>
          <cell r="T344">
            <v>0</v>
          </cell>
        </row>
        <row r="345">
          <cell r="A345">
            <v>336</v>
          </cell>
          <cell r="B345" t="str">
            <v xml:space="preserve">WEYMOUTH                     </v>
          </cell>
          <cell r="C345">
            <v>0</v>
          </cell>
          <cell r="D345">
            <v>0</v>
          </cell>
          <cell r="E345">
            <v>0</v>
          </cell>
          <cell r="F345">
            <v>0</v>
          </cell>
          <cell r="G345">
            <v>0</v>
          </cell>
          <cell r="H345">
            <v>0</v>
          </cell>
          <cell r="I345">
            <v>0</v>
          </cell>
          <cell r="J345">
            <v>0</v>
          </cell>
          <cell r="K345">
            <v>0</v>
          </cell>
          <cell r="M345">
            <v>5000</v>
          </cell>
          <cell r="N345">
            <v>25000</v>
          </cell>
          <cell r="O345">
            <v>25000</v>
          </cell>
          <cell r="P345">
            <v>22400</v>
          </cell>
          <cell r="Q345">
            <v>8334</v>
          </cell>
          <cell r="R345">
            <v>8333</v>
          </cell>
          <cell r="S345">
            <v>5733</v>
          </cell>
          <cell r="T345">
            <v>5733</v>
          </cell>
        </row>
        <row r="346">
          <cell r="A346">
            <v>337</v>
          </cell>
          <cell r="B346" t="str">
            <v xml:space="preserve">WHATELY                      </v>
          </cell>
          <cell r="C346">
            <v>280036</v>
          </cell>
          <cell r="D346">
            <v>233518</v>
          </cell>
          <cell r="E346">
            <v>233518</v>
          </cell>
          <cell r="F346">
            <v>268643</v>
          </cell>
          <cell r="G346">
            <v>77839</v>
          </cell>
          <cell r="H346">
            <v>77839</v>
          </cell>
          <cell r="I346">
            <v>112965</v>
          </cell>
          <cell r="J346">
            <v>112965</v>
          </cell>
          <cell r="K346">
            <v>0</v>
          </cell>
          <cell r="M346">
            <v>50000</v>
          </cell>
          <cell r="N346">
            <v>79000</v>
          </cell>
          <cell r="O346">
            <v>79000</v>
          </cell>
          <cell r="P346">
            <v>74418</v>
          </cell>
          <cell r="Q346">
            <v>26334</v>
          </cell>
          <cell r="R346">
            <v>26333</v>
          </cell>
          <cell r="S346">
            <v>21751</v>
          </cell>
          <cell r="T346">
            <v>21751</v>
          </cell>
        </row>
        <row r="347">
          <cell r="A347">
            <v>338</v>
          </cell>
          <cell r="B347" t="str">
            <v xml:space="preserve">WHITMAN                      </v>
          </cell>
          <cell r="C347">
            <v>0</v>
          </cell>
          <cell r="D347">
            <v>0</v>
          </cell>
          <cell r="E347">
            <v>0</v>
          </cell>
          <cell r="F347">
            <v>0</v>
          </cell>
          <cell r="G347">
            <v>0</v>
          </cell>
          <cell r="H347">
            <v>0</v>
          </cell>
          <cell r="I347">
            <v>0</v>
          </cell>
          <cell r="J347">
            <v>0</v>
          </cell>
          <cell r="K347">
            <v>0</v>
          </cell>
          <cell r="M347">
            <v>0</v>
          </cell>
          <cell r="N347">
            <v>0</v>
          </cell>
          <cell r="O347">
            <v>0</v>
          </cell>
          <cell r="P347">
            <v>0</v>
          </cell>
          <cell r="Q347">
            <v>0</v>
          </cell>
          <cell r="R347">
            <v>0</v>
          </cell>
          <cell r="S347">
            <v>0</v>
          </cell>
          <cell r="T347">
            <v>0</v>
          </cell>
        </row>
        <row r="348">
          <cell r="A348">
            <v>339</v>
          </cell>
          <cell r="B348" t="str">
            <v xml:space="preserve">WILBRAHAM                    </v>
          </cell>
          <cell r="C348">
            <v>0</v>
          </cell>
          <cell r="D348">
            <v>0</v>
          </cell>
          <cell r="E348">
            <v>0</v>
          </cell>
          <cell r="F348">
            <v>0</v>
          </cell>
          <cell r="G348">
            <v>0</v>
          </cell>
          <cell r="H348">
            <v>0</v>
          </cell>
          <cell r="I348">
            <v>0</v>
          </cell>
          <cell r="J348">
            <v>0</v>
          </cell>
          <cell r="K348">
            <v>0</v>
          </cell>
          <cell r="M348">
            <v>0</v>
          </cell>
          <cell r="N348">
            <v>0</v>
          </cell>
          <cell r="O348">
            <v>0</v>
          </cell>
          <cell r="P348">
            <v>0</v>
          </cell>
          <cell r="Q348">
            <v>0</v>
          </cell>
          <cell r="R348">
            <v>0</v>
          </cell>
          <cell r="S348">
            <v>0</v>
          </cell>
          <cell r="T348">
            <v>0</v>
          </cell>
        </row>
        <row r="349">
          <cell r="A349">
            <v>340</v>
          </cell>
          <cell r="B349" t="str">
            <v xml:space="preserve">WILLIAMSBURG                 </v>
          </cell>
          <cell r="C349">
            <v>74926</v>
          </cell>
          <cell r="D349">
            <v>66619</v>
          </cell>
          <cell r="E349">
            <v>66619</v>
          </cell>
          <cell r="F349">
            <v>68692</v>
          </cell>
          <cell r="G349">
            <v>22206</v>
          </cell>
          <cell r="H349">
            <v>22206</v>
          </cell>
          <cell r="I349">
            <v>24280</v>
          </cell>
          <cell r="J349">
            <v>24280</v>
          </cell>
          <cell r="K349">
            <v>0</v>
          </cell>
          <cell r="M349">
            <v>90000</v>
          </cell>
          <cell r="N349">
            <v>90000</v>
          </cell>
          <cell r="O349">
            <v>90000</v>
          </cell>
          <cell r="P349">
            <v>91488</v>
          </cell>
          <cell r="Q349">
            <v>30000</v>
          </cell>
          <cell r="R349">
            <v>30000</v>
          </cell>
          <cell r="S349">
            <v>31488</v>
          </cell>
          <cell r="T349">
            <v>31488</v>
          </cell>
        </row>
        <row r="350">
          <cell r="A350">
            <v>341</v>
          </cell>
          <cell r="B350" t="str">
            <v xml:space="preserve">WILLIAMSTOWN                 </v>
          </cell>
          <cell r="C350">
            <v>208424</v>
          </cell>
          <cell r="D350">
            <v>180153</v>
          </cell>
          <cell r="E350">
            <v>180153</v>
          </cell>
          <cell r="F350">
            <v>179076</v>
          </cell>
          <cell r="G350">
            <v>60051</v>
          </cell>
          <cell r="H350">
            <v>60051</v>
          </cell>
          <cell r="I350">
            <v>58974</v>
          </cell>
          <cell r="J350">
            <v>58974</v>
          </cell>
          <cell r="K350">
            <v>0</v>
          </cell>
          <cell r="M350">
            <v>16380</v>
          </cell>
          <cell r="N350">
            <v>21500</v>
          </cell>
          <cell r="O350">
            <v>21500</v>
          </cell>
          <cell r="P350">
            <v>22630</v>
          </cell>
          <cell r="Q350">
            <v>7167</v>
          </cell>
          <cell r="R350">
            <v>7167</v>
          </cell>
          <cell r="S350">
            <v>8296</v>
          </cell>
          <cell r="T350">
            <v>8296</v>
          </cell>
        </row>
        <row r="351">
          <cell r="A351">
            <v>342</v>
          </cell>
          <cell r="B351" t="str">
            <v xml:space="preserve">WILMINGTON                   </v>
          </cell>
          <cell r="C351">
            <v>0</v>
          </cell>
          <cell r="D351">
            <v>0</v>
          </cell>
          <cell r="E351">
            <v>0</v>
          </cell>
          <cell r="F351">
            <v>0</v>
          </cell>
          <cell r="G351">
            <v>0</v>
          </cell>
          <cell r="H351">
            <v>0</v>
          </cell>
          <cell r="I351">
            <v>0</v>
          </cell>
          <cell r="J351">
            <v>0</v>
          </cell>
          <cell r="K351">
            <v>0</v>
          </cell>
          <cell r="M351">
            <v>3700</v>
          </cell>
          <cell r="N351">
            <v>5000</v>
          </cell>
          <cell r="O351">
            <v>5000</v>
          </cell>
          <cell r="P351">
            <v>5000</v>
          </cell>
          <cell r="Q351">
            <v>1667</v>
          </cell>
          <cell r="R351">
            <v>1667</v>
          </cell>
          <cell r="S351">
            <v>1666</v>
          </cell>
          <cell r="T351">
            <v>1666</v>
          </cell>
        </row>
        <row r="352">
          <cell r="A352">
            <v>343</v>
          </cell>
          <cell r="B352" t="str">
            <v xml:space="preserve">WINCHENDON                   </v>
          </cell>
          <cell r="C352">
            <v>164936</v>
          </cell>
          <cell r="D352">
            <v>174023</v>
          </cell>
          <cell r="E352">
            <v>174023</v>
          </cell>
          <cell r="F352">
            <v>196470</v>
          </cell>
          <cell r="G352">
            <v>58007</v>
          </cell>
          <cell r="H352">
            <v>58008</v>
          </cell>
          <cell r="I352">
            <v>80455</v>
          </cell>
          <cell r="J352">
            <v>80455</v>
          </cell>
          <cell r="K352">
            <v>0</v>
          </cell>
          <cell r="M352">
            <v>779242</v>
          </cell>
          <cell r="N352">
            <v>729126</v>
          </cell>
          <cell r="O352">
            <v>734126</v>
          </cell>
          <cell r="P352">
            <v>823776</v>
          </cell>
          <cell r="Q352">
            <v>243042</v>
          </cell>
          <cell r="R352">
            <v>245542</v>
          </cell>
          <cell r="S352">
            <v>335192</v>
          </cell>
          <cell r="T352">
            <v>335192</v>
          </cell>
        </row>
        <row r="353">
          <cell r="A353">
            <v>344</v>
          </cell>
          <cell r="B353" t="str">
            <v xml:space="preserve">WINCHESTER                   </v>
          </cell>
          <cell r="C353">
            <v>0</v>
          </cell>
          <cell r="D353">
            <v>0</v>
          </cell>
          <cell r="E353">
            <v>0</v>
          </cell>
          <cell r="F353">
            <v>0</v>
          </cell>
          <cell r="G353">
            <v>0</v>
          </cell>
          <cell r="H353">
            <v>0</v>
          </cell>
          <cell r="I353">
            <v>0</v>
          </cell>
          <cell r="J353">
            <v>0</v>
          </cell>
          <cell r="K353">
            <v>0</v>
          </cell>
          <cell r="M353">
            <v>20000</v>
          </cell>
          <cell r="N353">
            <v>15000</v>
          </cell>
          <cell r="O353">
            <v>15000</v>
          </cell>
          <cell r="P353">
            <v>20450</v>
          </cell>
          <cell r="Q353">
            <v>5000</v>
          </cell>
          <cell r="R353">
            <v>5000</v>
          </cell>
          <cell r="S353">
            <v>10450</v>
          </cell>
          <cell r="T353">
            <v>10450</v>
          </cell>
        </row>
        <row r="354">
          <cell r="A354">
            <v>345</v>
          </cell>
          <cell r="B354" t="str">
            <v xml:space="preserve">WINDSOR                      </v>
          </cell>
          <cell r="C354">
            <v>0</v>
          </cell>
          <cell r="D354">
            <v>0</v>
          </cell>
          <cell r="E354">
            <v>0</v>
          </cell>
          <cell r="F354">
            <v>0</v>
          </cell>
          <cell r="G354">
            <v>0</v>
          </cell>
          <cell r="H354">
            <v>0</v>
          </cell>
          <cell r="I354">
            <v>0</v>
          </cell>
          <cell r="J354">
            <v>0</v>
          </cell>
          <cell r="K354">
            <v>0</v>
          </cell>
          <cell r="M354">
            <v>0</v>
          </cell>
          <cell r="N354">
            <v>0</v>
          </cell>
          <cell r="O354">
            <v>0</v>
          </cell>
          <cell r="P354">
            <v>0</v>
          </cell>
          <cell r="Q354">
            <v>0</v>
          </cell>
          <cell r="R354">
            <v>0</v>
          </cell>
          <cell r="S354">
            <v>0</v>
          </cell>
          <cell r="T354">
            <v>0</v>
          </cell>
        </row>
        <row r="355">
          <cell r="A355">
            <v>346</v>
          </cell>
          <cell r="B355" t="str">
            <v xml:space="preserve">WINTHROP                     </v>
          </cell>
          <cell r="C355">
            <v>258692</v>
          </cell>
          <cell r="D355">
            <v>263842</v>
          </cell>
          <cell r="E355">
            <v>263842</v>
          </cell>
          <cell r="F355">
            <v>257323</v>
          </cell>
          <cell r="G355">
            <v>87947</v>
          </cell>
          <cell r="H355">
            <v>87947</v>
          </cell>
          <cell r="I355">
            <v>81429</v>
          </cell>
          <cell r="J355">
            <v>81429</v>
          </cell>
          <cell r="K355">
            <v>0</v>
          </cell>
          <cell r="M355">
            <v>20000</v>
          </cell>
          <cell r="N355">
            <v>15000</v>
          </cell>
          <cell r="O355">
            <v>19639</v>
          </cell>
          <cell r="P355">
            <v>24689</v>
          </cell>
          <cell r="Q355">
            <v>5000</v>
          </cell>
          <cell r="R355">
            <v>7320</v>
          </cell>
          <cell r="S355">
            <v>12369</v>
          </cell>
          <cell r="T355">
            <v>12369</v>
          </cell>
        </row>
        <row r="356">
          <cell r="A356">
            <v>347</v>
          </cell>
          <cell r="B356" t="str">
            <v>WOBURN</v>
          </cell>
          <cell r="C356">
            <v>0</v>
          </cell>
          <cell r="D356">
            <v>0</v>
          </cell>
          <cell r="E356">
            <v>0</v>
          </cell>
          <cell r="F356">
            <v>0</v>
          </cell>
          <cell r="G356">
            <v>0</v>
          </cell>
          <cell r="H356">
            <v>0</v>
          </cell>
          <cell r="I356">
            <v>0</v>
          </cell>
          <cell r="J356">
            <v>0</v>
          </cell>
          <cell r="K356">
            <v>0</v>
          </cell>
          <cell r="M356">
            <v>29128</v>
          </cell>
          <cell r="N356">
            <v>59062</v>
          </cell>
          <cell r="O356">
            <v>59062</v>
          </cell>
          <cell r="P356">
            <v>54225</v>
          </cell>
          <cell r="Q356">
            <v>19688</v>
          </cell>
          <cell r="R356">
            <v>19687</v>
          </cell>
          <cell r="S356">
            <v>14850</v>
          </cell>
          <cell r="T356">
            <v>14850</v>
          </cell>
        </row>
        <row r="357">
          <cell r="A357">
            <v>348</v>
          </cell>
          <cell r="B357" t="str">
            <v xml:space="preserve">WORCESTER                    </v>
          </cell>
          <cell r="C357">
            <v>330053</v>
          </cell>
          <cell r="D357">
            <v>496500</v>
          </cell>
          <cell r="E357">
            <v>496500</v>
          </cell>
          <cell r="F357">
            <v>492857</v>
          </cell>
          <cell r="G357">
            <v>165500</v>
          </cell>
          <cell r="H357">
            <v>165500</v>
          </cell>
          <cell r="I357">
            <v>161857</v>
          </cell>
          <cell r="J357">
            <v>161857</v>
          </cell>
          <cell r="K357">
            <v>0</v>
          </cell>
          <cell r="M357">
            <v>1931448</v>
          </cell>
          <cell r="N357">
            <v>2224952</v>
          </cell>
          <cell r="O357">
            <v>2224952</v>
          </cell>
          <cell r="P357">
            <v>2177845</v>
          </cell>
          <cell r="Q357">
            <v>741651</v>
          </cell>
          <cell r="R357">
            <v>741651</v>
          </cell>
          <cell r="S357">
            <v>694543</v>
          </cell>
          <cell r="T357">
            <v>694543</v>
          </cell>
        </row>
        <row r="358">
          <cell r="A358">
            <v>349</v>
          </cell>
          <cell r="B358" t="str">
            <v xml:space="preserve">WORTHINGTON                  </v>
          </cell>
          <cell r="C358">
            <v>0</v>
          </cell>
          <cell r="D358">
            <v>0</v>
          </cell>
          <cell r="E358">
            <v>0</v>
          </cell>
          <cell r="F358">
            <v>0</v>
          </cell>
          <cell r="G358">
            <v>0</v>
          </cell>
          <cell r="H358">
            <v>0</v>
          </cell>
          <cell r="I358">
            <v>0</v>
          </cell>
          <cell r="J358">
            <v>0</v>
          </cell>
          <cell r="K358">
            <v>0</v>
          </cell>
          <cell r="M358">
            <v>0</v>
          </cell>
          <cell r="N358">
            <v>0</v>
          </cell>
          <cell r="O358">
            <v>0</v>
          </cell>
          <cell r="P358">
            <v>0</v>
          </cell>
          <cell r="Q358">
            <v>0</v>
          </cell>
          <cell r="R358">
            <v>0</v>
          </cell>
          <cell r="S358">
            <v>0</v>
          </cell>
          <cell r="T358">
            <v>0</v>
          </cell>
        </row>
        <row r="359">
          <cell r="A359">
            <v>350</v>
          </cell>
          <cell r="B359" t="str">
            <v xml:space="preserve">WRENTHAM                     </v>
          </cell>
          <cell r="C359">
            <v>0</v>
          </cell>
          <cell r="D359">
            <v>0</v>
          </cell>
          <cell r="E359">
            <v>0</v>
          </cell>
          <cell r="F359">
            <v>0</v>
          </cell>
          <cell r="G359">
            <v>0</v>
          </cell>
          <cell r="H359">
            <v>0</v>
          </cell>
          <cell r="I359">
            <v>0</v>
          </cell>
          <cell r="J359">
            <v>0</v>
          </cell>
          <cell r="K359">
            <v>0</v>
          </cell>
          <cell r="M359">
            <v>20000</v>
          </cell>
          <cell r="N359">
            <v>12500</v>
          </cell>
          <cell r="O359">
            <v>12500</v>
          </cell>
          <cell r="P359">
            <v>12500</v>
          </cell>
          <cell r="Q359">
            <v>4167</v>
          </cell>
          <cell r="R359">
            <v>4167</v>
          </cell>
          <cell r="S359">
            <v>4166</v>
          </cell>
          <cell r="T359">
            <v>4166</v>
          </cell>
        </row>
        <row r="360">
          <cell r="A360">
            <v>351</v>
          </cell>
          <cell r="B360" t="str">
            <v xml:space="preserve">YARMOUTH                     </v>
          </cell>
          <cell r="C360">
            <v>0</v>
          </cell>
          <cell r="D360">
            <v>0</v>
          </cell>
          <cell r="E360">
            <v>0</v>
          </cell>
          <cell r="F360">
            <v>0</v>
          </cell>
          <cell r="G360">
            <v>0</v>
          </cell>
          <cell r="H360">
            <v>0</v>
          </cell>
          <cell r="I360">
            <v>0</v>
          </cell>
          <cell r="J360">
            <v>0</v>
          </cell>
          <cell r="K360">
            <v>0</v>
          </cell>
          <cell r="M360">
            <v>0</v>
          </cell>
          <cell r="N360">
            <v>0</v>
          </cell>
          <cell r="O360">
            <v>0</v>
          </cell>
          <cell r="P360">
            <v>0</v>
          </cell>
          <cell r="Q360">
            <v>0</v>
          </cell>
          <cell r="R360">
            <v>0</v>
          </cell>
          <cell r="S360">
            <v>0</v>
          </cell>
          <cell r="T360">
            <v>0</v>
          </cell>
        </row>
        <row r="361">
          <cell r="A361">
            <v>352</v>
          </cell>
          <cell r="B361" t="str">
            <v>DEVENS</v>
          </cell>
          <cell r="C361">
            <v>0</v>
          </cell>
          <cell r="D361">
            <v>0</v>
          </cell>
          <cell r="E361">
            <v>0</v>
          </cell>
          <cell r="F361">
            <v>0</v>
          </cell>
          <cell r="G361">
            <v>0</v>
          </cell>
          <cell r="H361">
            <v>0</v>
          </cell>
          <cell r="I361">
            <v>0</v>
          </cell>
          <cell r="J361">
            <v>0</v>
          </cell>
          <cell r="K361">
            <v>0</v>
          </cell>
          <cell r="M361">
            <v>25307</v>
          </cell>
          <cell r="N361">
            <v>19000</v>
          </cell>
          <cell r="O361">
            <v>19000</v>
          </cell>
          <cell r="P361">
            <v>16314</v>
          </cell>
          <cell r="Q361">
            <v>6334</v>
          </cell>
          <cell r="R361">
            <v>6333</v>
          </cell>
          <cell r="S361">
            <v>3647</v>
          </cell>
          <cell r="T361">
            <v>3647</v>
          </cell>
        </row>
        <row r="362">
          <cell r="A362">
            <v>406</v>
          </cell>
          <cell r="B362" t="str">
            <v xml:space="preserve">NORTHAMPTON SMITH            </v>
          </cell>
          <cell r="C362">
            <v>0</v>
          </cell>
          <cell r="D362">
            <v>0</v>
          </cell>
          <cell r="E362">
            <v>0</v>
          </cell>
          <cell r="F362">
            <v>0</v>
          </cell>
          <cell r="G362">
            <v>0</v>
          </cell>
          <cell r="H362">
            <v>0</v>
          </cell>
          <cell r="I362">
            <v>0</v>
          </cell>
          <cell r="J362">
            <v>0</v>
          </cell>
          <cell r="K362">
            <v>0</v>
          </cell>
          <cell r="M362">
            <v>0</v>
          </cell>
          <cell r="N362">
            <v>0</v>
          </cell>
          <cell r="O362">
            <v>0</v>
          </cell>
          <cell r="P362">
            <v>0</v>
          </cell>
          <cell r="Q362">
            <v>0</v>
          </cell>
          <cell r="R362">
            <v>0</v>
          </cell>
          <cell r="S362">
            <v>0</v>
          </cell>
          <cell r="T362">
            <v>0</v>
          </cell>
        </row>
        <row r="363">
          <cell r="A363">
            <v>600</v>
          </cell>
          <cell r="B363" t="str">
            <v xml:space="preserve">ACTON BOXBOROUGH             </v>
          </cell>
          <cell r="C363">
            <v>211848</v>
          </cell>
          <cell r="D363">
            <v>187246</v>
          </cell>
          <cell r="E363">
            <v>187246</v>
          </cell>
          <cell r="F363">
            <v>192628</v>
          </cell>
          <cell r="G363">
            <v>62415</v>
          </cell>
          <cell r="H363">
            <v>62415</v>
          </cell>
          <cell r="I363">
            <v>67798</v>
          </cell>
          <cell r="J363">
            <v>67798</v>
          </cell>
          <cell r="K363">
            <v>0</v>
          </cell>
          <cell r="M363">
            <v>9100</v>
          </cell>
          <cell r="N363">
            <v>19000</v>
          </cell>
          <cell r="O363">
            <v>19000</v>
          </cell>
          <cell r="P363">
            <v>21513</v>
          </cell>
          <cell r="Q363">
            <v>6334</v>
          </cell>
          <cell r="R363">
            <v>6333</v>
          </cell>
          <cell r="S363">
            <v>8846</v>
          </cell>
          <cell r="T363">
            <v>8846</v>
          </cell>
        </row>
        <row r="364">
          <cell r="A364">
            <v>603</v>
          </cell>
          <cell r="B364" t="str">
            <v xml:space="preserve">ADAMS CHESHIRE               </v>
          </cell>
          <cell r="C364">
            <v>390780</v>
          </cell>
          <cell r="D364">
            <v>323809</v>
          </cell>
          <cell r="E364">
            <v>323809</v>
          </cell>
          <cell r="F364">
            <v>357401</v>
          </cell>
          <cell r="G364">
            <v>107936</v>
          </cell>
          <cell r="H364">
            <v>107936</v>
          </cell>
          <cell r="I364">
            <v>141529</v>
          </cell>
          <cell r="J364">
            <v>141529</v>
          </cell>
          <cell r="K364">
            <v>0</v>
          </cell>
          <cell r="M364">
            <v>298991</v>
          </cell>
          <cell r="N364">
            <v>338047</v>
          </cell>
          <cell r="O364">
            <v>339297</v>
          </cell>
          <cell r="P364">
            <v>330324</v>
          </cell>
          <cell r="Q364">
            <v>112683</v>
          </cell>
          <cell r="R364">
            <v>113307</v>
          </cell>
          <cell r="S364">
            <v>104334</v>
          </cell>
          <cell r="T364">
            <v>104334</v>
          </cell>
        </row>
        <row r="365">
          <cell r="A365">
            <v>605</v>
          </cell>
          <cell r="B365" t="str">
            <v xml:space="preserve">AMHERST PELHAM               </v>
          </cell>
          <cell r="C365">
            <v>433378</v>
          </cell>
          <cell r="D365">
            <v>487102</v>
          </cell>
          <cell r="E365">
            <v>487102</v>
          </cell>
          <cell r="F365">
            <v>567688</v>
          </cell>
          <cell r="G365">
            <v>162367</v>
          </cell>
          <cell r="H365">
            <v>162367</v>
          </cell>
          <cell r="I365">
            <v>242954</v>
          </cell>
          <cell r="J365">
            <v>242954</v>
          </cell>
          <cell r="K365">
            <v>0</v>
          </cell>
          <cell r="M365">
            <v>108082</v>
          </cell>
          <cell r="N365">
            <v>125320</v>
          </cell>
          <cell r="O365">
            <v>123688</v>
          </cell>
          <cell r="P365">
            <v>111968</v>
          </cell>
          <cell r="Q365">
            <v>41774</v>
          </cell>
          <cell r="R365">
            <v>40957</v>
          </cell>
          <cell r="S365">
            <v>29237</v>
          </cell>
          <cell r="T365">
            <v>29237</v>
          </cell>
        </row>
        <row r="366">
          <cell r="A366">
            <v>610</v>
          </cell>
          <cell r="B366" t="str">
            <v xml:space="preserve">ASHBURNHAM WESTMINSTER       </v>
          </cell>
          <cell r="C366">
            <v>271626</v>
          </cell>
          <cell r="D366">
            <v>319650</v>
          </cell>
          <cell r="E366">
            <v>319650</v>
          </cell>
          <cell r="F366">
            <v>319102</v>
          </cell>
          <cell r="G366">
            <v>106550</v>
          </cell>
          <cell r="H366">
            <v>106550</v>
          </cell>
          <cell r="I366">
            <v>106002</v>
          </cell>
          <cell r="J366">
            <v>106002</v>
          </cell>
          <cell r="K366">
            <v>0</v>
          </cell>
          <cell r="M366">
            <v>276545</v>
          </cell>
          <cell r="N366">
            <v>336650</v>
          </cell>
          <cell r="O366">
            <v>336650</v>
          </cell>
          <cell r="P366">
            <v>307548</v>
          </cell>
          <cell r="Q366">
            <v>112217</v>
          </cell>
          <cell r="R366">
            <v>112217</v>
          </cell>
          <cell r="S366">
            <v>83114</v>
          </cell>
          <cell r="T366">
            <v>83114</v>
          </cell>
        </row>
        <row r="367">
          <cell r="A367">
            <v>615</v>
          </cell>
          <cell r="B367" t="str">
            <v xml:space="preserve">ATHOL ROYALSTON              </v>
          </cell>
          <cell r="C367">
            <v>294900</v>
          </cell>
          <cell r="D367">
            <v>339947</v>
          </cell>
          <cell r="E367">
            <v>322947</v>
          </cell>
          <cell r="F367">
            <v>328780</v>
          </cell>
          <cell r="G367">
            <v>113315</v>
          </cell>
          <cell r="H367">
            <v>104816</v>
          </cell>
          <cell r="I367">
            <v>110649</v>
          </cell>
          <cell r="J367">
            <v>110649</v>
          </cell>
          <cell r="K367">
            <v>0</v>
          </cell>
          <cell r="M367">
            <v>1968456</v>
          </cell>
          <cell r="N367">
            <v>1927056</v>
          </cell>
          <cell r="O367">
            <v>1817071</v>
          </cell>
          <cell r="P367">
            <v>1872289</v>
          </cell>
          <cell r="Q367">
            <v>642352</v>
          </cell>
          <cell r="R367">
            <v>587360</v>
          </cell>
          <cell r="S367">
            <v>642577</v>
          </cell>
          <cell r="T367">
            <v>642577</v>
          </cell>
        </row>
        <row r="368">
          <cell r="A368">
            <v>616</v>
          </cell>
          <cell r="B368" t="str">
            <v>AYER SHIRLEY</v>
          </cell>
          <cell r="C368">
            <v>936748</v>
          </cell>
          <cell r="D368">
            <v>825779</v>
          </cell>
          <cell r="E368">
            <v>825779</v>
          </cell>
          <cell r="F368">
            <v>855163</v>
          </cell>
          <cell r="G368">
            <v>275259</v>
          </cell>
          <cell r="H368">
            <v>275260</v>
          </cell>
          <cell r="I368">
            <v>304644</v>
          </cell>
          <cell r="J368">
            <v>304644</v>
          </cell>
          <cell r="K368">
            <v>0</v>
          </cell>
          <cell r="M368">
            <v>785382</v>
          </cell>
          <cell r="N368">
            <v>865329</v>
          </cell>
          <cell r="O368">
            <v>869079</v>
          </cell>
          <cell r="P368">
            <v>882596</v>
          </cell>
          <cell r="Q368">
            <v>288443</v>
          </cell>
          <cell r="R368">
            <v>290318</v>
          </cell>
          <cell r="S368">
            <v>303835</v>
          </cell>
          <cell r="T368">
            <v>303835</v>
          </cell>
        </row>
        <row r="369">
          <cell r="A369">
            <v>618</v>
          </cell>
          <cell r="B369" t="str">
            <v xml:space="preserve">BERKSHIRE HILLS              </v>
          </cell>
          <cell r="C369">
            <v>1486800</v>
          </cell>
          <cell r="D369">
            <v>1495187</v>
          </cell>
          <cell r="E369">
            <v>1495187</v>
          </cell>
          <cell r="F369">
            <v>1537291</v>
          </cell>
          <cell r="G369">
            <v>498395</v>
          </cell>
          <cell r="H369">
            <v>498396</v>
          </cell>
          <cell r="I369">
            <v>540500</v>
          </cell>
          <cell r="J369">
            <v>540500</v>
          </cell>
          <cell r="K369">
            <v>0</v>
          </cell>
          <cell r="M369">
            <v>768432</v>
          </cell>
          <cell r="N369">
            <v>674999</v>
          </cell>
          <cell r="O369">
            <v>674999</v>
          </cell>
          <cell r="P369">
            <v>651274</v>
          </cell>
          <cell r="Q369">
            <v>225000</v>
          </cell>
          <cell r="R369">
            <v>225000</v>
          </cell>
          <cell r="S369">
            <v>201274</v>
          </cell>
          <cell r="T369">
            <v>201274</v>
          </cell>
        </row>
        <row r="370">
          <cell r="A370">
            <v>620</v>
          </cell>
          <cell r="B370" t="str">
            <v xml:space="preserve">BERLIN BOYLSTON              </v>
          </cell>
          <cell r="C370">
            <v>427295</v>
          </cell>
          <cell r="D370">
            <v>468728</v>
          </cell>
          <cell r="E370">
            <v>468728</v>
          </cell>
          <cell r="F370">
            <v>490566</v>
          </cell>
          <cell r="G370">
            <v>156242</v>
          </cell>
          <cell r="H370">
            <v>156243</v>
          </cell>
          <cell r="I370">
            <v>178081</v>
          </cell>
          <cell r="J370">
            <v>178081</v>
          </cell>
          <cell r="K370">
            <v>0</v>
          </cell>
          <cell r="M370">
            <v>163301</v>
          </cell>
          <cell r="N370">
            <v>165000</v>
          </cell>
          <cell r="O370">
            <v>165000</v>
          </cell>
          <cell r="P370">
            <v>178516</v>
          </cell>
          <cell r="Q370">
            <v>55000</v>
          </cell>
          <cell r="R370">
            <v>55000</v>
          </cell>
          <cell r="S370">
            <v>68516</v>
          </cell>
          <cell r="T370">
            <v>68516</v>
          </cell>
        </row>
        <row r="371">
          <cell r="A371">
            <v>622</v>
          </cell>
          <cell r="B371" t="str">
            <v xml:space="preserve">BLACKSTONE MILLVILLE         </v>
          </cell>
          <cell r="C371">
            <v>209891</v>
          </cell>
          <cell r="D371">
            <v>174038</v>
          </cell>
          <cell r="E371">
            <v>174038</v>
          </cell>
          <cell r="F371">
            <v>146900</v>
          </cell>
          <cell r="G371">
            <v>58012</v>
          </cell>
          <cell r="H371">
            <v>58013</v>
          </cell>
          <cell r="I371">
            <v>30875</v>
          </cell>
          <cell r="J371">
            <v>30875</v>
          </cell>
          <cell r="K371">
            <v>0</v>
          </cell>
          <cell r="M371">
            <v>265317</v>
          </cell>
          <cell r="N371">
            <v>281158</v>
          </cell>
          <cell r="O371">
            <v>281158</v>
          </cell>
          <cell r="P371">
            <v>278091</v>
          </cell>
          <cell r="Q371">
            <v>93720</v>
          </cell>
          <cell r="R371">
            <v>93719</v>
          </cell>
          <cell r="S371">
            <v>90652</v>
          </cell>
          <cell r="T371">
            <v>90652</v>
          </cell>
        </row>
        <row r="372">
          <cell r="A372">
            <v>625</v>
          </cell>
          <cell r="B372" t="str">
            <v xml:space="preserve">BRIDGEWATER RAYNHAM          </v>
          </cell>
          <cell r="C372">
            <v>336387</v>
          </cell>
          <cell r="D372">
            <v>351986</v>
          </cell>
          <cell r="E372">
            <v>351986</v>
          </cell>
          <cell r="F372">
            <v>359306</v>
          </cell>
          <cell r="G372">
            <v>117328</v>
          </cell>
          <cell r="H372">
            <v>117329</v>
          </cell>
          <cell r="I372">
            <v>124649</v>
          </cell>
          <cell r="J372">
            <v>124649</v>
          </cell>
          <cell r="K372">
            <v>0</v>
          </cell>
          <cell r="M372">
            <v>626413</v>
          </cell>
          <cell r="N372">
            <v>643918</v>
          </cell>
          <cell r="O372">
            <v>643918</v>
          </cell>
          <cell r="P372">
            <v>663850</v>
          </cell>
          <cell r="Q372">
            <v>214640</v>
          </cell>
          <cell r="R372">
            <v>214639</v>
          </cell>
          <cell r="S372">
            <v>234571</v>
          </cell>
          <cell r="T372">
            <v>234571</v>
          </cell>
        </row>
        <row r="373">
          <cell r="A373">
            <v>632</v>
          </cell>
          <cell r="B373" t="str">
            <v>CHESTERFIELD GOSHEN</v>
          </cell>
          <cell r="C373">
            <v>75700</v>
          </cell>
          <cell r="D373">
            <v>74000</v>
          </cell>
          <cell r="E373">
            <v>74000</v>
          </cell>
          <cell r="F373">
            <v>78038</v>
          </cell>
          <cell r="G373">
            <v>24666</v>
          </cell>
          <cell r="H373">
            <v>24667</v>
          </cell>
          <cell r="I373">
            <v>28705</v>
          </cell>
          <cell r="J373">
            <v>28705</v>
          </cell>
          <cell r="K373">
            <v>0</v>
          </cell>
          <cell r="M373">
            <v>57859</v>
          </cell>
          <cell r="N373">
            <v>42059</v>
          </cell>
          <cell r="O373">
            <v>42059</v>
          </cell>
          <cell r="P373">
            <v>68879</v>
          </cell>
          <cell r="Q373">
            <v>14020</v>
          </cell>
          <cell r="R373">
            <v>14020</v>
          </cell>
          <cell r="S373">
            <v>40839</v>
          </cell>
          <cell r="T373">
            <v>40839</v>
          </cell>
        </row>
        <row r="374">
          <cell r="A374">
            <v>635</v>
          </cell>
          <cell r="B374" t="str">
            <v xml:space="preserve">CENTRAL BERKSHIRE            </v>
          </cell>
          <cell r="C374">
            <v>564013</v>
          </cell>
          <cell r="D374">
            <v>614639</v>
          </cell>
          <cell r="E374">
            <v>614639</v>
          </cell>
          <cell r="F374">
            <v>669062</v>
          </cell>
          <cell r="G374">
            <v>204879</v>
          </cell>
          <cell r="H374">
            <v>204880</v>
          </cell>
          <cell r="I374">
            <v>259303</v>
          </cell>
          <cell r="J374">
            <v>259303</v>
          </cell>
          <cell r="K374">
            <v>0</v>
          </cell>
          <cell r="M374">
            <v>814378</v>
          </cell>
          <cell r="N374">
            <v>796706</v>
          </cell>
          <cell r="O374">
            <v>796706</v>
          </cell>
          <cell r="P374">
            <v>803886</v>
          </cell>
          <cell r="Q374">
            <v>265569</v>
          </cell>
          <cell r="R374">
            <v>265569</v>
          </cell>
          <cell r="S374">
            <v>272748</v>
          </cell>
          <cell r="T374">
            <v>272748</v>
          </cell>
        </row>
        <row r="375">
          <cell r="A375">
            <v>640</v>
          </cell>
          <cell r="B375" t="str">
            <v xml:space="preserve">CONCORD CARLISLE             </v>
          </cell>
          <cell r="C375">
            <v>0</v>
          </cell>
          <cell r="D375">
            <v>0</v>
          </cell>
          <cell r="E375">
            <v>0</v>
          </cell>
          <cell r="F375">
            <v>0</v>
          </cell>
          <cell r="G375">
            <v>0</v>
          </cell>
          <cell r="H375">
            <v>0</v>
          </cell>
          <cell r="I375">
            <v>0</v>
          </cell>
          <cell r="J375">
            <v>0</v>
          </cell>
          <cell r="K375">
            <v>0</v>
          </cell>
          <cell r="M375">
            <v>10000</v>
          </cell>
          <cell r="N375">
            <v>5000</v>
          </cell>
          <cell r="O375">
            <v>5000</v>
          </cell>
          <cell r="P375">
            <v>5000</v>
          </cell>
          <cell r="Q375">
            <v>1667</v>
          </cell>
          <cell r="R375">
            <v>1667</v>
          </cell>
          <cell r="S375">
            <v>1666</v>
          </cell>
          <cell r="T375">
            <v>1666</v>
          </cell>
        </row>
        <row r="376">
          <cell r="A376">
            <v>645</v>
          </cell>
          <cell r="B376" t="str">
            <v xml:space="preserve">DENNIS YARMOUTH              </v>
          </cell>
          <cell r="C376">
            <v>477071</v>
          </cell>
          <cell r="D376">
            <v>499003</v>
          </cell>
          <cell r="E376">
            <v>499003</v>
          </cell>
          <cell r="F376">
            <v>669840</v>
          </cell>
          <cell r="G376">
            <v>166334</v>
          </cell>
          <cell r="H376">
            <v>166334</v>
          </cell>
          <cell r="I376">
            <v>337172</v>
          </cell>
          <cell r="J376">
            <v>337172</v>
          </cell>
          <cell r="K376">
            <v>0</v>
          </cell>
          <cell r="M376">
            <v>1926849</v>
          </cell>
          <cell r="N376">
            <v>2042802</v>
          </cell>
          <cell r="O376">
            <v>2037161</v>
          </cell>
          <cell r="P376">
            <v>2022788</v>
          </cell>
          <cell r="Q376">
            <v>680934</v>
          </cell>
          <cell r="R376">
            <v>678114</v>
          </cell>
          <cell r="S376">
            <v>663740</v>
          </cell>
          <cell r="T376">
            <v>663740</v>
          </cell>
        </row>
        <row r="377">
          <cell r="A377">
            <v>650</v>
          </cell>
          <cell r="B377" t="str">
            <v xml:space="preserve">DIGHTON REHOBOTH             </v>
          </cell>
          <cell r="C377">
            <v>0</v>
          </cell>
          <cell r="D377">
            <v>0</v>
          </cell>
          <cell r="E377">
            <v>0</v>
          </cell>
          <cell r="F377">
            <v>0</v>
          </cell>
          <cell r="G377">
            <v>0</v>
          </cell>
          <cell r="H377">
            <v>0</v>
          </cell>
          <cell r="I377">
            <v>0</v>
          </cell>
          <cell r="J377">
            <v>0</v>
          </cell>
          <cell r="K377">
            <v>0</v>
          </cell>
          <cell r="M377">
            <v>29766</v>
          </cell>
          <cell r="N377">
            <v>33509</v>
          </cell>
          <cell r="O377">
            <v>33509</v>
          </cell>
          <cell r="P377">
            <v>33600</v>
          </cell>
          <cell r="Q377">
            <v>11170</v>
          </cell>
          <cell r="R377">
            <v>11170</v>
          </cell>
          <cell r="S377">
            <v>11260</v>
          </cell>
          <cell r="T377">
            <v>11260</v>
          </cell>
        </row>
        <row r="378">
          <cell r="A378">
            <v>655</v>
          </cell>
          <cell r="B378" t="str">
            <v xml:space="preserve">DOVER SHERBORN               </v>
          </cell>
          <cell r="C378">
            <v>0</v>
          </cell>
          <cell r="D378">
            <v>0</v>
          </cell>
          <cell r="E378">
            <v>0</v>
          </cell>
          <cell r="F378">
            <v>0</v>
          </cell>
          <cell r="G378">
            <v>0</v>
          </cell>
          <cell r="H378">
            <v>0</v>
          </cell>
          <cell r="I378">
            <v>0</v>
          </cell>
          <cell r="J378">
            <v>0</v>
          </cell>
          <cell r="K378">
            <v>0</v>
          </cell>
          <cell r="M378">
            <v>30360</v>
          </cell>
          <cell r="N378">
            <v>25000</v>
          </cell>
          <cell r="O378">
            <v>25000</v>
          </cell>
          <cell r="P378">
            <v>15000</v>
          </cell>
          <cell r="Q378">
            <v>8334</v>
          </cell>
          <cell r="R378">
            <v>8333</v>
          </cell>
          <cell r="S378">
            <v>-1667</v>
          </cell>
          <cell r="T378">
            <v>-1667</v>
          </cell>
        </row>
        <row r="379">
          <cell r="A379">
            <v>658</v>
          </cell>
          <cell r="B379" t="str">
            <v xml:space="preserve">DUDLEY CHARLTON              </v>
          </cell>
          <cell r="C379">
            <v>551559</v>
          </cell>
          <cell r="D379">
            <v>585806</v>
          </cell>
          <cell r="E379">
            <v>585806</v>
          </cell>
          <cell r="F379">
            <v>606234</v>
          </cell>
          <cell r="G379">
            <v>195268</v>
          </cell>
          <cell r="H379">
            <v>195269</v>
          </cell>
          <cell r="I379">
            <v>215697</v>
          </cell>
          <cell r="J379">
            <v>215697</v>
          </cell>
          <cell r="K379">
            <v>0</v>
          </cell>
          <cell r="M379">
            <v>239286</v>
          </cell>
          <cell r="N379">
            <v>208972</v>
          </cell>
          <cell r="O379">
            <v>208972</v>
          </cell>
          <cell r="P379">
            <v>200338</v>
          </cell>
          <cell r="Q379">
            <v>69658</v>
          </cell>
          <cell r="R379">
            <v>69657</v>
          </cell>
          <cell r="S379">
            <v>61023</v>
          </cell>
          <cell r="T379">
            <v>61023</v>
          </cell>
        </row>
        <row r="380">
          <cell r="A380">
            <v>660</v>
          </cell>
          <cell r="B380" t="str">
            <v xml:space="preserve">NAUSET                       </v>
          </cell>
          <cell r="C380">
            <v>1360865</v>
          </cell>
          <cell r="D380">
            <v>1399432</v>
          </cell>
          <cell r="E380">
            <v>1399432</v>
          </cell>
          <cell r="F380">
            <v>1373694</v>
          </cell>
          <cell r="G380">
            <v>466477</v>
          </cell>
          <cell r="H380">
            <v>466477</v>
          </cell>
          <cell r="I380">
            <v>440740</v>
          </cell>
          <cell r="J380">
            <v>440740</v>
          </cell>
          <cell r="K380">
            <v>0</v>
          </cell>
          <cell r="M380">
            <v>237574</v>
          </cell>
          <cell r="N380">
            <v>210499</v>
          </cell>
          <cell r="O380">
            <v>199728</v>
          </cell>
          <cell r="P380">
            <v>230440</v>
          </cell>
          <cell r="Q380">
            <v>70167</v>
          </cell>
          <cell r="R380">
            <v>64781</v>
          </cell>
          <cell r="S380">
            <v>95492</v>
          </cell>
          <cell r="T380">
            <v>95492</v>
          </cell>
        </row>
        <row r="381">
          <cell r="A381">
            <v>662</v>
          </cell>
          <cell r="B381" t="str">
            <v>FARMINGTON RIVER</v>
          </cell>
          <cell r="C381">
            <v>121777</v>
          </cell>
          <cell r="D381">
            <v>117577</v>
          </cell>
          <cell r="E381">
            <v>117577</v>
          </cell>
          <cell r="F381">
            <v>135617</v>
          </cell>
          <cell r="G381">
            <v>39192</v>
          </cell>
          <cell r="H381">
            <v>39192</v>
          </cell>
          <cell r="I381">
            <v>57233</v>
          </cell>
          <cell r="J381">
            <v>57233</v>
          </cell>
          <cell r="K381">
            <v>0</v>
          </cell>
          <cell r="M381">
            <v>343359</v>
          </cell>
          <cell r="N381">
            <v>300382</v>
          </cell>
          <cell r="O381">
            <v>300382</v>
          </cell>
          <cell r="P381">
            <v>344622</v>
          </cell>
          <cell r="Q381">
            <v>100128</v>
          </cell>
          <cell r="R381">
            <v>100127</v>
          </cell>
          <cell r="S381">
            <v>144367</v>
          </cell>
          <cell r="T381">
            <v>144367</v>
          </cell>
        </row>
        <row r="382">
          <cell r="A382">
            <v>665</v>
          </cell>
          <cell r="B382" t="str">
            <v xml:space="preserve">FREETOWN LAKEVILLE           </v>
          </cell>
          <cell r="C382">
            <v>0</v>
          </cell>
          <cell r="D382">
            <v>5000</v>
          </cell>
          <cell r="E382">
            <v>5000</v>
          </cell>
          <cell r="F382">
            <v>5000</v>
          </cell>
          <cell r="G382">
            <v>1666</v>
          </cell>
          <cell r="H382">
            <v>1667</v>
          </cell>
          <cell r="I382">
            <v>1667</v>
          </cell>
          <cell r="J382">
            <v>1667</v>
          </cell>
          <cell r="K382">
            <v>0</v>
          </cell>
          <cell r="M382">
            <v>57004</v>
          </cell>
          <cell r="N382">
            <v>38980</v>
          </cell>
          <cell r="O382">
            <v>38980</v>
          </cell>
          <cell r="P382">
            <v>45692</v>
          </cell>
          <cell r="Q382">
            <v>12994</v>
          </cell>
          <cell r="R382">
            <v>12993</v>
          </cell>
          <cell r="S382">
            <v>19705</v>
          </cell>
          <cell r="T382">
            <v>19705</v>
          </cell>
        </row>
        <row r="383">
          <cell r="A383">
            <v>670</v>
          </cell>
          <cell r="B383" t="str">
            <v xml:space="preserve">FRONTIER                     </v>
          </cell>
          <cell r="C383">
            <v>846171</v>
          </cell>
          <cell r="D383">
            <v>715888</v>
          </cell>
          <cell r="E383">
            <v>715588</v>
          </cell>
          <cell r="F383">
            <v>731377</v>
          </cell>
          <cell r="G383">
            <v>238629</v>
          </cell>
          <cell r="H383">
            <v>238479</v>
          </cell>
          <cell r="I383">
            <v>254269</v>
          </cell>
          <cell r="J383">
            <v>254269</v>
          </cell>
          <cell r="K383">
            <v>0</v>
          </cell>
          <cell r="M383">
            <v>152013</v>
          </cell>
          <cell r="N383">
            <v>191297</v>
          </cell>
          <cell r="O383">
            <v>191297</v>
          </cell>
          <cell r="P383">
            <v>182092</v>
          </cell>
          <cell r="Q383">
            <v>63766</v>
          </cell>
          <cell r="R383">
            <v>63766</v>
          </cell>
          <cell r="S383">
            <v>54560</v>
          </cell>
          <cell r="T383">
            <v>54560</v>
          </cell>
        </row>
        <row r="384">
          <cell r="A384">
            <v>672</v>
          </cell>
          <cell r="B384" t="str">
            <v xml:space="preserve">GATEWAY                      </v>
          </cell>
          <cell r="C384">
            <v>139579</v>
          </cell>
          <cell r="D384">
            <v>148823</v>
          </cell>
          <cell r="E384">
            <v>148823</v>
          </cell>
          <cell r="F384">
            <v>147205</v>
          </cell>
          <cell r="G384">
            <v>49607</v>
          </cell>
          <cell r="H384">
            <v>49608</v>
          </cell>
          <cell r="I384">
            <v>47990</v>
          </cell>
          <cell r="J384">
            <v>47990</v>
          </cell>
          <cell r="K384">
            <v>0</v>
          </cell>
          <cell r="M384">
            <v>462687</v>
          </cell>
          <cell r="N384">
            <v>510505</v>
          </cell>
          <cell r="O384">
            <v>508058</v>
          </cell>
          <cell r="P384">
            <v>560208</v>
          </cell>
          <cell r="Q384">
            <v>170169</v>
          </cell>
          <cell r="R384">
            <v>168945</v>
          </cell>
          <cell r="S384">
            <v>221094</v>
          </cell>
          <cell r="T384">
            <v>221094</v>
          </cell>
        </row>
        <row r="385">
          <cell r="A385">
            <v>673</v>
          </cell>
          <cell r="B385" t="str">
            <v xml:space="preserve">GROTON DUNSTABLE             </v>
          </cell>
          <cell r="C385">
            <v>199357</v>
          </cell>
          <cell r="D385">
            <v>198028</v>
          </cell>
          <cell r="E385">
            <v>198028</v>
          </cell>
          <cell r="F385">
            <v>200400</v>
          </cell>
          <cell r="G385">
            <v>66009</v>
          </cell>
          <cell r="H385">
            <v>66009</v>
          </cell>
          <cell r="I385">
            <v>68382</v>
          </cell>
          <cell r="J385">
            <v>68382</v>
          </cell>
          <cell r="K385">
            <v>0</v>
          </cell>
          <cell r="M385">
            <v>126996</v>
          </cell>
          <cell r="N385">
            <v>98000</v>
          </cell>
          <cell r="O385">
            <v>98000</v>
          </cell>
          <cell r="P385">
            <v>81988</v>
          </cell>
          <cell r="Q385">
            <v>32667</v>
          </cell>
          <cell r="R385">
            <v>32667</v>
          </cell>
          <cell r="S385">
            <v>16654</v>
          </cell>
          <cell r="T385">
            <v>16654</v>
          </cell>
        </row>
        <row r="386">
          <cell r="A386">
            <v>674</v>
          </cell>
          <cell r="B386" t="str">
            <v xml:space="preserve">GILL MONTAGUE                </v>
          </cell>
          <cell r="C386">
            <v>728972</v>
          </cell>
          <cell r="D386">
            <v>659853</v>
          </cell>
          <cell r="E386">
            <v>659853</v>
          </cell>
          <cell r="F386">
            <v>640098</v>
          </cell>
          <cell r="G386">
            <v>219951</v>
          </cell>
          <cell r="H386">
            <v>219951</v>
          </cell>
          <cell r="I386">
            <v>200196</v>
          </cell>
          <cell r="J386">
            <v>200196</v>
          </cell>
          <cell r="K386">
            <v>0</v>
          </cell>
          <cell r="M386">
            <v>1074203</v>
          </cell>
          <cell r="N386">
            <v>955474</v>
          </cell>
          <cell r="O386">
            <v>969658</v>
          </cell>
          <cell r="P386">
            <v>995827</v>
          </cell>
          <cell r="Q386">
            <v>318492</v>
          </cell>
          <cell r="R386">
            <v>325583</v>
          </cell>
          <cell r="S386">
            <v>351752</v>
          </cell>
          <cell r="T386">
            <v>351752</v>
          </cell>
        </row>
        <row r="387">
          <cell r="A387">
            <v>675</v>
          </cell>
          <cell r="B387" t="str">
            <v xml:space="preserve">HAMILTON WENHAM              </v>
          </cell>
          <cell r="C387">
            <v>559744</v>
          </cell>
          <cell r="D387">
            <v>514388</v>
          </cell>
          <cell r="E387">
            <v>514388</v>
          </cell>
          <cell r="F387">
            <v>507539</v>
          </cell>
          <cell r="G387">
            <v>171462</v>
          </cell>
          <cell r="H387">
            <v>171463</v>
          </cell>
          <cell r="I387">
            <v>164614</v>
          </cell>
          <cell r="J387">
            <v>164614</v>
          </cell>
          <cell r="K387">
            <v>0</v>
          </cell>
          <cell r="M387">
            <v>19452</v>
          </cell>
          <cell r="N387">
            <v>25000</v>
          </cell>
          <cell r="O387">
            <v>25000</v>
          </cell>
          <cell r="P387">
            <v>24300</v>
          </cell>
          <cell r="Q387">
            <v>8334</v>
          </cell>
          <cell r="R387">
            <v>8333</v>
          </cell>
          <cell r="S387">
            <v>7633</v>
          </cell>
          <cell r="T387">
            <v>7633</v>
          </cell>
        </row>
        <row r="388">
          <cell r="A388">
            <v>680</v>
          </cell>
          <cell r="B388" t="str">
            <v xml:space="preserve">HAMPDEN WILBRAHAM            </v>
          </cell>
          <cell r="C388">
            <v>624040</v>
          </cell>
          <cell r="D388">
            <v>669314</v>
          </cell>
          <cell r="E388">
            <v>669314</v>
          </cell>
          <cell r="F388">
            <v>642912</v>
          </cell>
          <cell r="G388">
            <v>223104</v>
          </cell>
          <cell r="H388">
            <v>223105</v>
          </cell>
          <cell r="I388">
            <v>196703</v>
          </cell>
          <cell r="J388">
            <v>196703</v>
          </cell>
          <cell r="K388">
            <v>0</v>
          </cell>
          <cell r="M388">
            <v>139359</v>
          </cell>
          <cell r="N388">
            <v>78427</v>
          </cell>
          <cell r="O388">
            <v>61387</v>
          </cell>
          <cell r="P388">
            <v>63424</v>
          </cell>
          <cell r="Q388">
            <v>26143</v>
          </cell>
          <cell r="R388">
            <v>17622</v>
          </cell>
          <cell r="S388">
            <v>19659</v>
          </cell>
          <cell r="T388">
            <v>19659</v>
          </cell>
        </row>
        <row r="389">
          <cell r="A389">
            <v>683</v>
          </cell>
          <cell r="B389" t="str">
            <v xml:space="preserve">HAMPSHIRE                    </v>
          </cell>
          <cell r="C389">
            <v>661003</v>
          </cell>
          <cell r="D389">
            <v>634625</v>
          </cell>
          <cell r="E389">
            <v>634625</v>
          </cell>
          <cell r="F389">
            <v>694819</v>
          </cell>
          <cell r="G389">
            <v>211541</v>
          </cell>
          <cell r="H389">
            <v>211542</v>
          </cell>
          <cell r="I389">
            <v>271736</v>
          </cell>
          <cell r="J389">
            <v>271736</v>
          </cell>
          <cell r="K389">
            <v>0</v>
          </cell>
          <cell r="M389">
            <v>330377</v>
          </cell>
          <cell r="N389">
            <v>270161</v>
          </cell>
          <cell r="O389">
            <v>270161</v>
          </cell>
          <cell r="P389">
            <v>282197</v>
          </cell>
          <cell r="Q389">
            <v>90054</v>
          </cell>
          <cell r="R389">
            <v>90054</v>
          </cell>
          <cell r="S389">
            <v>102089</v>
          </cell>
          <cell r="T389">
            <v>102089</v>
          </cell>
        </row>
        <row r="390">
          <cell r="A390">
            <v>685</v>
          </cell>
          <cell r="B390" t="str">
            <v xml:space="preserve">HAWLEMONT                    </v>
          </cell>
          <cell r="C390">
            <v>47243</v>
          </cell>
          <cell r="D390">
            <v>42271</v>
          </cell>
          <cell r="E390">
            <v>42271</v>
          </cell>
          <cell r="F390">
            <v>47119</v>
          </cell>
          <cell r="G390">
            <v>14090</v>
          </cell>
          <cell r="H390">
            <v>14090</v>
          </cell>
          <cell r="I390">
            <v>18939</v>
          </cell>
          <cell r="J390">
            <v>18939</v>
          </cell>
          <cell r="K390">
            <v>0</v>
          </cell>
          <cell r="M390">
            <v>126141</v>
          </cell>
          <cell r="N390">
            <v>91890</v>
          </cell>
          <cell r="O390">
            <v>90357</v>
          </cell>
          <cell r="P390">
            <v>103433</v>
          </cell>
          <cell r="Q390">
            <v>30630</v>
          </cell>
          <cell r="R390">
            <v>29864</v>
          </cell>
          <cell r="S390">
            <v>42939</v>
          </cell>
          <cell r="T390">
            <v>42939</v>
          </cell>
        </row>
        <row r="391">
          <cell r="A391">
            <v>690</v>
          </cell>
          <cell r="B391" t="str">
            <v xml:space="preserve">KING PHILIP                  </v>
          </cell>
          <cell r="C391">
            <v>0</v>
          </cell>
          <cell r="D391">
            <v>0</v>
          </cell>
          <cell r="E391">
            <v>0</v>
          </cell>
          <cell r="F391">
            <v>0</v>
          </cell>
          <cell r="G391">
            <v>0</v>
          </cell>
          <cell r="H391">
            <v>0</v>
          </cell>
          <cell r="I391">
            <v>0</v>
          </cell>
          <cell r="J391">
            <v>0</v>
          </cell>
          <cell r="K391">
            <v>0</v>
          </cell>
          <cell r="M391">
            <v>45000</v>
          </cell>
          <cell r="N391">
            <v>50179</v>
          </cell>
          <cell r="O391">
            <v>50179</v>
          </cell>
          <cell r="P391">
            <v>47900</v>
          </cell>
          <cell r="Q391">
            <v>16727</v>
          </cell>
          <cell r="R391">
            <v>16726</v>
          </cell>
          <cell r="S391">
            <v>14447</v>
          </cell>
          <cell r="T391">
            <v>14447</v>
          </cell>
        </row>
        <row r="392">
          <cell r="A392">
            <v>695</v>
          </cell>
          <cell r="B392" t="str">
            <v xml:space="preserve">LINCOLN SUDBURY              </v>
          </cell>
          <cell r="C392">
            <v>0</v>
          </cell>
          <cell r="D392">
            <v>0</v>
          </cell>
          <cell r="E392">
            <v>0</v>
          </cell>
          <cell r="F392">
            <v>0</v>
          </cell>
          <cell r="G392">
            <v>0</v>
          </cell>
          <cell r="H392">
            <v>0</v>
          </cell>
          <cell r="I392">
            <v>0</v>
          </cell>
          <cell r="J392">
            <v>0</v>
          </cell>
          <cell r="K392">
            <v>0</v>
          </cell>
          <cell r="M392">
            <v>5000</v>
          </cell>
          <cell r="N392">
            <v>0</v>
          </cell>
          <cell r="O392">
            <v>0</v>
          </cell>
          <cell r="P392">
            <v>5000</v>
          </cell>
          <cell r="Q392">
            <v>0</v>
          </cell>
          <cell r="R392">
            <v>0</v>
          </cell>
          <cell r="S392">
            <v>5000</v>
          </cell>
          <cell r="T392">
            <v>5000</v>
          </cell>
        </row>
        <row r="393">
          <cell r="A393">
            <v>698</v>
          </cell>
          <cell r="B393" t="str">
            <v>MANCHESTER ESSEX</v>
          </cell>
          <cell r="C393">
            <v>654244</v>
          </cell>
          <cell r="D393">
            <v>616421</v>
          </cell>
          <cell r="E393">
            <v>616421</v>
          </cell>
          <cell r="F393">
            <v>581995</v>
          </cell>
          <cell r="G393">
            <v>205473</v>
          </cell>
          <cell r="H393">
            <v>205474</v>
          </cell>
          <cell r="I393">
            <v>171048</v>
          </cell>
          <cell r="J393">
            <v>171048</v>
          </cell>
          <cell r="K393">
            <v>0</v>
          </cell>
          <cell r="M393">
            <v>51374</v>
          </cell>
          <cell r="N393">
            <v>47874</v>
          </cell>
          <cell r="O393">
            <v>47874</v>
          </cell>
          <cell r="P393">
            <v>40972</v>
          </cell>
          <cell r="Q393">
            <v>15958</v>
          </cell>
          <cell r="R393">
            <v>15958</v>
          </cell>
          <cell r="S393">
            <v>9056</v>
          </cell>
          <cell r="T393">
            <v>9056</v>
          </cell>
        </row>
        <row r="394">
          <cell r="A394">
            <v>700</v>
          </cell>
          <cell r="B394" t="str">
            <v xml:space="preserve">MARTHAS VINEYARD             </v>
          </cell>
          <cell r="C394">
            <v>0</v>
          </cell>
          <cell r="D394">
            <v>0</v>
          </cell>
          <cell r="E394">
            <v>0</v>
          </cell>
          <cell r="F394">
            <v>0</v>
          </cell>
          <cell r="G394">
            <v>0</v>
          </cell>
          <cell r="H394">
            <v>0</v>
          </cell>
          <cell r="I394">
            <v>0</v>
          </cell>
          <cell r="J394">
            <v>0</v>
          </cell>
          <cell r="K394">
            <v>0</v>
          </cell>
          <cell r="M394">
            <v>0</v>
          </cell>
          <cell r="N394">
            <v>0</v>
          </cell>
          <cell r="O394">
            <v>0</v>
          </cell>
          <cell r="P394">
            <v>0</v>
          </cell>
          <cell r="Q394">
            <v>0</v>
          </cell>
          <cell r="R394">
            <v>0</v>
          </cell>
          <cell r="S394">
            <v>0</v>
          </cell>
          <cell r="T394">
            <v>0</v>
          </cell>
        </row>
        <row r="395">
          <cell r="A395">
            <v>705</v>
          </cell>
          <cell r="B395" t="str">
            <v xml:space="preserve">MASCONOMET                   </v>
          </cell>
          <cell r="C395">
            <v>0</v>
          </cell>
          <cell r="D395">
            <v>0</v>
          </cell>
          <cell r="E395">
            <v>0</v>
          </cell>
          <cell r="F395">
            <v>0</v>
          </cell>
          <cell r="G395">
            <v>0</v>
          </cell>
          <cell r="H395">
            <v>0</v>
          </cell>
          <cell r="I395">
            <v>0</v>
          </cell>
          <cell r="J395">
            <v>0</v>
          </cell>
          <cell r="K395">
            <v>0</v>
          </cell>
          <cell r="M395">
            <v>16400</v>
          </cell>
          <cell r="N395">
            <v>10000</v>
          </cell>
          <cell r="O395">
            <v>10000</v>
          </cell>
          <cell r="P395">
            <v>10000</v>
          </cell>
          <cell r="Q395">
            <v>3334</v>
          </cell>
          <cell r="R395">
            <v>3333</v>
          </cell>
          <cell r="S395">
            <v>3333</v>
          </cell>
          <cell r="T395">
            <v>3333</v>
          </cell>
        </row>
        <row r="396">
          <cell r="A396">
            <v>710</v>
          </cell>
          <cell r="B396" t="str">
            <v xml:space="preserve">MENDON UPTON                 </v>
          </cell>
          <cell r="C396">
            <v>692734</v>
          </cell>
          <cell r="D396">
            <v>623763</v>
          </cell>
          <cell r="E396">
            <v>623763</v>
          </cell>
          <cell r="F396">
            <v>720808</v>
          </cell>
          <cell r="G396">
            <v>207921</v>
          </cell>
          <cell r="H396">
            <v>207921</v>
          </cell>
          <cell r="I396">
            <v>304966</v>
          </cell>
          <cell r="J396">
            <v>304966</v>
          </cell>
          <cell r="K396">
            <v>0</v>
          </cell>
          <cell r="M396">
            <v>291125</v>
          </cell>
          <cell r="N396">
            <v>302817</v>
          </cell>
          <cell r="O396">
            <v>302817</v>
          </cell>
          <cell r="P396">
            <v>297651</v>
          </cell>
          <cell r="Q396">
            <v>100939</v>
          </cell>
          <cell r="R396">
            <v>100939</v>
          </cell>
          <cell r="S396">
            <v>95773</v>
          </cell>
          <cell r="T396">
            <v>95773</v>
          </cell>
        </row>
        <row r="397">
          <cell r="A397">
            <v>715</v>
          </cell>
          <cell r="B397" t="str">
            <v xml:space="preserve">MOUNT GREYLOCK               </v>
          </cell>
          <cell r="C397">
            <v>328347</v>
          </cell>
          <cell r="D397">
            <v>348830</v>
          </cell>
          <cell r="E397">
            <v>348830</v>
          </cell>
          <cell r="F397">
            <v>353511</v>
          </cell>
          <cell r="G397">
            <v>116276</v>
          </cell>
          <cell r="H397">
            <v>116277</v>
          </cell>
          <cell r="I397">
            <v>120958</v>
          </cell>
          <cell r="J397">
            <v>120958</v>
          </cell>
          <cell r="K397">
            <v>0</v>
          </cell>
          <cell r="M397">
            <v>109077</v>
          </cell>
          <cell r="N397">
            <v>76627</v>
          </cell>
          <cell r="O397">
            <v>76627</v>
          </cell>
          <cell r="P397">
            <v>89378</v>
          </cell>
          <cell r="Q397">
            <v>25543</v>
          </cell>
          <cell r="R397">
            <v>25542</v>
          </cell>
          <cell r="S397">
            <v>38293</v>
          </cell>
          <cell r="T397">
            <v>38293</v>
          </cell>
        </row>
        <row r="398">
          <cell r="A398">
            <v>717</v>
          </cell>
          <cell r="B398" t="str">
            <v xml:space="preserve">MOHAWK TRAIL                 </v>
          </cell>
          <cell r="C398">
            <v>589815</v>
          </cell>
          <cell r="D398">
            <v>512002</v>
          </cell>
          <cell r="E398">
            <v>510469</v>
          </cell>
          <cell r="F398">
            <v>531822</v>
          </cell>
          <cell r="G398">
            <v>170667</v>
          </cell>
          <cell r="H398">
            <v>169901</v>
          </cell>
          <cell r="I398">
            <v>191254</v>
          </cell>
          <cell r="J398">
            <v>191254</v>
          </cell>
          <cell r="K398">
            <v>0</v>
          </cell>
          <cell r="M398">
            <v>363544</v>
          </cell>
          <cell r="N398">
            <v>367625</v>
          </cell>
          <cell r="O398">
            <v>367625</v>
          </cell>
          <cell r="P398">
            <v>355857</v>
          </cell>
          <cell r="Q398">
            <v>122542</v>
          </cell>
          <cell r="R398">
            <v>122542</v>
          </cell>
          <cell r="S398">
            <v>110773</v>
          </cell>
          <cell r="T398">
            <v>110773</v>
          </cell>
        </row>
        <row r="399">
          <cell r="A399">
            <v>720</v>
          </cell>
          <cell r="B399" t="str">
            <v xml:space="preserve">NARRAGANSETT                 </v>
          </cell>
          <cell r="C399">
            <v>749970</v>
          </cell>
          <cell r="D399">
            <v>828804</v>
          </cell>
          <cell r="E399">
            <v>828804</v>
          </cell>
          <cell r="F399">
            <v>803812</v>
          </cell>
          <cell r="G399">
            <v>276268</v>
          </cell>
          <cell r="H399">
            <v>276268</v>
          </cell>
          <cell r="I399">
            <v>251276</v>
          </cell>
          <cell r="J399">
            <v>251276</v>
          </cell>
          <cell r="K399">
            <v>0</v>
          </cell>
          <cell r="M399">
            <v>568277</v>
          </cell>
          <cell r="N399">
            <v>603600</v>
          </cell>
          <cell r="O399">
            <v>603600</v>
          </cell>
          <cell r="P399">
            <v>615891</v>
          </cell>
          <cell r="Q399">
            <v>201200</v>
          </cell>
          <cell r="R399">
            <v>201200</v>
          </cell>
          <cell r="S399">
            <v>213491</v>
          </cell>
          <cell r="T399">
            <v>213491</v>
          </cell>
        </row>
        <row r="400">
          <cell r="A400">
            <v>725</v>
          </cell>
          <cell r="B400" t="str">
            <v xml:space="preserve">NASHOBA                      </v>
          </cell>
          <cell r="C400">
            <v>1027050</v>
          </cell>
          <cell r="D400">
            <v>1140531</v>
          </cell>
          <cell r="E400">
            <v>1140531</v>
          </cell>
          <cell r="F400">
            <v>1114516</v>
          </cell>
          <cell r="G400">
            <v>380177</v>
          </cell>
          <cell r="H400">
            <v>380177</v>
          </cell>
          <cell r="I400">
            <v>354162</v>
          </cell>
          <cell r="J400">
            <v>354162</v>
          </cell>
          <cell r="K400">
            <v>0</v>
          </cell>
          <cell r="M400">
            <v>316913</v>
          </cell>
          <cell r="N400">
            <v>338354</v>
          </cell>
          <cell r="O400">
            <v>338049</v>
          </cell>
          <cell r="P400">
            <v>431097</v>
          </cell>
          <cell r="Q400">
            <v>112785</v>
          </cell>
          <cell r="R400">
            <v>112632</v>
          </cell>
          <cell r="S400">
            <v>205680</v>
          </cell>
          <cell r="T400">
            <v>205680</v>
          </cell>
        </row>
        <row r="401">
          <cell r="A401">
            <v>728</v>
          </cell>
          <cell r="B401" t="str">
            <v xml:space="preserve">NEW SALEM WENDELL            </v>
          </cell>
          <cell r="C401">
            <v>77649</v>
          </cell>
          <cell r="D401">
            <v>84749</v>
          </cell>
          <cell r="E401">
            <v>84749</v>
          </cell>
          <cell r="F401">
            <v>96322</v>
          </cell>
          <cell r="G401">
            <v>28249</v>
          </cell>
          <cell r="H401">
            <v>28250</v>
          </cell>
          <cell r="I401">
            <v>39823</v>
          </cell>
          <cell r="J401">
            <v>39823</v>
          </cell>
          <cell r="K401">
            <v>0</v>
          </cell>
          <cell r="M401">
            <v>53001</v>
          </cell>
          <cell r="N401">
            <v>65889</v>
          </cell>
          <cell r="O401">
            <v>51926</v>
          </cell>
          <cell r="P401">
            <v>85637</v>
          </cell>
          <cell r="Q401">
            <v>21963</v>
          </cell>
          <cell r="R401">
            <v>14982</v>
          </cell>
          <cell r="S401">
            <v>48692</v>
          </cell>
          <cell r="T401">
            <v>48692</v>
          </cell>
        </row>
        <row r="402">
          <cell r="A402">
            <v>730</v>
          </cell>
          <cell r="B402" t="str">
            <v xml:space="preserve">NORTHBORO SOUTHBORO          </v>
          </cell>
          <cell r="C402">
            <v>0</v>
          </cell>
          <cell r="D402">
            <v>0</v>
          </cell>
          <cell r="E402">
            <v>0</v>
          </cell>
          <cell r="F402">
            <v>0</v>
          </cell>
          <cell r="G402">
            <v>0</v>
          </cell>
          <cell r="H402">
            <v>0</v>
          </cell>
          <cell r="I402">
            <v>0</v>
          </cell>
          <cell r="J402">
            <v>0</v>
          </cell>
          <cell r="K402">
            <v>0</v>
          </cell>
          <cell r="M402">
            <v>16400</v>
          </cell>
          <cell r="N402">
            <v>5000</v>
          </cell>
          <cell r="O402">
            <v>5000</v>
          </cell>
          <cell r="P402">
            <v>8300</v>
          </cell>
          <cell r="Q402">
            <v>1667</v>
          </cell>
          <cell r="R402">
            <v>1667</v>
          </cell>
          <cell r="S402">
            <v>4966</v>
          </cell>
          <cell r="T402">
            <v>4966</v>
          </cell>
        </row>
        <row r="403">
          <cell r="A403">
            <v>735</v>
          </cell>
          <cell r="B403" t="str">
            <v xml:space="preserve">NORTH MIDDLESEX              </v>
          </cell>
          <cell r="C403">
            <v>484681</v>
          </cell>
          <cell r="D403">
            <v>528275</v>
          </cell>
          <cell r="E403">
            <v>528275</v>
          </cell>
          <cell r="F403">
            <v>548669</v>
          </cell>
          <cell r="G403">
            <v>176091</v>
          </cell>
          <cell r="H403">
            <v>176092</v>
          </cell>
          <cell r="I403">
            <v>196486</v>
          </cell>
          <cell r="J403">
            <v>196486</v>
          </cell>
          <cell r="K403">
            <v>0</v>
          </cell>
          <cell r="M403">
            <v>354640</v>
          </cell>
          <cell r="N403">
            <v>329552</v>
          </cell>
          <cell r="O403">
            <v>329552</v>
          </cell>
          <cell r="P403">
            <v>368749</v>
          </cell>
          <cell r="Q403">
            <v>109851</v>
          </cell>
          <cell r="R403">
            <v>109851</v>
          </cell>
          <cell r="S403">
            <v>149047</v>
          </cell>
          <cell r="T403">
            <v>149047</v>
          </cell>
        </row>
        <row r="404">
          <cell r="A404">
            <v>740</v>
          </cell>
          <cell r="B404" t="str">
            <v xml:space="preserve">OLD ROCHESTER                </v>
          </cell>
          <cell r="C404">
            <v>160682</v>
          </cell>
          <cell r="D404">
            <v>265382</v>
          </cell>
          <cell r="E404">
            <v>265382</v>
          </cell>
          <cell r="F404">
            <v>265144</v>
          </cell>
          <cell r="G404">
            <v>88460</v>
          </cell>
          <cell r="H404">
            <v>88461</v>
          </cell>
          <cell r="I404">
            <v>88223</v>
          </cell>
          <cell r="J404">
            <v>88223</v>
          </cell>
          <cell r="K404">
            <v>0</v>
          </cell>
          <cell r="M404">
            <v>40850</v>
          </cell>
          <cell r="N404">
            <v>25700</v>
          </cell>
          <cell r="O404">
            <v>25700</v>
          </cell>
          <cell r="P404">
            <v>19881</v>
          </cell>
          <cell r="Q404">
            <v>8567</v>
          </cell>
          <cell r="R404">
            <v>8567</v>
          </cell>
          <cell r="S404">
            <v>2747</v>
          </cell>
          <cell r="T404">
            <v>2747</v>
          </cell>
        </row>
        <row r="405">
          <cell r="A405">
            <v>745</v>
          </cell>
          <cell r="B405" t="str">
            <v xml:space="preserve">PENTUCKET                    </v>
          </cell>
          <cell r="C405">
            <v>862619</v>
          </cell>
          <cell r="D405">
            <v>843946</v>
          </cell>
          <cell r="E405">
            <v>843946</v>
          </cell>
          <cell r="F405">
            <v>847853</v>
          </cell>
          <cell r="G405">
            <v>281315</v>
          </cell>
          <cell r="H405">
            <v>281315</v>
          </cell>
          <cell r="I405">
            <v>285223</v>
          </cell>
          <cell r="J405">
            <v>285223</v>
          </cell>
          <cell r="K405">
            <v>0</v>
          </cell>
          <cell r="M405">
            <v>257304</v>
          </cell>
          <cell r="N405">
            <v>265686</v>
          </cell>
          <cell r="O405">
            <v>272410</v>
          </cell>
          <cell r="P405">
            <v>292536</v>
          </cell>
          <cell r="Q405">
            <v>88562</v>
          </cell>
          <cell r="R405">
            <v>91924</v>
          </cell>
          <cell r="S405">
            <v>112050</v>
          </cell>
          <cell r="T405">
            <v>112050</v>
          </cell>
        </row>
        <row r="406">
          <cell r="A406">
            <v>750</v>
          </cell>
          <cell r="B406" t="str">
            <v xml:space="preserve">PIONEER                      </v>
          </cell>
          <cell r="C406">
            <v>1095695</v>
          </cell>
          <cell r="D406">
            <v>1012270</v>
          </cell>
          <cell r="E406">
            <v>1009439</v>
          </cell>
          <cell r="F406">
            <v>1049608</v>
          </cell>
          <cell r="G406">
            <v>337423</v>
          </cell>
          <cell r="H406">
            <v>336008</v>
          </cell>
          <cell r="I406">
            <v>376177</v>
          </cell>
          <cell r="J406">
            <v>376177</v>
          </cell>
          <cell r="K406">
            <v>0</v>
          </cell>
          <cell r="M406">
            <v>195262</v>
          </cell>
          <cell r="N406">
            <v>163475</v>
          </cell>
          <cell r="O406">
            <v>164175</v>
          </cell>
          <cell r="P406">
            <v>147825</v>
          </cell>
          <cell r="Q406">
            <v>54492</v>
          </cell>
          <cell r="R406">
            <v>54842</v>
          </cell>
          <cell r="S406">
            <v>38491</v>
          </cell>
          <cell r="T406">
            <v>38491</v>
          </cell>
        </row>
        <row r="407">
          <cell r="A407">
            <v>753</v>
          </cell>
          <cell r="B407" t="str">
            <v xml:space="preserve">QUABBIN                      </v>
          </cell>
          <cell r="C407">
            <v>2058826</v>
          </cell>
          <cell r="D407">
            <v>1964177</v>
          </cell>
          <cell r="E407">
            <v>1985889</v>
          </cell>
          <cell r="F407">
            <v>2021424</v>
          </cell>
          <cell r="G407">
            <v>654725</v>
          </cell>
          <cell r="H407">
            <v>665582</v>
          </cell>
          <cell r="I407">
            <v>701117</v>
          </cell>
          <cell r="J407">
            <v>701117</v>
          </cell>
          <cell r="K407">
            <v>0</v>
          </cell>
          <cell r="M407">
            <v>518911</v>
          </cell>
          <cell r="N407">
            <v>439990</v>
          </cell>
          <cell r="O407">
            <v>439990</v>
          </cell>
          <cell r="P407">
            <v>450150</v>
          </cell>
          <cell r="Q407">
            <v>146664</v>
          </cell>
          <cell r="R407">
            <v>146663</v>
          </cell>
          <cell r="S407">
            <v>156823</v>
          </cell>
          <cell r="T407">
            <v>156823</v>
          </cell>
        </row>
        <row r="408">
          <cell r="A408">
            <v>755</v>
          </cell>
          <cell r="B408" t="str">
            <v xml:space="preserve">RALPH C MAHAR                </v>
          </cell>
          <cell r="C408">
            <v>873210</v>
          </cell>
          <cell r="D408">
            <v>842701</v>
          </cell>
          <cell r="E408">
            <v>802029</v>
          </cell>
          <cell r="F408">
            <v>815074</v>
          </cell>
          <cell r="G408">
            <v>280900</v>
          </cell>
          <cell r="H408">
            <v>260564</v>
          </cell>
          <cell r="I408">
            <v>273610</v>
          </cell>
          <cell r="J408">
            <v>273610</v>
          </cell>
          <cell r="K408">
            <v>0</v>
          </cell>
          <cell r="M408">
            <v>564985</v>
          </cell>
          <cell r="N408">
            <v>513553</v>
          </cell>
          <cell r="O408">
            <v>521539</v>
          </cell>
          <cell r="P408">
            <v>539653</v>
          </cell>
          <cell r="Q408">
            <v>171185</v>
          </cell>
          <cell r="R408">
            <v>175177</v>
          </cell>
          <cell r="S408">
            <v>193291</v>
          </cell>
          <cell r="T408">
            <v>193291</v>
          </cell>
        </row>
        <row r="409">
          <cell r="A409">
            <v>760</v>
          </cell>
          <cell r="B409" t="str">
            <v xml:space="preserve">SILVER LAKE                  </v>
          </cell>
          <cell r="C409">
            <v>0</v>
          </cell>
          <cell r="D409">
            <v>0</v>
          </cell>
          <cell r="E409">
            <v>0</v>
          </cell>
          <cell r="F409">
            <v>0</v>
          </cell>
          <cell r="G409">
            <v>0</v>
          </cell>
          <cell r="H409">
            <v>0</v>
          </cell>
          <cell r="I409">
            <v>0</v>
          </cell>
          <cell r="J409">
            <v>0</v>
          </cell>
          <cell r="K409">
            <v>0</v>
          </cell>
          <cell r="M409">
            <v>14500</v>
          </cell>
          <cell r="N409">
            <v>25000</v>
          </cell>
          <cell r="O409">
            <v>25000</v>
          </cell>
          <cell r="P409">
            <v>13400</v>
          </cell>
          <cell r="Q409">
            <v>8334</v>
          </cell>
          <cell r="R409">
            <v>8333</v>
          </cell>
          <cell r="S409">
            <v>-3267</v>
          </cell>
          <cell r="T409">
            <v>-3267</v>
          </cell>
        </row>
        <row r="410">
          <cell r="A410">
            <v>763</v>
          </cell>
          <cell r="B410" t="str">
            <v>SOMERSET BERKLEY</v>
          </cell>
          <cell r="C410">
            <v>0</v>
          </cell>
          <cell r="D410">
            <v>0</v>
          </cell>
          <cell r="E410">
            <v>0</v>
          </cell>
          <cell r="F410">
            <v>0</v>
          </cell>
          <cell r="G410">
            <v>0</v>
          </cell>
          <cell r="H410">
            <v>0</v>
          </cell>
          <cell r="I410">
            <v>0</v>
          </cell>
          <cell r="J410">
            <v>0</v>
          </cell>
          <cell r="K410">
            <v>0</v>
          </cell>
          <cell r="M410">
            <v>54800</v>
          </cell>
          <cell r="N410">
            <v>61860</v>
          </cell>
          <cell r="O410">
            <v>61860</v>
          </cell>
          <cell r="P410">
            <v>64407</v>
          </cell>
          <cell r="Q410">
            <v>20620</v>
          </cell>
          <cell r="R410">
            <v>20620</v>
          </cell>
          <cell r="S410">
            <v>23167</v>
          </cell>
          <cell r="T410">
            <v>23167</v>
          </cell>
        </row>
        <row r="411">
          <cell r="A411">
            <v>765</v>
          </cell>
          <cell r="B411" t="str">
            <v xml:space="preserve">SOUTHERN BERKSHIRE           </v>
          </cell>
          <cell r="C411">
            <v>935436</v>
          </cell>
          <cell r="D411">
            <v>836945</v>
          </cell>
          <cell r="E411">
            <v>836945</v>
          </cell>
          <cell r="F411">
            <v>761181</v>
          </cell>
          <cell r="G411">
            <v>278981</v>
          </cell>
          <cell r="H411">
            <v>278982</v>
          </cell>
          <cell r="I411">
            <v>203218</v>
          </cell>
          <cell r="J411">
            <v>203218</v>
          </cell>
          <cell r="K411">
            <v>0</v>
          </cell>
          <cell r="M411">
            <v>803509</v>
          </cell>
          <cell r="N411">
            <v>738714</v>
          </cell>
          <cell r="O411">
            <v>738714</v>
          </cell>
          <cell r="P411">
            <v>765532</v>
          </cell>
          <cell r="Q411">
            <v>246238</v>
          </cell>
          <cell r="R411">
            <v>246238</v>
          </cell>
          <cell r="S411">
            <v>273056</v>
          </cell>
          <cell r="T411">
            <v>273056</v>
          </cell>
        </row>
        <row r="412">
          <cell r="A412">
            <v>766</v>
          </cell>
          <cell r="B412" t="str">
            <v>SOUTHWICK TOLLAND</v>
          </cell>
          <cell r="C412">
            <v>469604</v>
          </cell>
          <cell r="D412">
            <v>496306</v>
          </cell>
          <cell r="E412">
            <v>496306</v>
          </cell>
          <cell r="F412">
            <v>539939</v>
          </cell>
          <cell r="G412">
            <v>165435</v>
          </cell>
          <cell r="H412">
            <v>165435</v>
          </cell>
          <cell r="I412">
            <v>209069</v>
          </cell>
          <cell r="J412">
            <v>209069</v>
          </cell>
          <cell r="K412">
            <v>0</v>
          </cell>
          <cell r="M412">
            <v>243775</v>
          </cell>
          <cell r="N412">
            <v>226519</v>
          </cell>
          <cell r="O412">
            <v>226519</v>
          </cell>
          <cell r="P412">
            <v>241199</v>
          </cell>
          <cell r="Q412">
            <v>75507</v>
          </cell>
          <cell r="R412">
            <v>75506</v>
          </cell>
          <cell r="S412">
            <v>90186</v>
          </cell>
          <cell r="T412">
            <v>90186</v>
          </cell>
        </row>
        <row r="413">
          <cell r="A413">
            <v>767</v>
          </cell>
          <cell r="B413" t="str">
            <v xml:space="preserve">SPENCER EAST BROOKFIELD      </v>
          </cell>
          <cell r="C413">
            <v>574839</v>
          </cell>
          <cell r="D413">
            <v>485573</v>
          </cell>
          <cell r="E413">
            <v>485573</v>
          </cell>
          <cell r="F413">
            <v>499015</v>
          </cell>
          <cell r="G413">
            <v>161857</v>
          </cell>
          <cell r="H413">
            <v>161858</v>
          </cell>
          <cell r="I413">
            <v>175300</v>
          </cell>
          <cell r="J413">
            <v>175300</v>
          </cell>
          <cell r="K413">
            <v>0</v>
          </cell>
          <cell r="M413">
            <v>627239</v>
          </cell>
          <cell r="N413">
            <v>635217</v>
          </cell>
          <cell r="O413">
            <v>635217</v>
          </cell>
          <cell r="P413">
            <v>606101</v>
          </cell>
          <cell r="Q413">
            <v>211739</v>
          </cell>
          <cell r="R413">
            <v>211739</v>
          </cell>
          <cell r="S413">
            <v>182623</v>
          </cell>
          <cell r="T413">
            <v>182623</v>
          </cell>
        </row>
        <row r="414">
          <cell r="A414">
            <v>770</v>
          </cell>
          <cell r="B414" t="str">
            <v xml:space="preserve">TANTASQUA                    </v>
          </cell>
          <cell r="C414">
            <v>719196</v>
          </cell>
          <cell r="D414">
            <v>689868</v>
          </cell>
          <cell r="E414">
            <v>689868</v>
          </cell>
          <cell r="F414">
            <v>718489</v>
          </cell>
          <cell r="G414">
            <v>229956</v>
          </cell>
          <cell r="H414">
            <v>229956</v>
          </cell>
          <cell r="I414">
            <v>258577</v>
          </cell>
          <cell r="J414">
            <v>258577</v>
          </cell>
          <cell r="K414">
            <v>0</v>
          </cell>
          <cell r="M414">
            <v>86469</v>
          </cell>
          <cell r="N414">
            <v>69000</v>
          </cell>
          <cell r="O414">
            <v>69000</v>
          </cell>
          <cell r="P414">
            <v>81946</v>
          </cell>
          <cell r="Q414">
            <v>23000</v>
          </cell>
          <cell r="R414">
            <v>23000</v>
          </cell>
          <cell r="S414">
            <v>35946</v>
          </cell>
          <cell r="T414">
            <v>35946</v>
          </cell>
        </row>
        <row r="415">
          <cell r="A415">
            <v>773</v>
          </cell>
          <cell r="B415" t="str">
            <v xml:space="preserve">TRITON                       </v>
          </cell>
          <cell r="C415">
            <v>919864</v>
          </cell>
          <cell r="D415">
            <v>865291</v>
          </cell>
          <cell r="E415">
            <v>864893</v>
          </cell>
          <cell r="F415">
            <v>930211</v>
          </cell>
          <cell r="G415">
            <v>288430</v>
          </cell>
          <cell r="H415">
            <v>288231</v>
          </cell>
          <cell r="I415">
            <v>353550</v>
          </cell>
          <cell r="J415">
            <v>353550</v>
          </cell>
          <cell r="K415">
            <v>0</v>
          </cell>
          <cell r="M415">
            <v>1554690</v>
          </cell>
          <cell r="N415">
            <v>1435316</v>
          </cell>
          <cell r="O415">
            <v>1435053</v>
          </cell>
          <cell r="P415">
            <v>1442074</v>
          </cell>
          <cell r="Q415">
            <v>478439</v>
          </cell>
          <cell r="R415">
            <v>478307</v>
          </cell>
          <cell r="S415">
            <v>485328</v>
          </cell>
          <cell r="T415">
            <v>485328</v>
          </cell>
        </row>
        <row r="416">
          <cell r="A416">
            <v>774</v>
          </cell>
          <cell r="B416" t="str">
            <v>UPISLAND</v>
          </cell>
          <cell r="C416">
            <v>338098</v>
          </cell>
          <cell r="D416">
            <v>351337</v>
          </cell>
          <cell r="E416">
            <v>351337</v>
          </cell>
          <cell r="F416">
            <v>318028</v>
          </cell>
          <cell r="G416">
            <v>117112</v>
          </cell>
          <cell r="H416">
            <v>117112</v>
          </cell>
          <cell r="I416">
            <v>83804</v>
          </cell>
          <cell r="J416">
            <v>83804</v>
          </cell>
          <cell r="K416">
            <v>0</v>
          </cell>
          <cell r="M416">
            <v>171800</v>
          </cell>
          <cell r="N416">
            <v>147408</v>
          </cell>
          <cell r="O416">
            <v>147408</v>
          </cell>
          <cell r="P416">
            <v>123849</v>
          </cell>
          <cell r="Q416">
            <v>49136</v>
          </cell>
          <cell r="R416">
            <v>49136</v>
          </cell>
          <cell r="S416">
            <v>25577</v>
          </cell>
          <cell r="T416">
            <v>25577</v>
          </cell>
        </row>
        <row r="417">
          <cell r="A417">
            <v>775</v>
          </cell>
          <cell r="B417" t="str">
            <v xml:space="preserve">WACHUSETT                    </v>
          </cell>
          <cell r="C417">
            <v>976818</v>
          </cell>
          <cell r="D417">
            <v>1062304</v>
          </cell>
          <cell r="E417">
            <v>1062304</v>
          </cell>
          <cell r="F417">
            <v>1008662</v>
          </cell>
          <cell r="G417">
            <v>354101</v>
          </cell>
          <cell r="H417">
            <v>354101</v>
          </cell>
          <cell r="I417">
            <v>300460</v>
          </cell>
          <cell r="J417">
            <v>300460</v>
          </cell>
          <cell r="K417">
            <v>0</v>
          </cell>
          <cell r="M417">
            <v>546577</v>
          </cell>
          <cell r="N417">
            <v>486780</v>
          </cell>
          <cell r="O417">
            <v>491966</v>
          </cell>
          <cell r="P417">
            <v>510817</v>
          </cell>
          <cell r="Q417">
            <v>162260</v>
          </cell>
          <cell r="R417">
            <v>164853</v>
          </cell>
          <cell r="S417">
            <v>183704</v>
          </cell>
          <cell r="T417">
            <v>183704</v>
          </cell>
        </row>
        <row r="418">
          <cell r="A418">
            <v>778</v>
          </cell>
          <cell r="B418" t="str">
            <v>QUABOAG</v>
          </cell>
          <cell r="C418">
            <v>681946</v>
          </cell>
          <cell r="D418">
            <v>687813</v>
          </cell>
          <cell r="E418">
            <v>687813</v>
          </cell>
          <cell r="F418">
            <v>679018</v>
          </cell>
          <cell r="G418">
            <v>229271</v>
          </cell>
          <cell r="H418">
            <v>229271</v>
          </cell>
          <cell r="I418">
            <v>220476</v>
          </cell>
          <cell r="J418">
            <v>220476</v>
          </cell>
          <cell r="K418">
            <v>0</v>
          </cell>
          <cell r="M418">
            <v>596339</v>
          </cell>
          <cell r="N418">
            <v>573535</v>
          </cell>
          <cell r="O418">
            <v>573535</v>
          </cell>
          <cell r="P418">
            <v>587741</v>
          </cell>
          <cell r="Q418">
            <v>191179</v>
          </cell>
          <cell r="R418">
            <v>191178</v>
          </cell>
          <cell r="S418">
            <v>205384</v>
          </cell>
          <cell r="T418">
            <v>205384</v>
          </cell>
        </row>
        <row r="419">
          <cell r="A419">
            <v>780</v>
          </cell>
          <cell r="B419" t="str">
            <v xml:space="preserve">WHITMAN HANSON               </v>
          </cell>
          <cell r="C419">
            <v>0</v>
          </cell>
          <cell r="D419">
            <v>0</v>
          </cell>
          <cell r="E419">
            <v>0</v>
          </cell>
          <cell r="F419">
            <v>0</v>
          </cell>
          <cell r="G419">
            <v>0</v>
          </cell>
          <cell r="H419">
            <v>0</v>
          </cell>
          <cell r="I419">
            <v>0</v>
          </cell>
          <cell r="J419">
            <v>0</v>
          </cell>
          <cell r="K419">
            <v>0</v>
          </cell>
          <cell r="M419">
            <v>10000</v>
          </cell>
          <cell r="N419">
            <v>5000</v>
          </cell>
          <cell r="O419">
            <v>5000</v>
          </cell>
          <cell r="P419">
            <v>10000</v>
          </cell>
          <cell r="Q419">
            <v>1667</v>
          </cell>
          <cell r="R419">
            <v>1667</v>
          </cell>
          <cell r="S419">
            <v>6666</v>
          </cell>
          <cell r="T419">
            <v>6666</v>
          </cell>
        </row>
        <row r="420">
          <cell r="A420">
            <v>801</v>
          </cell>
          <cell r="B420" t="str">
            <v xml:space="preserve">ASSABET VALLEY               </v>
          </cell>
          <cell r="C420">
            <v>0</v>
          </cell>
          <cell r="D420">
            <v>0</v>
          </cell>
          <cell r="E420">
            <v>0</v>
          </cell>
          <cell r="F420">
            <v>0</v>
          </cell>
          <cell r="G420">
            <v>0</v>
          </cell>
          <cell r="H420">
            <v>0</v>
          </cell>
          <cell r="I420">
            <v>0</v>
          </cell>
          <cell r="J420">
            <v>0</v>
          </cell>
          <cell r="K420">
            <v>0</v>
          </cell>
          <cell r="M420">
            <v>0</v>
          </cell>
          <cell r="N420">
            <v>0</v>
          </cell>
          <cell r="O420">
            <v>0</v>
          </cell>
          <cell r="P420">
            <v>0</v>
          </cell>
          <cell r="Q420">
            <v>0</v>
          </cell>
          <cell r="R420">
            <v>0</v>
          </cell>
          <cell r="S420">
            <v>0</v>
          </cell>
          <cell r="T420">
            <v>0</v>
          </cell>
        </row>
        <row r="421">
          <cell r="A421">
            <v>805</v>
          </cell>
          <cell r="B421" t="str">
            <v xml:space="preserve">BLACKSTONE VALLEY            </v>
          </cell>
          <cell r="C421">
            <v>0</v>
          </cell>
          <cell r="D421">
            <v>0</v>
          </cell>
          <cell r="E421">
            <v>0</v>
          </cell>
          <cell r="F421">
            <v>0</v>
          </cell>
          <cell r="G421">
            <v>0</v>
          </cell>
          <cell r="H421">
            <v>0</v>
          </cell>
          <cell r="I421">
            <v>0</v>
          </cell>
          <cell r="J421">
            <v>0</v>
          </cell>
          <cell r="K421">
            <v>0</v>
          </cell>
          <cell r="M421">
            <v>10000</v>
          </cell>
          <cell r="N421">
            <v>0</v>
          </cell>
          <cell r="O421">
            <v>0</v>
          </cell>
          <cell r="P421">
            <v>0</v>
          </cell>
          <cell r="Q421">
            <v>0</v>
          </cell>
          <cell r="R421">
            <v>0</v>
          </cell>
          <cell r="S421">
            <v>0</v>
          </cell>
          <cell r="T421">
            <v>0</v>
          </cell>
        </row>
        <row r="422">
          <cell r="A422">
            <v>806</v>
          </cell>
          <cell r="B422" t="str">
            <v xml:space="preserve">BLUE HILLS                   </v>
          </cell>
          <cell r="C422">
            <v>0</v>
          </cell>
          <cell r="D422">
            <v>0</v>
          </cell>
          <cell r="E422">
            <v>0</v>
          </cell>
          <cell r="F422">
            <v>0</v>
          </cell>
          <cell r="G422">
            <v>0</v>
          </cell>
          <cell r="H422">
            <v>0</v>
          </cell>
          <cell r="I422">
            <v>0</v>
          </cell>
          <cell r="J422">
            <v>0</v>
          </cell>
          <cell r="K422">
            <v>0</v>
          </cell>
          <cell r="M422">
            <v>0</v>
          </cell>
          <cell r="N422">
            <v>9000</v>
          </cell>
          <cell r="O422">
            <v>9000</v>
          </cell>
          <cell r="P422">
            <v>5000</v>
          </cell>
          <cell r="Q422">
            <v>3000</v>
          </cell>
          <cell r="R422">
            <v>3000</v>
          </cell>
          <cell r="S422">
            <v>-1000</v>
          </cell>
          <cell r="T422">
            <v>-1000</v>
          </cell>
        </row>
        <row r="423">
          <cell r="A423">
            <v>810</v>
          </cell>
          <cell r="B423" t="str">
            <v xml:space="preserve">BRISTOL PLYMOUTH             </v>
          </cell>
          <cell r="C423">
            <v>0</v>
          </cell>
          <cell r="D423">
            <v>0</v>
          </cell>
          <cell r="E423">
            <v>0</v>
          </cell>
          <cell r="F423">
            <v>0</v>
          </cell>
          <cell r="G423">
            <v>0</v>
          </cell>
          <cell r="H423">
            <v>0</v>
          </cell>
          <cell r="I423">
            <v>0</v>
          </cell>
          <cell r="J423">
            <v>0</v>
          </cell>
          <cell r="K423">
            <v>0</v>
          </cell>
          <cell r="M423">
            <v>13375</v>
          </cell>
          <cell r="N423">
            <v>18335</v>
          </cell>
          <cell r="O423">
            <v>18335</v>
          </cell>
          <cell r="P423">
            <v>16114</v>
          </cell>
          <cell r="Q423">
            <v>6112</v>
          </cell>
          <cell r="R423">
            <v>6112</v>
          </cell>
          <cell r="S423">
            <v>3890</v>
          </cell>
          <cell r="T423">
            <v>3890</v>
          </cell>
        </row>
        <row r="424">
          <cell r="A424">
            <v>815</v>
          </cell>
          <cell r="B424" t="str">
            <v xml:space="preserve">CAPE COD                     </v>
          </cell>
          <cell r="C424">
            <v>0</v>
          </cell>
          <cell r="D424">
            <v>0</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row>
        <row r="425">
          <cell r="A425">
            <v>818</v>
          </cell>
          <cell r="B425" t="str">
            <v xml:space="preserve">FRANKLIN COUNTY              </v>
          </cell>
          <cell r="C425">
            <v>0</v>
          </cell>
          <cell r="D425">
            <v>0</v>
          </cell>
          <cell r="E425">
            <v>0</v>
          </cell>
          <cell r="F425">
            <v>0</v>
          </cell>
          <cell r="G425">
            <v>0</v>
          </cell>
          <cell r="H425">
            <v>0</v>
          </cell>
          <cell r="I425">
            <v>0</v>
          </cell>
          <cell r="J425">
            <v>0</v>
          </cell>
          <cell r="K425">
            <v>0</v>
          </cell>
          <cell r="M425">
            <v>18171</v>
          </cell>
          <cell r="N425">
            <v>10000</v>
          </cell>
          <cell r="O425">
            <v>10000</v>
          </cell>
          <cell r="P425">
            <v>10000</v>
          </cell>
          <cell r="Q425">
            <v>3334</v>
          </cell>
          <cell r="R425">
            <v>3333</v>
          </cell>
          <cell r="S425">
            <v>3333</v>
          </cell>
          <cell r="T425">
            <v>3333</v>
          </cell>
        </row>
        <row r="426">
          <cell r="A426">
            <v>821</v>
          </cell>
          <cell r="B426" t="str">
            <v xml:space="preserve">GREATER FALL RIVER           </v>
          </cell>
          <cell r="C426">
            <v>0</v>
          </cell>
          <cell r="D426">
            <v>0</v>
          </cell>
          <cell r="E426">
            <v>0</v>
          </cell>
          <cell r="F426">
            <v>0</v>
          </cell>
          <cell r="G426">
            <v>0</v>
          </cell>
          <cell r="H426">
            <v>0</v>
          </cell>
          <cell r="I426">
            <v>0</v>
          </cell>
          <cell r="J426">
            <v>0</v>
          </cell>
          <cell r="K426">
            <v>0</v>
          </cell>
          <cell r="M426">
            <v>0</v>
          </cell>
          <cell r="N426">
            <v>4980</v>
          </cell>
          <cell r="O426">
            <v>4980</v>
          </cell>
          <cell r="P426">
            <v>4980</v>
          </cell>
          <cell r="Q426">
            <v>1660</v>
          </cell>
          <cell r="R426">
            <v>1660</v>
          </cell>
          <cell r="S426">
            <v>1660</v>
          </cell>
          <cell r="T426">
            <v>1660</v>
          </cell>
        </row>
        <row r="427">
          <cell r="A427">
            <v>823</v>
          </cell>
          <cell r="B427" t="str">
            <v xml:space="preserve">GREATER LAWRENCE             </v>
          </cell>
          <cell r="C427">
            <v>60378</v>
          </cell>
          <cell r="D427">
            <v>71278</v>
          </cell>
          <cell r="E427">
            <v>71278</v>
          </cell>
          <cell r="F427">
            <v>77305</v>
          </cell>
          <cell r="G427">
            <v>23759</v>
          </cell>
          <cell r="H427">
            <v>23759</v>
          </cell>
          <cell r="I427">
            <v>29787</v>
          </cell>
          <cell r="J427">
            <v>29787</v>
          </cell>
          <cell r="K427">
            <v>0</v>
          </cell>
          <cell r="M427">
            <v>999806</v>
          </cell>
          <cell r="N427">
            <v>870876</v>
          </cell>
          <cell r="O427">
            <v>870876</v>
          </cell>
          <cell r="P427">
            <v>856489</v>
          </cell>
          <cell r="Q427">
            <v>290292</v>
          </cell>
          <cell r="R427">
            <v>290292</v>
          </cell>
          <cell r="S427">
            <v>275905</v>
          </cell>
          <cell r="T427">
            <v>275905</v>
          </cell>
        </row>
        <row r="428">
          <cell r="A428">
            <v>825</v>
          </cell>
          <cell r="B428" t="str">
            <v xml:space="preserve">GREATER NEW BEDFORD          </v>
          </cell>
          <cell r="C428">
            <v>0</v>
          </cell>
          <cell r="D428">
            <v>0</v>
          </cell>
          <cell r="E428">
            <v>0</v>
          </cell>
          <cell r="F428">
            <v>0</v>
          </cell>
          <cell r="G428">
            <v>0</v>
          </cell>
          <cell r="H428">
            <v>0</v>
          </cell>
          <cell r="I428">
            <v>0</v>
          </cell>
          <cell r="J428">
            <v>0</v>
          </cell>
          <cell r="K428">
            <v>0</v>
          </cell>
          <cell r="M428">
            <v>2000</v>
          </cell>
          <cell r="N428">
            <v>0</v>
          </cell>
          <cell r="O428">
            <v>0</v>
          </cell>
          <cell r="P428">
            <v>2450</v>
          </cell>
          <cell r="Q428">
            <v>0</v>
          </cell>
          <cell r="R428">
            <v>0</v>
          </cell>
          <cell r="S428">
            <v>2450</v>
          </cell>
          <cell r="T428">
            <v>2450</v>
          </cell>
        </row>
        <row r="429">
          <cell r="A429">
            <v>828</v>
          </cell>
          <cell r="B429" t="str">
            <v xml:space="preserve">GREATER LOWELL               </v>
          </cell>
          <cell r="C429">
            <v>10000</v>
          </cell>
          <cell r="D429">
            <v>24000</v>
          </cell>
          <cell r="E429">
            <v>24000</v>
          </cell>
          <cell r="F429">
            <v>11600</v>
          </cell>
          <cell r="G429">
            <v>8000</v>
          </cell>
          <cell r="H429">
            <v>8000</v>
          </cell>
          <cell r="I429">
            <v>0</v>
          </cell>
          <cell r="J429">
            <v>-4400</v>
          </cell>
          <cell r="K429">
            <v>4400</v>
          </cell>
          <cell r="M429">
            <v>326963</v>
          </cell>
          <cell r="N429">
            <v>270045</v>
          </cell>
          <cell r="O429">
            <v>270045</v>
          </cell>
          <cell r="P429">
            <v>256214</v>
          </cell>
          <cell r="Q429">
            <v>90015</v>
          </cell>
          <cell r="R429">
            <v>90015</v>
          </cell>
          <cell r="S429">
            <v>76184</v>
          </cell>
          <cell r="T429">
            <v>76184</v>
          </cell>
        </row>
        <row r="430">
          <cell r="A430">
            <v>829</v>
          </cell>
          <cell r="B430" t="str">
            <v xml:space="preserve">SOUTH MIDDLESEX              </v>
          </cell>
          <cell r="C430">
            <v>0</v>
          </cell>
          <cell r="D430">
            <v>0</v>
          </cell>
          <cell r="E430">
            <v>0</v>
          </cell>
          <cell r="F430">
            <v>0</v>
          </cell>
          <cell r="G430">
            <v>0</v>
          </cell>
          <cell r="H430">
            <v>0</v>
          </cell>
          <cell r="I430">
            <v>0</v>
          </cell>
          <cell r="J430">
            <v>0</v>
          </cell>
          <cell r="K430">
            <v>0</v>
          </cell>
          <cell r="M430">
            <v>0</v>
          </cell>
          <cell r="N430">
            <v>0</v>
          </cell>
          <cell r="O430">
            <v>0</v>
          </cell>
          <cell r="P430">
            <v>0</v>
          </cell>
          <cell r="Q430">
            <v>0</v>
          </cell>
          <cell r="R430">
            <v>0</v>
          </cell>
          <cell r="S430">
            <v>0</v>
          </cell>
          <cell r="T430">
            <v>0</v>
          </cell>
        </row>
        <row r="431">
          <cell r="A431">
            <v>830</v>
          </cell>
          <cell r="B431" t="str">
            <v xml:space="preserve">MINUTEMAN                    </v>
          </cell>
          <cell r="C431">
            <v>0</v>
          </cell>
          <cell r="D431">
            <v>0</v>
          </cell>
          <cell r="E431">
            <v>0</v>
          </cell>
          <cell r="F431">
            <v>0</v>
          </cell>
          <cell r="G431">
            <v>0</v>
          </cell>
          <cell r="H431">
            <v>0</v>
          </cell>
          <cell r="I431">
            <v>0</v>
          </cell>
          <cell r="J431">
            <v>0</v>
          </cell>
          <cell r="K431">
            <v>0</v>
          </cell>
          <cell r="M431">
            <v>16135</v>
          </cell>
          <cell r="N431">
            <v>19000</v>
          </cell>
          <cell r="O431">
            <v>19000</v>
          </cell>
          <cell r="P431">
            <v>12710</v>
          </cell>
          <cell r="Q431">
            <v>6334</v>
          </cell>
          <cell r="R431">
            <v>6333</v>
          </cell>
          <cell r="S431">
            <v>43</v>
          </cell>
          <cell r="T431">
            <v>43</v>
          </cell>
        </row>
        <row r="432">
          <cell r="A432">
            <v>832</v>
          </cell>
          <cell r="B432" t="str">
            <v xml:space="preserve">MONTACHUSETT                 </v>
          </cell>
          <cell r="C432">
            <v>93237</v>
          </cell>
          <cell r="D432">
            <v>123000</v>
          </cell>
          <cell r="E432">
            <v>123000</v>
          </cell>
          <cell r="F432">
            <v>124237</v>
          </cell>
          <cell r="G432">
            <v>41000</v>
          </cell>
          <cell r="H432">
            <v>41000</v>
          </cell>
          <cell r="I432">
            <v>42237</v>
          </cell>
          <cell r="J432">
            <v>42237</v>
          </cell>
          <cell r="K432">
            <v>0</v>
          </cell>
          <cell r="M432">
            <v>140103</v>
          </cell>
          <cell r="N432">
            <v>207156</v>
          </cell>
          <cell r="O432">
            <v>207156</v>
          </cell>
          <cell r="P432">
            <v>183161</v>
          </cell>
          <cell r="Q432">
            <v>69052</v>
          </cell>
          <cell r="R432">
            <v>69052</v>
          </cell>
          <cell r="S432">
            <v>45057</v>
          </cell>
          <cell r="T432">
            <v>45057</v>
          </cell>
        </row>
        <row r="433">
          <cell r="A433">
            <v>851</v>
          </cell>
          <cell r="B433" t="str">
            <v xml:space="preserve">NORTHERN BERKSHIRE           </v>
          </cell>
          <cell r="C433">
            <v>0</v>
          </cell>
          <cell r="D433">
            <v>0</v>
          </cell>
          <cell r="E433">
            <v>0</v>
          </cell>
          <cell r="F433">
            <v>0</v>
          </cell>
          <cell r="G433">
            <v>0</v>
          </cell>
          <cell r="H433">
            <v>0</v>
          </cell>
          <cell r="I433">
            <v>0</v>
          </cell>
          <cell r="J433">
            <v>0</v>
          </cell>
          <cell r="K433">
            <v>0</v>
          </cell>
          <cell r="M433">
            <v>0</v>
          </cell>
          <cell r="N433">
            <v>0</v>
          </cell>
          <cell r="O433">
            <v>0</v>
          </cell>
          <cell r="P433">
            <v>0</v>
          </cell>
          <cell r="Q433">
            <v>0</v>
          </cell>
          <cell r="R433">
            <v>0</v>
          </cell>
          <cell r="S433">
            <v>0</v>
          </cell>
          <cell r="T433">
            <v>0</v>
          </cell>
        </row>
        <row r="434">
          <cell r="A434">
            <v>852</v>
          </cell>
          <cell r="B434" t="str">
            <v xml:space="preserve">NASHOBA VALLEY               </v>
          </cell>
          <cell r="C434">
            <v>481925</v>
          </cell>
          <cell r="D434">
            <v>457588</v>
          </cell>
          <cell r="E434">
            <v>457588</v>
          </cell>
          <cell r="F434">
            <v>405258</v>
          </cell>
          <cell r="G434">
            <v>152529</v>
          </cell>
          <cell r="H434">
            <v>152529</v>
          </cell>
          <cell r="I434">
            <v>100200</v>
          </cell>
          <cell r="J434">
            <v>100200</v>
          </cell>
          <cell r="K434">
            <v>0</v>
          </cell>
          <cell r="M434">
            <v>10000</v>
          </cell>
          <cell r="N434">
            <v>24000</v>
          </cell>
          <cell r="O434">
            <v>24000</v>
          </cell>
          <cell r="P434">
            <v>18650</v>
          </cell>
          <cell r="Q434">
            <v>8000</v>
          </cell>
          <cell r="R434">
            <v>8000</v>
          </cell>
          <cell r="S434">
            <v>2650</v>
          </cell>
          <cell r="T434">
            <v>2650</v>
          </cell>
        </row>
        <row r="435">
          <cell r="A435">
            <v>853</v>
          </cell>
          <cell r="B435" t="str">
            <v xml:space="preserve">NORTHEAST METROPOLITAN       </v>
          </cell>
          <cell r="C435">
            <v>216512</v>
          </cell>
          <cell r="D435">
            <v>246921</v>
          </cell>
          <cell r="E435">
            <v>246921</v>
          </cell>
          <cell r="F435">
            <v>286937</v>
          </cell>
          <cell r="G435">
            <v>82307</v>
          </cell>
          <cell r="H435">
            <v>82307</v>
          </cell>
          <cell r="I435">
            <v>122323</v>
          </cell>
          <cell r="J435">
            <v>122323</v>
          </cell>
          <cell r="K435">
            <v>0</v>
          </cell>
          <cell r="M435">
            <v>5000</v>
          </cell>
          <cell r="N435">
            <v>10000</v>
          </cell>
          <cell r="O435">
            <v>10000</v>
          </cell>
          <cell r="P435">
            <v>7700</v>
          </cell>
          <cell r="Q435">
            <v>3334</v>
          </cell>
          <cell r="R435">
            <v>3333</v>
          </cell>
          <cell r="S435">
            <v>1033</v>
          </cell>
          <cell r="T435">
            <v>1033</v>
          </cell>
        </row>
        <row r="436">
          <cell r="A436">
            <v>854</v>
          </cell>
          <cell r="B436" t="str">
            <v xml:space="preserve">NORTH SHORE                  </v>
          </cell>
          <cell r="C436">
            <v>24980</v>
          </cell>
          <cell r="D436">
            <v>35830</v>
          </cell>
          <cell r="E436">
            <v>35830</v>
          </cell>
          <cell r="F436">
            <v>33538</v>
          </cell>
          <cell r="G436">
            <v>11943</v>
          </cell>
          <cell r="H436">
            <v>11943</v>
          </cell>
          <cell r="I436">
            <v>9652</v>
          </cell>
          <cell r="J436">
            <v>9652</v>
          </cell>
          <cell r="K436">
            <v>0</v>
          </cell>
          <cell r="M436">
            <v>10896</v>
          </cell>
          <cell r="N436">
            <v>34896</v>
          </cell>
          <cell r="O436">
            <v>34896</v>
          </cell>
          <cell r="P436">
            <v>32020</v>
          </cell>
          <cell r="Q436">
            <v>11632</v>
          </cell>
          <cell r="R436">
            <v>11632</v>
          </cell>
          <cell r="S436">
            <v>8756</v>
          </cell>
          <cell r="T436">
            <v>8756</v>
          </cell>
        </row>
        <row r="437">
          <cell r="A437">
            <v>855</v>
          </cell>
          <cell r="B437" t="str">
            <v xml:space="preserve">OLD COLONY                   </v>
          </cell>
          <cell r="C437">
            <v>0</v>
          </cell>
          <cell r="D437">
            <v>0</v>
          </cell>
          <cell r="E437">
            <v>0</v>
          </cell>
          <cell r="F437">
            <v>0</v>
          </cell>
          <cell r="G437">
            <v>0</v>
          </cell>
          <cell r="H437">
            <v>0</v>
          </cell>
          <cell r="I437">
            <v>0</v>
          </cell>
          <cell r="J437">
            <v>0</v>
          </cell>
          <cell r="K437">
            <v>0</v>
          </cell>
          <cell r="M437">
            <v>0</v>
          </cell>
          <cell r="N437">
            <v>0</v>
          </cell>
          <cell r="O437">
            <v>0</v>
          </cell>
          <cell r="P437">
            <v>0</v>
          </cell>
          <cell r="Q437">
            <v>0</v>
          </cell>
          <cell r="R437">
            <v>0</v>
          </cell>
          <cell r="S437">
            <v>0</v>
          </cell>
          <cell r="T437">
            <v>0</v>
          </cell>
        </row>
        <row r="438">
          <cell r="A438">
            <v>860</v>
          </cell>
          <cell r="B438" t="str">
            <v xml:space="preserve">PATHFINDER                   </v>
          </cell>
          <cell r="C438">
            <v>113447</v>
          </cell>
          <cell r="D438">
            <v>119152</v>
          </cell>
          <cell r="E438">
            <v>119152</v>
          </cell>
          <cell r="F438">
            <v>70610</v>
          </cell>
          <cell r="G438">
            <v>39717</v>
          </cell>
          <cell r="H438">
            <v>39717</v>
          </cell>
          <cell r="I438">
            <v>0</v>
          </cell>
          <cell r="J438">
            <v>-8824</v>
          </cell>
          <cell r="K438">
            <v>8824</v>
          </cell>
          <cell r="M438">
            <v>10500</v>
          </cell>
          <cell r="N438">
            <v>15000</v>
          </cell>
          <cell r="O438">
            <v>15000</v>
          </cell>
          <cell r="P438">
            <v>19050</v>
          </cell>
          <cell r="Q438">
            <v>5000</v>
          </cell>
          <cell r="R438">
            <v>5000</v>
          </cell>
          <cell r="S438">
            <v>9050</v>
          </cell>
          <cell r="T438">
            <v>9050</v>
          </cell>
        </row>
        <row r="439">
          <cell r="A439">
            <v>871</v>
          </cell>
          <cell r="B439" t="str">
            <v xml:space="preserve">SHAWSHEEN VALLEY             </v>
          </cell>
          <cell r="C439">
            <v>0</v>
          </cell>
          <cell r="D439">
            <v>0</v>
          </cell>
          <cell r="E439">
            <v>0</v>
          </cell>
          <cell r="F439">
            <v>0</v>
          </cell>
          <cell r="G439">
            <v>0</v>
          </cell>
          <cell r="H439">
            <v>0</v>
          </cell>
          <cell r="I439">
            <v>0</v>
          </cell>
          <cell r="J439">
            <v>0</v>
          </cell>
          <cell r="K439">
            <v>0</v>
          </cell>
          <cell r="M439">
            <v>92899</v>
          </cell>
          <cell r="N439">
            <v>100016</v>
          </cell>
          <cell r="O439">
            <v>100016</v>
          </cell>
          <cell r="P439">
            <v>89699</v>
          </cell>
          <cell r="Q439">
            <v>33339</v>
          </cell>
          <cell r="R439">
            <v>33339</v>
          </cell>
          <cell r="S439">
            <v>23021</v>
          </cell>
          <cell r="T439">
            <v>23021</v>
          </cell>
        </row>
        <row r="440">
          <cell r="A440">
            <v>872</v>
          </cell>
          <cell r="B440" t="str">
            <v xml:space="preserve">SOUTHEASTERN                 </v>
          </cell>
          <cell r="C440">
            <v>0</v>
          </cell>
          <cell r="D440">
            <v>0</v>
          </cell>
          <cell r="E440">
            <v>0</v>
          </cell>
          <cell r="F440">
            <v>0</v>
          </cell>
          <cell r="G440">
            <v>0</v>
          </cell>
          <cell r="H440">
            <v>0</v>
          </cell>
          <cell r="I440">
            <v>0</v>
          </cell>
          <cell r="J440">
            <v>0</v>
          </cell>
          <cell r="K440">
            <v>0</v>
          </cell>
          <cell r="M440">
            <v>5000</v>
          </cell>
          <cell r="N440">
            <v>0</v>
          </cell>
          <cell r="O440">
            <v>0</v>
          </cell>
          <cell r="P440">
            <v>0</v>
          </cell>
          <cell r="Q440">
            <v>0</v>
          </cell>
          <cell r="R440">
            <v>0</v>
          </cell>
          <cell r="S440">
            <v>0</v>
          </cell>
          <cell r="T440">
            <v>0</v>
          </cell>
        </row>
        <row r="441">
          <cell r="A441">
            <v>873</v>
          </cell>
          <cell r="B441" t="str">
            <v xml:space="preserve">SOUTH SHORE                  </v>
          </cell>
          <cell r="C441">
            <v>0</v>
          </cell>
          <cell r="D441">
            <v>0</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row>
        <row r="442">
          <cell r="A442">
            <v>876</v>
          </cell>
          <cell r="B442" t="str">
            <v xml:space="preserve">SOUTHERN WORCESTER           </v>
          </cell>
          <cell r="C442">
            <v>0</v>
          </cell>
          <cell r="D442">
            <v>0</v>
          </cell>
          <cell r="E442">
            <v>0</v>
          </cell>
          <cell r="F442">
            <v>0</v>
          </cell>
          <cell r="G442">
            <v>0</v>
          </cell>
          <cell r="H442">
            <v>0</v>
          </cell>
          <cell r="I442">
            <v>0</v>
          </cell>
          <cell r="J442">
            <v>0</v>
          </cell>
          <cell r="K442">
            <v>0</v>
          </cell>
          <cell r="M442">
            <v>178974</v>
          </cell>
          <cell r="N442">
            <v>136196</v>
          </cell>
          <cell r="O442">
            <v>136196</v>
          </cell>
          <cell r="P442">
            <v>141027</v>
          </cell>
          <cell r="Q442">
            <v>45399</v>
          </cell>
          <cell r="R442">
            <v>45399</v>
          </cell>
          <cell r="S442">
            <v>50229</v>
          </cell>
          <cell r="T442">
            <v>50229</v>
          </cell>
        </row>
        <row r="443">
          <cell r="A443">
            <v>878</v>
          </cell>
          <cell r="B443" t="str">
            <v xml:space="preserve">TRI COUNTY                   </v>
          </cell>
          <cell r="C443">
            <v>0</v>
          </cell>
          <cell r="D443">
            <v>0</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row>
        <row r="444">
          <cell r="A444">
            <v>879</v>
          </cell>
          <cell r="B444" t="str">
            <v xml:space="preserve">UPPER CAPE COD               </v>
          </cell>
          <cell r="C444">
            <v>0</v>
          </cell>
          <cell r="D444">
            <v>0</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row>
        <row r="445">
          <cell r="A445">
            <v>885</v>
          </cell>
          <cell r="B445" t="str">
            <v xml:space="preserve">WHITTIER                     </v>
          </cell>
          <cell r="C445">
            <v>979467</v>
          </cell>
          <cell r="D445">
            <v>846537</v>
          </cell>
          <cell r="E445">
            <v>846537</v>
          </cell>
          <cell r="F445">
            <v>827994</v>
          </cell>
          <cell r="G445">
            <v>282179</v>
          </cell>
          <cell r="H445">
            <v>282179</v>
          </cell>
          <cell r="I445">
            <v>263636</v>
          </cell>
          <cell r="J445">
            <v>263636</v>
          </cell>
          <cell r="K445">
            <v>0</v>
          </cell>
          <cell r="M445">
            <v>46328</v>
          </cell>
          <cell r="N445">
            <v>71278</v>
          </cell>
          <cell r="O445">
            <v>71278</v>
          </cell>
          <cell r="P445">
            <v>67805</v>
          </cell>
          <cell r="Q445">
            <v>23760</v>
          </cell>
          <cell r="R445">
            <v>23759</v>
          </cell>
          <cell r="S445">
            <v>20286</v>
          </cell>
          <cell r="T445">
            <v>20286</v>
          </cell>
        </row>
        <row r="446">
          <cell r="A446">
            <v>910</v>
          </cell>
          <cell r="B446" t="str">
            <v xml:space="preserve">BRISTOL COUNTY               </v>
          </cell>
          <cell r="C446">
            <v>0</v>
          </cell>
          <cell r="D446">
            <v>0</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row>
        <row r="447">
          <cell r="A447">
            <v>913</v>
          </cell>
          <cell r="B447" t="str">
            <v xml:space="preserve">ESSEX COUNTY                 </v>
          </cell>
          <cell r="C447">
            <v>0</v>
          </cell>
          <cell r="D447">
            <v>0</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row>
        <row r="448">
          <cell r="A448">
            <v>915</v>
          </cell>
          <cell r="B448" t="str">
            <v xml:space="preserve">NORFOLK COUNTY               </v>
          </cell>
          <cell r="C448">
            <v>0</v>
          </cell>
          <cell r="D448">
            <v>0</v>
          </cell>
          <cell r="E448">
            <v>0</v>
          </cell>
          <cell r="F448">
            <v>0</v>
          </cell>
          <cell r="G448">
            <v>0</v>
          </cell>
          <cell r="H448">
            <v>0</v>
          </cell>
          <cell r="I448">
            <v>0</v>
          </cell>
          <cell r="J448">
            <v>0</v>
          </cell>
          <cell r="K448">
            <v>0</v>
          </cell>
          <cell r="M448">
            <v>0</v>
          </cell>
          <cell r="N448">
            <v>0</v>
          </cell>
          <cell r="O448">
            <v>0</v>
          </cell>
          <cell r="P448">
            <v>0</v>
          </cell>
          <cell r="Q448">
            <v>0</v>
          </cell>
          <cell r="R448">
            <v>0</v>
          </cell>
          <cell r="S448">
            <v>0</v>
          </cell>
          <cell r="T448">
            <v>0</v>
          </cell>
        </row>
        <row r="449">
          <cell r="A449">
            <v>999</v>
          </cell>
          <cell r="B449" t="str">
            <v>total</v>
          </cell>
          <cell r="C449">
            <v>71899508</v>
          </cell>
          <cell r="D449">
            <v>73141090</v>
          </cell>
          <cell r="E449">
            <v>72893151</v>
          </cell>
          <cell r="F449">
            <v>74213001</v>
          </cell>
          <cell r="G449">
            <v>24380303</v>
          </cell>
          <cell r="H449">
            <v>24256391</v>
          </cell>
          <cell r="I449">
            <v>25591664</v>
          </cell>
          <cell r="J449">
            <v>25576307</v>
          </cell>
          <cell r="K449">
            <v>15357</v>
          </cell>
          <cell r="L449">
            <v>0</v>
          </cell>
          <cell r="M449">
            <v>71899508</v>
          </cell>
          <cell r="N449">
            <v>73141090</v>
          </cell>
          <cell r="O449">
            <v>72893151</v>
          </cell>
          <cell r="P449">
            <v>74213001</v>
          </cell>
          <cell r="Q449">
            <v>24380463</v>
          </cell>
          <cell r="R449">
            <v>24256400</v>
          </cell>
          <cell r="S449">
            <v>25576138</v>
          </cell>
          <cell r="T449">
            <v>25576138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Rate Options - Shifts"/>
      <sheetName val="Levy Limit"/>
      <sheetName val="Recap Page 1"/>
      <sheetName val="Recap Page 2"/>
      <sheetName val="Recap Page 3"/>
      <sheetName val="Recap Page 4"/>
      <sheetName val="Sheet1"/>
      <sheetName val="Sheet2"/>
    </sheetNames>
    <sheetDataSet>
      <sheetData sheetId="0">
        <row r="5">
          <cell r="C5" t="str">
            <v/>
          </cell>
        </row>
      </sheetData>
      <sheetData sheetId="1"/>
      <sheetData sheetId="2">
        <row r="14">
          <cell r="G14">
            <v>0</v>
          </cell>
        </row>
      </sheetData>
      <sheetData sheetId="3">
        <row r="22">
          <cell r="L22">
            <v>0</v>
          </cell>
        </row>
      </sheetData>
      <sheetData sheetId="4">
        <row r="37">
          <cell r="J37">
            <v>0</v>
          </cell>
        </row>
      </sheetData>
      <sheetData sheetId="5">
        <row r="33">
          <cell r="D33">
            <v>0</v>
          </cell>
          <cell r="F33">
            <v>0</v>
          </cell>
          <cell r="G33">
            <v>0</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index"/>
      <sheetName val="rates"/>
      <sheetName val="foundation budget"/>
      <sheetName val="municipal contribution"/>
      <sheetName val="regional allocation"/>
      <sheetName val="summary"/>
      <sheetName val="ceyregionalcalc"/>
      <sheetName val="townwide contributions"/>
      <sheetName val="comparison to fy12"/>
      <sheetName val="regional dist members"/>
      <sheetName val="localcont"/>
      <sheetName val="aid436"/>
      <sheetName val="frac"/>
      <sheetName val="disthist"/>
      <sheetName val="regionals"/>
      <sheetName val="dist435"/>
      <sheetName val="leas"/>
    </sheetNames>
    <sheetDataSet>
      <sheetData sheetId="0"/>
      <sheetData sheetId="1"/>
      <sheetData sheetId="2"/>
      <sheetData sheetId="3"/>
      <sheetData sheetId="4"/>
      <sheetData sheetId="5"/>
      <sheetData sheetId="6"/>
      <sheetData sheetId="7"/>
      <sheetData sheetId="8"/>
      <sheetData sheetId="9"/>
      <sheetData sheetId="10"/>
      <sheetData sheetId="11">
        <row r="10">
          <cell r="A10">
            <v>1</v>
          </cell>
          <cell r="B10">
            <v>1</v>
          </cell>
          <cell r="C10" t="str">
            <v xml:space="preserve">ABINGTON                     </v>
          </cell>
          <cell r="D10">
            <v>1</v>
          </cell>
          <cell r="E10" t="str">
            <v>ABINGTON</v>
          </cell>
          <cell r="F10">
            <v>17359608.879999999</v>
          </cell>
          <cell r="G10">
            <v>0.89252869238996968</v>
          </cell>
          <cell r="H10">
            <v>18273059.900000002</v>
          </cell>
          <cell r="I10">
            <v>0.88920713908022686</v>
          </cell>
          <cell r="J10"/>
          <cell r="K10">
            <v>12498017</v>
          </cell>
          <cell r="L10">
            <v>0</v>
          </cell>
          <cell r="M10">
            <v>0</v>
          </cell>
          <cell r="N10">
            <v>18273059.900000002</v>
          </cell>
          <cell r="O10">
            <v>12498017</v>
          </cell>
          <cell r="P10">
            <v>12056554</v>
          </cell>
          <cell r="Q10">
            <v>441463</v>
          </cell>
          <cell r="R10">
            <v>3.6616018142497433</v>
          </cell>
          <cell r="S10">
            <v>2000</v>
          </cell>
          <cell r="T10">
            <v>0</v>
          </cell>
          <cell r="U10">
            <v>1</v>
          </cell>
          <cell r="V10">
            <v>1</v>
          </cell>
          <cell r="W10">
            <v>1</v>
          </cell>
          <cell r="X10">
            <v>1996</v>
          </cell>
          <cell r="Y10">
            <v>18273059.900000002</v>
          </cell>
        </row>
        <row r="11">
          <cell r="A11">
            <v>2</v>
          </cell>
          <cell r="B11">
            <v>1</v>
          </cell>
          <cell r="C11" t="str">
            <v xml:space="preserve">ABINGTON                     </v>
          </cell>
          <cell r="D11">
            <v>873</v>
          </cell>
          <cell r="E11" t="str">
            <v>SOUTH SHORE</v>
          </cell>
          <cell r="F11">
            <v>2090308</v>
          </cell>
          <cell r="G11">
            <v>0.10747130761003026</v>
          </cell>
          <cell r="H11">
            <v>2276775</v>
          </cell>
          <cell r="I11">
            <v>0.11079286091977313</v>
          </cell>
          <cell r="J11"/>
          <cell r="K11">
            <v>1557220</v>
          </cell>
          <cell r="L11">
            <v>0</v>
          </cell>
          <cell r="M11">
            <v>0</v>
          </cell>
          <cell r="N11">
            <v>2276775</v>
          </cell>
          <cell r="O11">
            <v>1557220</v>
          </cell>
          <cell r="P11">
            <v>1451756</v>
          </cell>
          <cell r="Q11">
            <v>105464</v>
          </cell>
          <cell r="R11">
            <v>7.2645816514620911</v>
          </cell>
          <cell r="S11">
            <v>146</v>
          </cell>
          <cell r="T11">
            <v>0</v>
          </cell>
          <cell r="U11">
            <v>1</v>
          </cell>
          <cell r="V11">
            <v>873</v>
          </cell>
          <cell r="W11">
            <v>2</v>
          </cell>
          <cell r="X11">
            <v>153</v>
          </cell>
          <cell r="Y11">
            <v>2276775</v>
          </cell>
        </row>
        <row r="12">
          <cell r="A12">
            <v>3</v>
          </cell>
          <cell r="B12">
            <v>1</v>
          </cell>
          <cell r="D12">
            <v>998</v>
          </cell>
          <cell r="F12">
            <v>0</v>
          </cell>
          <cell r="G12">
            <v>0</v>
          </cell>
          <cell r="H12">
            <v>0</v>
          </cell>
          <cell r="I12">
            <v>0</v>
          </cell>
          <cell r="J12"/>
          <cell r="K12">
            <v>0</v>
          </cell>
          <cell r="L12">
            <v>0</v>
          </cell>
          <cell r="M12">
            <v>0</v>
          </cell>
          <cell r="N12">
            <v>0</v>
          </cell>
          <cell r="O12">
            <v>0</v>
          </cell>
          <cell r="P12">
            <v>0</v>
          </cell>
          <cell r="Q12">
            <v>0</v>
          </cell>
          <cell r="R12">
            <v>0</v>
          </cell>
          <cell r="S12">
            <v>0</v>
          </cell>
          <cell r="T12">
            <v>0</v>
          </cell>
          <cell r="U12">
            <v>1</v>
          </cell>
          <cell r="V12">
            <v>998</v>
          </cell>
          <cell r="W12">
            <v>3</v>
          </cell>
          <cell r="X12">
            <v>0</v>
          </cell>
          <cell r="Y12">
            <v>0</v>
          </cell>
        </row>
        <row r="13">
          <cell r="A13">
            <v>4</v>
          </cell>
          <cell r="B13">
            <v>1</v>
          </cell>
          <cell r="D13">
            <v>998</v>
          </cell>
          <cell r="F13">
            <v>0</v>
          </cell>
          <cell r="G13">
            <v>0</v>
          </cell>
          <cell r="H13">
            <v>0</v>
          </cell>
          <cell r="I13">
            <v>0</v>
          </cell>
          <cell r="J13"/>
          <cell r="K13">
            <v>0</v>
          </cell>
          <cell r="L13">
            <v>0</v>
          </cell>
          <cell r="M13">
            <v>0</v>
          </cell>
          <cell r="N13">
            <v>0</v>
          </cell>
          <cell r="O13">
            <v>0</v>
          </cell>
          <cell r="P13">
            <v>0</v>
          </cell>
          <cell r="Q13">
            <v>0</v>
          </cell>
          <cell r="R13">
            <v>0</v>
          </cell>
          <cell r="S13">
            <v>0</v>
          </cell>
          <cell r="T13">
            <v>0</v>
          </cell>
          <cell r="U13">
            <v>1</v>
          </cell>
          <cell r="V13">
            <v>998</v>
          </cell>
          <cell r="W13">
            <v>4</v>
          </cell>
          <cell r="X13">
            <v>0</v>
          </cell>
          <cell r="Y13">
            <v>0</v>
          </cell>
        </row>
        <row r="14">
          <cell r="A14">
            <v>5</v>
          </cell>
          <cell r="B14">
            <v>1</v>
          </cell>
          <cell r="C14" t="str">
            <v xml:space="preserve">ABINGTON                     </v>
          </cell>
          <cell r="D14">
            <v>999</v>
          </cell>
          <cell r="E14" t="str">
            <v>TOTAL</v>
          </cell>
          <cell r="F14">
            <v>19449916.879999999</v>
          </cell>
          <cell r="G14">
            <v>1</v>
          </cell>
          <cell r="H14">
            <v>20549834.900000002</v>
          </cell>
          <cell r="I14">
            <v>1</v>
          </cell>
          <cell r="J14">
            <v>14055237</v>
          </cell>
          <cell r="K14">
            <v>14055237</v>
          </cell>
          <cell r="L14">
            <v>0</v>
          </cell>
          <cell r="M14">
            <v>0</v>
          </cell>
          <cell r="N14">
            <v>20549834.900000002</v>
          </cell>
          <cell r="O14">
            <v>14055237</v>
          </cell>
          <cell r="P14">
            <v>13508310</v>
          </cell>
          <cell r="Q14">
            <v>546927</v>
          </cell>
          <cell r="R14">
            <v>4.0488188381818304</v>
          </cell>
          <cell r="S14">
            <v>2146</v>
          </cell>
          <cell r="T14">
            <v>0</v>
          </cell>
          <cell r="U14">
            <v>1</v>
          </cell>
          <cell r="V14">
            <v>999</v>
          </cell>
          <cell r="W14">
            <v>5</v>
          </cell>
          <cell r="X14">
            <v>2149</v>
          </cell>
          <cell r="Y14">
            <v>20549834.900000002</v>
          </cell>
        </row>
        <row r="15">
          <cell r="A15">
            <v>6</v>
          </cell>
          <cell r="B15">
            <v>2</v>
          </cell>
          <cell r="C15" t="str">
            <v xml:space="preserve">ACTON                        </v>
          </cell>
          <cell r="D15">
            <v>2</v>
          </cell>
          <cell r="E15" t="str">
            <v>ACTON</v>
          </cell>
          <cell r="F15">
            <v>19614092.674799997</v>
          </cell>
          <cell r="G15">
            <v>0.47046180709138019</v>
          </cell>
          <cell r="H15">
            <v>20151482.417030003</v>
          </cell>
          <cell r="I15">
            <v>0.46691667668733794</v>
          </cell>
          <cell r="J15"/>
          <cell r="K15">
            <v>14761130</v>
          </cell>
          <cell r="L15">
            <v>0</v>
          </cell>
          <cell r="M15">
            <v>0</v>
          </cell>
          <cell r="N15">
            <v>20151482.417030003</v>
          </cell>
          <cell r="O15">
            <v>14761130</v>
          </cell>
          <cell r="P15">
            <v>14543128</v>
          </cell>
          <cell r="Q15">
            <v>218002</v>
          </cell>
          <cell r="R15">
            <v>1.4990035156123223</v>
          </cell>
          <cell r="S15">
            <v>2376</v>
          </cell>
          <cell r="T15">
            <v>0</v>
          </cell>
          <cell r="U15">
            <v>2</v>
          </cell>
          <cell r="V15">
            <v>2</v>
          </cell>
          <cell r="W15">
            <v>6</v>
          </cell>
          <cell r="X15">
            <v>2342</v>
          </cell>
          <cell r="Y15">
            <v>20151482.417030003</v>
          </cell>
        </row>
        <row r="16">
          <cell r="A16">
            <v>7</v>
          </cell>
          <cell r="B16">
            <v>2</v>
          </cell>
          <cell r="C16" t="str">
            <v xml:space="preserve">ACTON                        </v>
          </cell>
          <cell r="D16">
            <v>600</v>
          </cell>
          <cell r="E16" t="str">
            <v>ACTON BOXBOROUGH</v>
          </cell>
          <cell r="F16">
            <v>21592240</v>
          </cell>
          <cell r="G16">
            <v>0.51790946530002391</v>
          </cell>
          <cell r="H16">
            <v>22529352</v>
          </cell>
          <cell r="I16">
            <v>0.5220127207549432</v>
          </cell>
          <cell r="J16"/>
          <cell r="K16">
            <v>16502939</v>
          </cell>
          <cell r="L16">
            <v>0</v>
          </cell>
          <cell r="M16">
            <v>0</v>
          </cell>
          <cell r="N16">
            <v>22529352</v>
          </cell>
          <cell r="O16">
            <v>16502939</v>
          </cell>
          <cell r="P16">
            <v>16009851</v>
          </cell>
          <cell r="Q16">
            <v>493088</v>
          </cell>
          <cell r="R16">
            <v>3.0799037417649919</v>
          </cell>
          <cell r="S16">
            <v>2401</v>
          </cell>
          <cell r="T16">
            <v>0</v>
          </cell>
          <cell r="U16">
            <v>2</v>
          </cell>
          <cell r="V16">
            <v>600</v>
          </cell>
          <cell r="W16">
            <v>7</v>
          </cell>
          <cell r="X16">
            <v>2409</v>
          </cell>
          <cell r="Y16">
            <v>22529352</v>
          </cell>
        </row>
        <row r="17">
          <cell r="A17">
            <v>8</v>
          </cell>
          <cell r="B17">
            <v>2</v>
          </cell>
          <cell r="C17" t="str">
            <v xml:space="preserve">ACTON                        </v>
          </cell>
          <cell r="D17">
            <v>830</v>
          </cell>
          <cell r="E17" t="str">
            <v>MINUTEMAN</v>
          </cell>
          <cell r="F17">
            <v>484815</v>
          </cell>
          <cell r="G17">
            <v>1.1628727608596009E-2</v>
          </cell>
          <cell r="H17">
            <v>477792</v>
          </cell>
          <cell r="I17">
            <v>1.107060255771874E-2</v>
          </cell>
          <cell r="J17"/>
          <cell r="K17">
            <v>349987</v>
          </cell>
          <cell r="L17">
            <v>0</v>
          </cell>
          <cell r="M17">
            <v>0</v>
          </cell>
          <cell r="N17">
            <v>477792</v>
          </cell>
          <cell r="O17">
            <v>349987</v>
          </cell>
          <cell r="P17">
            <v>359472</v>
          </cell>
          <cell r="Q17">
            <v>-9485</v>
          </cell>
          <cell r="R17">
            <v>-2.6385921573863889</v>
          </cell>
          <cell r="S17">
            <v>32</v>
          </cell>
          <cell r="T17">
            <v>0</v>
          </cell>
          <cell r="U17">
            <v>2</v>
          </cell>
          <cell r="V17">
            <v>830</v>
          </cell>
          <cell r="W17">
            <v>8</v>
          </cell>
          <cell r="X17">
            <v>30</v>
          </cell>
          <cell r="Y17">
            <v>477792</v>
          </cell>
        </row>
        <row r="18">
          <cell r="A18">
            <v>9</v>
          </cell>
          <cell r="B18">
            <v>2</v>
          </cell>
          <cell r="D18">
            <v>998</v>
          </cell>
          <cell r="F18">
            <v>0</v>
          </cell>
          <cell r="G18">
            <v>0</v>
          </cell>
          <cell r="H18">
            <v>0</v>
          </cell>
          <cell r="I18">
            <v>0</v>
          </cell>
          <cell r="J18"/>
          <cell r="K18">
            <v>0</v>
          </cell>
          <cell r="L18">
            <v>0</v>
          </cell>
          <cell r="M18">
            <v>0</v>
          </cell>
          <cell r="N18">
            <v>0</v>
          </cell>
          <cell r="O18">
            <v>0</v>
          </cell>
          <cell r="P18">
            <v>0</v>
          </cell>
          <cell r="Q18">
            <v>0</v>
          </cell>
          <cell r="R18">
            <v>0</v>
          </cell>
          <cell r="S18">
            <v>0</v>
          </cell>
          <cell r="T18">
            <v>0</v>
          </cell>
          <cell r="U18">
            <v>2</v>
          </cell>
          <cell r="V18">
            <v>998</v>
          </cell>
          <cell r="W18">
            <v>9</v>
          </cell>
          <cell r="X18">
            <v>0</v>
          </cell>
          <cell r="Y18">
            <v>0</v>
          </cell>
        </row>
        <row r="19">
          <cell r="A19">
            <v>10</v>
          </cell>
          <cell r="B19">
            <v>2</v>
          </cell>
          <cell r="C19" t="str">
            <v xml:space="preserve">ACTON                        </v>
          </cell>
          <cell r="D19">
            <v>999</v>
          </cell>
          <cell r="E19" t="str">
            <v>TOTAL</v>
          </cell>
          <cell r="F19">
            <v>41691147.674799994</v>
          </cell>
          <cell r="G19">
            <v>1</v>
          </cell>
          <cell r="H19">
            <v>43158626.417030007</v>
          </cell>
          <cell r="I19">
            <v>0.99999999999999989</v>
          </cell>
          <cell r="J19">
            <v>31614056</v>
          </cell>
          <cell r="K19">
            <v>31614056</v>
          </cell>
          <cell r="L19">
            <v>0</v>
          </cell>
          <cell r="M19">
            <v>0</v>
          </cell>
          <cell r="N19">
            <v>43158626.417030007</v>
          </cell>
          <cell r="O19">
            <v>31614056</v>
          </cell>
          <cell r="P19">
            <v>30912451</v>
          </cell>
          <cell r="Q19">
            <v>701605</v>
          </cell>
          <cell r="R19">
            <v>2.2696517982349573</v>
          </cell>
          <cell r="S19">
            <v>4809</v>
          </cell>
          <cell r="T19">
            <v>0</v>
          </cell>
          <cell r="U19">
            <v>2</v>
          </cell>
          <cell r="V19">
            <v>999</v>
          </cell>
          <cell r="W19">
            <v>10</v>
          </cell>
          <cell r="X19">
            <v>4781</v>
          </cell>
          <cell r="Y19">
            <v>43158626.417030007</v>
          </cell>
        </row>
        <row r="20">
          <cell r="A20">
            <v>11</v>
          </cell>
          <cell r="B20">
            <v>3</v>
          </cell>
          <cell r="C20" t="str">
            <v xml:space="preserve">ACUSHNET                     </v>
          </cell>
          <cell r="D20">
            <v>3</v>
          </cell>
          <cell r="E20" t="str">
            <v>ACUSHNET</v>
          </cell>
          <cell r="F20">
            <v>10560494.92</v>
          </cell>
          <cell r="G20">
            <v>0.77081665668875698</v>
          </cell>
          <cell r="H20">
            <v>10945583.299999999</v>
          </cell>
          <cell r="I20">
            <v>0.78037586274438409</v>
          </cell>
          <cell r="J20"/>
          <cell r="K20">
            <v>5840331</v>
          </cell>
          <cell r="L20">
            <v>0</v>
          </cell>
          <cell r="M20">
            <v>0</v>
          </cell>
          <cell r="N20">
            <v>10945583.299999999</v>
          </cell>
          <cell r="O20">
            <v>5840331</v>
          </cell>
          <cell r="P20">
            <v>5591539</v>
          </cell>
          <cell r="Q20">
            <v>248792</v>
          </cell>
          <cell r="R20">
            <v>4.4494369081571286</v>
          </cell>
          <cell r="S20">
            <v>1223</v>
          </cell>
          <cell r="T20">
            <v>0</v>
          </cell>
          <cell r="U20">
            <v>3</v>
          </cell>
          <cell r="V20">
            <v>3</v>
          </cell>
          <cell r="W20">
            <v>11</v>
          </cell>
          <cell r="X20">
            <v>1213</v>
          </cell>
          <cell r="Y20">
            <v>10945583.299999999</v>
          </cell>
        </row>
        <row r="21">
          <cell r="A21">
            <v>12</v>
          </cell>
          <cell r="B21">
            <v>3</v>
          </cell>
          <cell r="C21" t="str">
            <v xml:space="preserve">ACUSHNET                     </v>
          </cell>
          <cell r="D21">
            <v>855</v>
          </cell>
          <cell r="E21" t="str">
            <v>OLD COLONY</v>
          </cell>
          <cell r="F21">
            <v>2940268</v>
          </cell>
          <cell r="G21">
            <v>0.21461186873322582</v>
          </cell>
          <cell r="H21">
            <v>2873028</v>
          </cell>
          <cell r="I21">
            <v>0.20483528768985501</v>
          </cell>
          <cell r="J21"/>
          <cell r="K21">
            <v>1532987</v>
          </cell>
          <cell r="L21">
            <v>0</v>
          </cell>
          <cell r="M21">
            <v>0</v>
          </cell>
          <cell r="N21">
            <v>2873028</v>
          </cell>
          <cell r="O21">
            <v>1532987</v>
          </cell>
          <cell r="P21">
            <v>1556804</v>
          </cell>
          <cell r="Q21">
            <v>-23817</v>
          </cell>
          <cell r="R21">
            <v>-1.5298650311792621</v>
          </cell>
          <cell r="S21">
            <v>210</v>
          </cell>
          <cell r="T21">
            <v>0</v>
          </cell>
          <cell r="U21">
            <v>3</v>
          </cell>
          <cell r="V21">
            <v>855</v>
          </cell>
          <cell r="W21">
            <v>12</v>
          </cell>
          <cell r="X21">
            <v>198</v>
          </cell>
          <cell r="Y21">
            <v>2873028</v>
          </cell>
        </row>
        <row r="22">
          <cell r="A22">
            <v>13</v>
          </cell>
          <cell r="B22">
            <v>3</v>
          </cell>
          <cell r="C22" t="str">
            <v xml:space="preserve">ACUSHNET                     </v>
          </cell>
          <cell r="D22">
            <v>910</v>
          </cell>
          <cell r="E22" t="str">
            <v>BRISTOL COUNTY</v>
          </cell>
          <cell r="F22">
            <v>199635</v>
          </cell>
          <cell r="G22">
            <v>1.457147457801722E-2</v>
          </cell>
          <cell r="H22">
            <v>207429</v>
          </cell>
          <cell r="I22">
            <v>1.478884956576091E-2</v>
          </cell>
          <cell r="J22"/>
          <cell r="K22">
            <v>110680</v>
          </cell>
          <cell r="L22">
            <v>0</v>
          </cell>
          <cell r="M22">
            <v>0</v>
          </cell>
          <cell r="N22">
            <v>207429</v>
          </cell>
          <cell r="O22">
            <v>110680</v>
          </cell>
          <cell r="P22">
            <v>105702</v>
          </cell>
          <cell r="Q22">
            <v>4978</v>
          </cell>
          <cell r="R22">
            <v>4.7094662352651797</v>
          </cell>
          <cell r="S22">
            <v>14</v>
          </cell>
          <cell r="T22">
            <v>0</v>
          </cell>
          <cell r="U22">
            <v>3</v>
          </cell>
          <cell r="V22">
            <v>910</v>
          </cell>
          <cell r="W22">
            <v>13</v>
          </cell>
          <cell r="X22">
            <v>14</v>
          </cell>
          <cell r="Y22">
            <v>207429</v>
          </cell>
        </row>
        <row r="23">
          <cell r="A23">
            <v>14</v>
          </cell>
          <cell r="B23">
            <v>3</v>
          </cell>
          <cell r="D23">
            <v>998</v>
          </cell>
          <cell r="F23">
            <v>0</v>
          </cell>
          <cell r="G23">
            <v>0</v>
          </cell>
          <cell r="H23">
            <v>0</v>
          </cell>
          <cell r="I23">
            <v>0</v>
          </cell>
          <cell r="J23"/>
          <cell r="K23">
            <v>0</v>
          </cell>
          <cell r="L23">
            <v>0</v>
          </cell>
          <cell r="M23">
            <v>0</v>
          </cell>
          <cell r="N23">
            <v>0</v>
          </cell>
          <cell r="O23">
            <v>0</v>
          </cell>
          <cell r="P23">
            <v>0</v>
          </cell>
          <cell r="Q23">
            <v>0</v>
          </cell>
          <cell r="R23">
            <v>0</v>
          </cell>
          <cell r="S23">
            <v>0</v>
          </cell>
          <cell r="T23">
            <v>0</v>
          </cell>
          <cell r="U23">
            <v>3</v>
          </cell>
          <cell r="V23">
            <v>998</v>
          </cell>
          <cell r="W23">
            <v>14</v>
          </cell>
          <cell r="X23">
            <v>0</v>
          </cell>
          <cell r="Y23">
            <v>0</v>
          </cell>
        </row>
        <row r="24">
          <cell r="A24">
            <v>15</v>
          </cell>
          <cell r="B24">
            <v>3</v>
          </cell>
          <cell r="C24" t="str">
            <v xml:space="preserve">ACUSHNET                     </v>
          </cell>
          <cell r="D24">
            <v>999</v>
          </cell>
          <cell r="E24" t="str">
            <v>TOTAL</v>
          </cell>
          <cell r="F24">
            <v>13700397.92</v>
          </cell>
          <cell r="G24">
            <v>1</v>
          </cell>
          <cell r="H24">
            <v>14026040.299999999</v>
          </cell>
          <cell r="I24">
            <v>1</v>
          </cell>
          <cell r="J24">
            <v>7483998</v>
          </cell>
          <cell r="K24">
            <v>7483998</v>
          </cell>
          <cell r="L24">
            <v>0</v>
          </cell>
          <cell r="M24">
            <v>0</v>
          </cell>
          <cell r="N24">
            <v>14026040.299999999</v>
          </cell>
          <cell r="O24">
            <v>7483998</v>
          </cell>
          <cell r="P24">
            <v>7254045</v>
          </cell>
          <cell r="Q24">
            <v>229953</v>
          </cell>
          <cell r="R24">
            <v>3.1699968776041505</v>
          </cell>
          <cell r="S24">
            <v>1447</v>
          </cell>
          <cell r="T24">
            <v>0</v>
          </cell>
          <cell r="U24">
            <v>3</v>
          </cell>
          <cell r="V24">
            <v>999</v>
          </cell>
          <cell r="W24">
            <v>15</v>
          </cell>
          <cell r="X24">
            <v>1425</v>
          </cell>
          <cell r="Y24">
            <v>14026040.299999999</v>
          </cell>
        </row>
        <row r="25">
          <cell r="A25">
            <v>16</v>
          </cell>
          <cell r="B25">
            <v>4</v>
          </cell>
          <cell r="C25" t="str">
            <v xml:space="preserve">ADAMS                        </v>
          </cell>
          <cell r="D25">
            <v>4</v>
          </cell>
          <cell r="E25" t="str">
            <v>ADAMS</v>
          </cell>
          <cell r="F25">
            <v>0</v>
          </cell>
          <cell r="G25">
            <v>0</v>
          </cell>
          <cell r="H25">
            <v>12697.210000000001</v>
          </cell>
          <cell r="I25">
            <v>9.9813761544021926E-4</v>
          </cell>
          <cell r="J25"/>
          <cell r="K25">
            <v>3609</v>
          </cell>
          <cell r="L25">
            <v>0</v>
          </cell>
          <cell r="M25">
            <v>0</v>
          </cell>
          <cell r="N25">
            <v>12697.210000000001</v>
          </cell>
          <cell r="O25">
            <v>3609</v>
          </cell>
          <cell r="P25">
            <v>0</v>
          </cell>
          <cell r="Q25">
            <v>3609</v>
          </cell>
          <cell r="R25">
            <v>100</v>
          </cell>
          <cell r="S25">
            <v>0</v>
          </cell>
          <cell r="T25">
            <v>0</v>
          </cell>
          <cell r="U25">
            <v>4</v>
          </cell>
          <cell r="V25">
            <v>4</v>
          </cell>
          <cell r="W25">
            <v>16</v>
          </cell>
          <cell r="X25">
            <v>1</v>
          </cell>
          <cell r="Y25">
            <v>12697.210000000001</v>
          </cell>
        </row>
        <row r="26">
          <cell r="A26">
            <v>17</v>
          </cell>
          <cell r="B26">
            <v>4</v>
          </cell>
          <cell r="C26" t="str">
            <v xml:space="preserve">ADAMS                        </v>
          </cell>
          <cell r="D26">
            <v>603</v>
          </cell>
          <cell r="E26" t="str">
            <v>ADAMS CHESHIRE</v>
          </cell>
          <cell r="F26">
            <v>10354952</v>
          </cell>
          <cell r="G26">
            <v>0.84798745152916477</v>
          </cell>
          <cell r="H26">
            <v>10816778</v>
          </cell>
          <cell r="I26">
            <v>0.850315384219543</v>
          </cell>
          <cell r="J26"/>
          <cell r="K26">
            <v>3074740</v>
          </cell>
          <cell r="L26">
            <v>0</v>
          </cell>
          <cell r="M26">
            <v>0</v>
          </cell>
          <cell r="N26">
            <v>10816778</v>
          </cell>
          <cell r="O26">
            <v>3074740</v>
          </cell>
          <cell r="P26">
            <v>2966068</v>
          </cell>
          <cell r="Q26">
            <v>108672</v>
          </cell>
          <cell r="R26">
            <v>3.6638404783706915</v>
          </cell>
          <cell r="S26">
            <v>1080</v>
          </cell>
          <cell r="T26">
            <v>0</v>
          </cell>
          <cell r="U26">
            <v>4</v>
          </cell>
          <cell r="V26">
            <v>603</v>
          </cell>
          <cell r="W26">
            <v>17</v>
          </cell>
          <cell r="X26">
            <v>1088</v>
          </cell>
          <cell r="Y26">
            <v>10816778</v>
          </cell>
        </row>
        <row r="27">
          <cell r="A27">
            <v>18</v>
          </cell>
          <cell r="B27">
            <v>4</v>
          </cell>
          <cell r="C27" t="str">
            <v xml:space="preserve">ADAMS                        </v>
          </cell>
          <cell r="D27">
            <v>851</v>
          </cell>
          <cell r="E27" t="str">
            <v>NORTHERN BERKSHIRE</v>
          </cell>
          <cell r="F27">
            <v>1856257</v>
          </cell>
          <cell r="G27">
            <v>0.15201254847083528</v>
          </cell>
          <cell r="H27">
            <v>1891426</v>
          </cell>
          <cell r="I27">
            <v>0.14868647816501673</v>
          </cell>
          <cell r="J27"/>
          <cell r="K27">
            <v>537650</v>
          </cell>
          <cell r="L27">
            <v>0</v>
          </cell>
          <cell r="M27">
            <v>0</v>
          </cell>
          <cell r="N27">
            <v>1891426</v>
          </cell>
          <cell r="O27">
            <v>537650</v>
          </cell>
          <cell r="P27">
            <v>531706</v>
          </cell>
          <cell r="Q27">
            <v>5944</v>
          </cell>
          <cell r="R27">
            <v>1.1179110260181377</v>
          </cell>
          <cell r="S27">
            <v>128</v>
          </cell>
          <cell r="T27">
            <v>0</v>
          </cell>
          <cell r="U27">
            <v>4</v>
          </cell>
          <cell r="V27">
            <v>851</v>
          </cell>
          <cell r="W27">
            <v>18</v>
          </cell>
          <cell r="X27">
            <v>125</v>
          </cell>
          <cell r="Y27">
            <v>1891426</v>
          </cell>
        </row>
        <row r="28">
          <cell r="A28">
            <v>19</v>
          </cell>
          <cell r="B28">
            <v>4</v>
          </cell>
          <cell r="D28">
            <v>998</v>
          </cell>
          <cell r="F28">
            <v>0</v>
          </cell>
          <cell r="G28">
            <v>0</v>
          </cell>
          <cell r="H28">
            <v>0</v>
          </cell>
          <cell r="I28">
            <v>0</v>
          </cell>
          <cell r="J28"/>
          <cell r="K28">
            <v>0</v>
          </cell>
          <cell r="L28">
            <v>0</v>
          </cell>
          <cell r="M28">
            <v>0</v>
          </cell>
          <cell r="N28">
            <v>0</v>
          </cell>
          <cell r="O28">
            <v>0</v>
          </cell>
          <cell r="P28">
            <v>0</v>
          </cell>
          <cell r="Q28">
            <v>0</v>
          </cell>
          <cell r="R28">
            <v>0</v>
          </cell>
          <cell r="S28">
            <v>0</v>
          </cell>
          <cell r="T28">
            <v>0</v>
          </cell>
          <cell r="U28">
            <v>4</v>
          </cell>
          <cell r="V28">
            <v>998</v>
          </cell>
          <cell r="W28">
            <v>19</v>
          </cell>
          <cell r="X28">
            <v>0</v>
          </cell>
          <cell r="Y28">
            <v>0</v>
          </cell>
        </row>
        <row r="29">
          <cell r="A29">
            <v>20</v>
          </cell>
          <cell r="B29">
            <v>4</v>
          </cell>
          <cell r="C29" t="str">
            <v xml:space="preserve">ADAMS                        </v>
          </cell>
          <cell r="D29">
            <v>999</v>
          </cell>
          <cell r="E29" t="str">
            <v>TOTAL</v>
          </cell>
          <cell r="F29">
            <v>12211209</v>
          </cell>
          <cell r="G29">
            <v>1</v>
          </cell>
          <cell r="H29">
            <v>12720901.210000001</v>
          </cell>
          <cell r="I29">
            <v>1</v>
          </cell>
          <cell r="J29">
            <v>3615999</v>
          </cell>
          <cell r="K29">
            <v>3615999</v>
          </cell>
          <cell r="L29">
            <v>0</v>
          </cell>
          <cell r="M29">
            <v>0</v>
          </cell>
          <cell r="N29">
            <v>12720901.210000001</v>
          </cell>
          <cell r="O29">
            <v>3615999</v>
          </cell>
          <cell r="P29">
            <v>3497774</v>
          </cell>
          <cell r="Q29">
            <v>118225</v>
          </cell>
          <cell r="R29">
            <v>3.3800068271992414</v>
          </cell>
          <cell r="S29">
            <v>1208</v>
          </cell>
          <cell r="T29">
            <v>0</v>
          </cell>
          <cell r="U29">
            <v>4</v>
          </cell>
          <cell r="V29">
            <v>999</v>
          </cell>
          <cell r="W29">
            <v>20</v>
          </cell>
          <cell r="X29">
            <v>1214</v>
          </cell>
          <cell r="Y29">
            <v>12720901.210000001</v>
          </cell>
        </row>
        <row r="30">
          <cell r="A30">
            <v>21</v>
          </cell>
          <cell r="B30">
            <v>5</v>
          </cell>
          <cell r="C30" t="str">
            <v xml:space="preserve">AGAWAM                       </v>
          </cell>
          <cell r="D30">
            <v>5</v>
          </cell>
          <cell r="E30" t="str">
            <v>AGAWAM</v>
          </cell>
          <cell r="F30">
            <v>38691315.740000002</v>
          </cell>
          <cell r="G30">
            <v>1</v>
          </cell>
          <cell r="H30">
            <v>40065479.369999997</v>
          </cell>
          <cell r="I30">
            <v>1</v>
          </cell>
          <cell r="J30"/>
          <cell r="K30">
            <v>21799451</v>
          </cell>
          <cell r="L30">
            <v>0</v>
          </cell>
          <cell r="M30">
            <v>0</v>
          </cell>
          <cell r="N30">
            <v>40065479.369999997</v>
          </cell>
          <cell r="O30">
            <v>21799451</v>
          </cell>
          <cell r="P30">
            <v>21196318</v>
          </cell>
          <cell r="Q30">
            <v>603133</v>
          </cell>
          <cell r="R30">
            <v>2.8454611786820712</v>
          </cell>
          <cell r="S30">
            <v>4230</v>
          </cell>
          <cell r="T30">
            <v>0</v>
          </cell>
          <cell r="U30">
            <v>5</v>
          </cell>
          <cell r="V30">
            <v>5</v>
          </cell>
          <cell r="W30">
            <v>21</v>
          </cell>
          <cell r="X30">
            <v>4195</v>
          </cell>
          <cell r="Y30">
            <v>40065479.369999997</v>
          </cell>
        </row>
        <row r="31">
          <cell r="A31">
            <v>22</v>
          </cell>
          <cell r="B31">
            <v>5</v>
          </cell>
          <cell r="D31">
            <v>998</v>
          </cell>
          <cell r="F31">
            <v>0</v>
          </cell>
          <cell r="G31">
            <v>0</v>
          </cell>
          <cell r="H31">
            <v>0</v>
          </cell>
          <cell r="I31">
            <v>0</v>
          </cell>
          <cell r="J31"/>
          <cell r="K31">
            <v>0</v>
          </cell>
          <cell r="L31">
            <v>0</v>
          </cell>
          <cell r="M31">
            <v>0</v>
          </cell>
          <cell r="N31">
            <v>0</v>
          </cell>
          <cell r="O31">
            <v>0</v>
          </cell>
          <cell r="P31">
            <v>0</v>
          </cell>
          <cell r="Q31">
            <v>0</v>
          </cell>
          <cell r="R31">
            <v>0</v>
          </cell>
          <cell r="S31">
            <v>0</v>
          </cell>
          <cell r="T31">
            <v>0</v>
          </cell>
          <cell r="U31">
            <v>5</v>
          </cell>
          <cell r="V31">
            <v>998</v>
          </cell>
          <cell r="W31">
            <v>22</v>
          </cell>
          <cell r="X31">
            <v>0</v>
          </cell>
          <cell r="Y31">
            <v>0</v>
          </cell>
        </row>
        <row r="32">
          <cell r="A32">
            <v>23</v>
          </cell>
          <cell r="B32">
            <v>5</v>
          </cell>
          <cell r="D32">
            <v>998</v>
          </cell>
          <cell r="F32">
            <v>0</v>
          </cell>
          <cell r="G32">
            <v>0</v>
          </cell>
          <cell r="H32">
            <v>0</v>
          </cell>
          <cell r="I32">
            <v>0</v>
          </cell>
          <cell r="J32"/>
          <cell r="K32">
            <v>0</v>
          </cell>
          <cell r="L32">
            <v>0</v>
          </cell>
          <cell r="M32">
            <v>0</v>
          </cell>
          <cell r="N32">
            <v>0</v>
          </cell>
          <cell r="O32">
            <v>0</v>
          </cell>
          <cell r="P32">
            <v>0</v>
          </cell>
          <cell r="Q32">
            <v>0</v>
          </cell>
          <cell r="R32">
            <v>0</v>
          </cell>
          <cell r="S32">
            <v>0</v>
          </cell>
          <cell r="T32">
            <v>0</v>
          </cell>
          <cell r="U32">
            <v>5</v>
          </cell>
          <cell r="V32">
            <v>998</v>
          </cell>
          <cell r="W32">
            <v>23</v>
          </cell>
          <cell r="X32">
            <v>0</v>
          </cell>
          <cell r="Y32">
            <v>0</v>
          </cell>
        </row>
        <row r="33">
          <cell r="A33">
            <v>24</v>
          </cell>
          <cell r="B33">
            <v>5</v>
          </cell>
          <cell r="D33">
            <v>998</v>
          </cell>
          <cell r="F33">
            <v>0</v>
          </cell>
          <cell r="G33">
            <v>0</v>
          </cell>
          <cell r="H33">
            <v>0</v>
          </cell>
          <cell r="I33">
            <v>0</v>
          </cell>
          <cell r="J33"/>
          <cell r="K33">
            <v>0</v>
          </cell>
          <cell r="L33">
            <v>0</v>
          </cell>
          <cell r="M33">
            <v>0</v>
          </cell>
          <cell r="N33">
            <v>0</v>
          </cell>
          <cell r="O33">
            <v>0</v>
          </cell>
          <cell r="P33">
            <v>0</v>
          </cell>
          <cell r="Q33">
            <v>0</v>
          </cell>
          <cell r="R33">
            <v>0</v>
          </cell>
          <cell r="S33">
            <v>0</v>
          </cell>
          <cell r="T33">
            <v>0</v>
          </cell>
          <cell r="U33">
            <v>5</v>
          </cell>
          <cell r="V33">
            <v>998</v>
          </cell>
          <cell r="W33">
            <v>24</v>
          </cell>
          <cell r="X33">
            <v>0</v>
          </cell>
          <cell r="Y33">
            <v>0</v>
          </cell>
        </row>
        <row r="34">
          <cell r="A34">
            <v>25</v>
          </cell>
          <cell r="B34">
            <v>5</v>
          </cell>
          <cell r="C34" t="str">
            <v xml:space="preserve">AGAWAM                       </v>
          </cell>
          <cell r="D34">
            <v>999</v>
          </cell>
          <cell r="E34" t="str">
            <v>TOTAL</v>
          </cell>
          <cell r="F34">
            <v>38691315.740000002</v>
          </cell>
          <cell r="G34">
            <v>1</v>
          </cell>
          <cell r="H34">
            <v>40065479.369999997</v>
          </cell>
          <cell r="I34">
            <v>1</v>
          </cell>
          <cell r="J34">
            <v>21799451</v>
          </cell>
          <cell r="K34">
            <v>21799451</v>
          </cell>
          <cell r="L34">
            <v>0</v>
          </cell>
          <cell r="M34">
            <v>0</v>
          </cell>
          <cell r="N34">
            <v>40065479.369999997</v>
          </cell>
          <cell r="O34">
            <v>21799451</v>
          </cell>
          <cell r="P34">
            <v>21196318</v>
          </cell>
          <cell r="Q34">
            <v>603133</v>
          </cell>
          <cell r="R34">
            <v>2.8454611786820712</v>
          </cell>
          <cell r="S34">
            <v>4230</v>
          </cell>
          <cell r="T34">
            <v>0</v>
          </cell>
          <cell r="U34">
            <v>5</v>
          </cell>
          <cell r="V34">
            <v>999</v>
          </cell>
          <cell r="W34">
            <v>25</v>
          </cell>
          <cell r="X34">
            <v>4195</v>
          </cell>
          <cell r="Y34">
            <v>40065479.369999997</v>
          </cell>
        </row>
        <row r="35">
          <cell r="A35">
            <v>26</v>
          </cell>
          <cell r="B35">
            <v>6</v>
          </cell>
          <cell r="C35" t="str">
            <v xml:space="preserve">ALFORD                       </v>
          </cell>
          <cell r="D35">
            <v>6</v>
          </cell>
          <cell r="E35" t="str">
            <v>ALFORD</v>
          </cell>
          <cell r="F35">
            <v>0</v>
          </cell>
          <cell r="G35">
            <v>0</v>
          </cell>
          <cell r="H35">
            <v>0</v>
          </cell>
          <cell r="I35">
            <v>0</v>
          </cell>
          <cell r="J35"/>
          <cell r="K35">
            <v>0</v>
          </cell>
          <cell r="L35">
            <v>0</v>
          </cell>
          <cell r="M35">
            <v>0</v>
          </cell>
          <cell r="N35">
            <v>0</v>
          </cell>
          <cell r="O35">
            <v>0</v>
          </cell>
          <cell r="P35">
            <v>0</v>
          </cell>
          <cell r="Q35">
            <v>0</v>
          </cell>
          <cell r="R35">
            <v>0</v>
          </cell>
          <cell r="S35">
            <v>0</v>
          </cell>
          <cell r="T35">
            <v>0</v>
          </cell>
          <cell r="U35">
            <v>6</v>
          </cell>
          <cell r="V35">
            <v>6</v>
          </cell>
          <cell r="W35">
            <v>26</v>
          </cell>
          <cell r="X35">
            <v>0</v>
          </cell>
          <cell r="Y35">
            <v>0</v>
          </cell>
        </row>
        <row r="36">
          <cell r="A36">
            <v>27</v>
          </cell>
          <cell r="B36">
            <v>6</v>
          </cell>
          <cell r="C36" t="str">
            <v xml:space="preserve">ALFORD                       </v>
          </cell>
          <cell r="D36">
            <v>765</v>
          </cell>
          <cell r="E36" t="str">
            <v>SOUTHERN BERKSHIRE</v>
          </cell>
          <cell r="F36">
            <v>320376</v>
          </cell>
          <cell r="G36">
            <v>1</v>
          </cell>
          <cell r="H36">
            <v>295927</v>
          </cell>
          <cell r="I36">
            <v>1</v>
          </cell>
          <cell r="J36"/>
          <cell r="K36">
            <v>295927</v>
          </cell>
          <cell r="L36">
            <v>0</v>
          </cell>
          <cell r="M36">
            <v>0</v>
          </cell>
          <cell r="N36">
            <v>295927</v>
          </cell>
          <cell r="O36">
            <v>295927</v>
          </cell>
          <cell r="P36">
            <v>324733</v>
          </cell>
          <cell r="Q36">
            <v>-28806</v>
          </cell>
          <cell r="R36">
            <v>-8.8706722137879428</v>
          </cell>
          <cell r="S36">
            <v>36</v>
          </cell>
          <cell r="T36">
            <v>0</v>
          </cell>
          <cell r="U36">
            <v>6</v>
          </cell>
          <cell r="V36">
            <v>765</v>
          </cell>
          <cell r="W36">
            <v>27</v>
          </cell>
          <cell r="X36">
            <v>32</v>
          </cell>
          <cell r="Y36">
            <v>295927</v>
          </cell>
        </row>
        <row r="37">
          <cell r="A37">
            <v>28</v>
          </cell>
          <cell r="B37">
            <v>6</v>
          </cell>
          <cell r="D37">
            <v>998</v>
          </cell>
          <cell r="F37">
            <v>0</v>
          </cell>
          <cell r="G37">
            <v>0</v>
          </cell>
          <cell r="H37">
            <v>0</v>
          </cell>
          <cell r="I37">
            <v>0</v>
          </cell>
          <cell r="J37"/>
          <cell r="K37">
            <v>0</v>
          </cell>
          <cell r="L37">
            <v>0</v>
          </cell>
          <cell r="M37">
            <v>0</v>
          </cell>
          <cell r="N37">
            <v>0</v>
          </cell>
          <cell r="O37">
            <v>0</v>
          </cell>
          <cell r="P37">
            <v>0</v>
          </cell>
          <cell r="Q37">
            <v>0</v>
          </cell>
          <cell r="R37">
            <v>0</v>
          </cell>
          <cell r="S37">
            <v>0</v>
          </cell>
          <cell r="T37">
            <v>0</v>
          </cell>
          <cell r="U37">
            <v>6</v>
          </cell>
          <cell r="V37">
            <v>998</v>
          </cell>
          <cell r="W37">
            <v>28</v>
          </cell>
          <cell r="X37">
            <v>0</v>
          </cell>
          <cell r="Y37">
            <v>0</v>
          </cell>
        </row>
        <row r="38">
          <cell r="A38">
            <v>29</v>
          </cell>
          <cell r="B38">
            <v>6</v>
          </cell>
          <cell r="D38">
            <v>998</v>
          </cell>
          <cell r="F38">
            <v>0</v>
          </cell>
          <cell r="G38">
            <v>0</v>
          </cell>
          <cell r="H38">
            <v>0</v>
          </cell>
          <cell r="I38">
            <v>0</v>
          </cell>
          <cell r="J38"/>
          <cell r="K38">
            <v>0</v>
          </cell>
          <cell r="L38">
            <v>0</v>
          </cell>
          <cell r="M38">
            <v>0</v>
          </cell>
          <cell r="N38">
            <v>0</v>
          </cell>
          <cell r="O38">
            <v>0</v>
          </cell>
          <cell r="P38">
            <v>0</v>
          </cell>
          <cell r="Q38">
            <v>0</v>
          </cell>
          <cell r="R38">
            <v>0</v>
          </cell>
          <cell r="S38">
            <v>0</v>
          </cell>
          <cell r="T38">
            <v>0</v>
          </cell>
          <cell r="U38">
            <v>6</v>
          </cell>
          <cell r="V38">
            <v>998</v>
          </cell>
          <cell r="W38">
            <v>29</v>
          </cell>
          <cell r="X38">
            <v>0</v>
          </cell>
          <cell r="Y38">
            <v>0</v>
          </cell>
        </row>
        <row r="39">
          <cell r="A39">
            <v>30</v>
          </cell>
          <cell r="B39">
            <v>6</v>
          </cell>
          <cell r="C39" t="str">
            <v xml:space="preserve">ALFORD                       </v>
          </cell>
          <cell r="D39">
            <v>999</v>
          </cell>
          <cell r="E39" t="str">
            <v>TOTAL</v>
          </cell>
          <cell r="F39">
            <v>320376</v>
          </cell>
          <cell r="G39">
            <v>1</v>
          </cell>
          <cell r="H39">
            <v>295927</v>
          </cell>
          <cell r="I39">
            <v>1</v>
          </cell>
          <cell r="J39">
            <v>295927</v>
          </cell>
          <cell r="K39">
            <v>295927</v>
          </cell>
          <cell r="L39">
            <v>0</v>
          </cell>
          <cell r="M39">
            <v>0</v>
          </cell>
          <cell r="N39">
            <v>295927</v>
          </cell>
          <cell r="O39">
            <v>295927</v>
          </cell>
          <cell r="P39">
            <v>324733</v>
          </cell>
          <cell r="Q39">
            <v>-28806</v>
          </cell>
          <cell r="R39">
            <v>-8.8706722137879428</v>
          </cell>
          <cell r="S39">
            <v>36</v>
          </cell>
          <cell r="T39">
            <v>0</v>
          </cell>
          <cell r="U39">
            <v>6</v>
          </cell>
          <cell r="V39">
            <v>999</v>
          </cell>
          <cell r="W39">
            <v>30</v>
          </cell>
          <cell r="X39">
            <v>32</v>
          </cell>
          <cell r="Y39">
            <v>295927</v>
          </cell>
        </row>
        <row r="40">
          <cell r="A40">
            <v>31</v>
          </cell>
          <cell r="B40">
            <v>7</v>
          </cell>
          <cell r="C40" t="str">
            <v xml:space="preserve">AMESBURY                     </v>
          </cell>
          <cell r="D40">
            <v>7</v>
          </cell>
          <cell r="E40" t="str">
            <v>AMESBURY</v>
          </cell>
          <cell r="F40">
            <v>21437478.949999999</v>
          </cell>
          <cell r="G40">
            <v>0.95284527980508571</v>
          </cell>
          <cell r="H40">
            <v>21788085.690000001</v>
          </cell>
          <cell r="I40">
            <v>0.95049667201637988</v>
          </cell>
          <cell r="J40"/>
          <cell r="K40">
            <v>14248324</v>
          </cell>
          <cell r="L40">
            <v>0</v>
          </cell>
          <cell r="M40">
            <v>0</v>
          </cell>
          <cell r="N40">
            <v>21788085.690000001</v>
          </cell>
          <cell r="O40">
            <v>14228051</v>
          </cell>
          <cell r="P40">
            <v>13871392</v>
          </cell>
          <cell r="Q40">
            <v>356659</v>
          </cell>
          <cell r="R40">
            <v>2.5711839157886964</v>
          </cell>
          <cell r="S40">
            <v>2412</v>
          </cell>
          <cell r="T40">
            <v>0</v>
          </cell>
          <cell r="U40">
            <v>7</v>
          </cell>
          <cell r="V40">
            <v>7</v>
          </cell>
          <cell r="W40">
            <v>31</v>
          </cell>
          <cell r="X40">
            <v>2362</v>
          </cell>
          <cell r="Y40">
            <v>21788085.690000001</v>
          </cell>
        </row>
        <row r="41">
          <cell r="A41">
            <v>32</v>
          </cell>
          <cell r="B41">
            <v>7</v>
          </cell>
          <cell r="C41" t="str">
            <v xml:space="preserve">AMESBURY                     </v>
          </cell>
          <cell r="D41">
            <v>885</v>
          </cell>
          <cell r="E41" t="str">
            <v>WHITTIER</v>
          </cell>
          <cell r="F41">
            <v>962835</v>
          </cell>
          <cell r="G41">
            <v>4.2795740446948859E-2</v>
          </cell>
          <cell r="H41">
            <v>1033695</v>
          </cell>
          <cell r="I41">
            <v>4.5094537967184378E-2</v>
          </cell>
          <cell r="J41"/>
          <cell r="K41">
            <v>675985</v>
          </cell>
          <cell r="L41">
            <v>0</v>
          </cell>
          <cell r="M41">
            <v>0</v>
          </cell>
          <cell r="N41">
            <v>1033695</v>
          </cell>
          <cell r="O41">
            <v>675023</v>
          </cell>
          <cell r="P41">
            <v>623014</v>
          </cell>
          <cell r="Q41">
            <v>52009</v>
          </cell>
          <cell r="R41">
            <v>8.3479664983451407</v>
          </cell>
          <cell r="S41">
            <v>67</v>
          </cell>
          <cell r="T41">
            <v>0</v>
          </cell>
          <cell r="U41">
            <v>7</v>
          </cell>
          <cell r="V41">
            <v>885</v>
          </cell>
          <cell r="W41">
            <v>32</v>
          </cell>
          <cell r="X41">
            <v>69</v>
          </cell>
          <cell r="Y41">
            <v>1033695</v>
          </cell>
        </row>
        <row r="42">
          <cell r="A42">
            <v>33</v>
          </cell>
          <cell r="B42">
            <v>7</v>
          </cell>
          <cell r="C42" t="str">
            <v xml:space="preserve">AMESBURY                     </v>
          </cell>
          <cell r="D42">
            <v>913</v>
          </cell>
          <cell r="E42" t="str">
            <v>ESSEX AGRICULTURAL</v>
          </cell>
          <cell r="F42">
            <v>98070</v>
          </cell>
          <cell r="G42">
            <v>4.358979747965409E-3</v>
          </cell>
          <cell r="H42">
            <v>101062</v>
          </cell>
          <cell r="I42">
            <v>4.4087900164357843E-3</v>
          </cell>
          <cell r="J42"/>
          <cell r="K42">
            <v>66090</v>
          </cell>
          <cell r="L42">
            <v>87325</v>
          </cell>
          <cell r="M42">
            <v>21235</v>
          </cell>
          <cell r="N42">
            <v>0</v>
          </cell>
          <cell r="O42">
            <v>87325</v>
          </cell>
          <cell r="P42">
            <v>85903</v>
          </cell>
          <cell r="Q42">
            <v>1422</v>
          </cell>
          <cell r="R42">
            <v>1.6553554590642934</v>
          </cell>
          <cell r="S42">
            <v>7</v>
          </cell>
          <cell r="T42">
            <v>0</v>
          </cell>
          <cell r="U42">
            <v>7</v>
          </cell>
          <cell r="V42">
            <v>913</v>
          </cell>
          <cell r="W42">
            <v>33</v>
          </cell>
          <cell r="X42">
            <v>7</v>
          </cell>
          <cell r="Y42">
            <v>101062</v>
          </cell>
        </row>
        <row r="43">
          <cell r="A43">
            <v>34</v>
          </cell>
          <cell r="B43">
            <v>7</v>
          </cell>
          <cell r="D43">
            <v>998</v>
          </cell>
          <cell r="F43">
            <v>0</v>
          </cell>
          <cell r="G43">
            <v>0</v>
          </cell>
          <cell r="H43">
            <v>0</v>
          </cell>
          <cell r="I43">
            <v>0</v>
          </cell>
          <cell r="J43"/>
          <cell r="K43">
            <v>0</v>
          </cell>
          <cell r="L43">
            <v>0</v>
          </cell>
          <cell r="M43">
            <v>0</v>
          </cell>
          <cell r="N43">
            <v>0</v>
          </cell>
          <cell r="O43">
            <v>0</v>
          </cell>
          <cell r="P43">
            <v>0</v>
          </cell>
          <cell r="Q43">
            <v>0</v>
          </cell>
          <cell r="R43">
            <v>0</v>
          </cell>
          <cell r="S43">
            <v>0</v>
          </cell>
          <cell r="T43">
            <v>0</v>
          </cell>
          <cell r="U43">
            <v>7</v>
          </cell>
          <cell r="V43">
            <v>998</v>
          </cell>
          <cell r="W43">
            <v>34</v>
          </cell>
          <cell r="X43">
            <v>0</v>
          </cell>
          <cell r="Y43">
            <v>0</v>
          </cell>
        </row>
        <row r="44">
          <cell r="A44">
            <v>35</v>
          </cell>
          <cell r="B44">
            <v>7</v>
          </cell>
          <cell r="C44" t="str">
            <v xml:space="preserve">AMESBURY                     </v>
          </cell>
          <cell r="D44">
            <v>999</v>
          </cell>
          <cell r="E44" t="str">
            <v>TOTAL</v>
          </cell>
          <cell r="F44">
            <v>22498383.949999999</v>
          </cell>
          <cell r="G44">
            <v>1</v>
          </cell>
          <cell r="H44">
            <v>22922842.690000001</v>
          </cell>
          <cell r="I44">
            <v>1</v>
          </cell>
          <cell r="J44">
            <v>14990399</v>
          </cell>
          <cell r="K44">
            <v>14990399</v>
          </cell>
          <cell r="L44">
            <v>87325</v>
          </cell>
          <cell r="M44">
            <v>21235</v>
          </cell>
          <cell r="N44">
            <v>22821780.690000001</v>
          </cell>
          <cell r="O44">
            <v>14990399</v>
          </cell>
          <cell r="P44">
            <v>14580309</v>
          </cell>
          <cell r="Q44">
            <v>410090</v>
          </cell>
          <cell r="R44">
            <v>2.8126290053249217</v>
          </cell>
          <cell r="S44">
            <v>2486</v>
          </cell>
          <cell r="T44">
            <v>0</v>
          </cell>
          <cell r="U44">
            <v>7</v>
          </cell>
          <cell r="V44">
            <v>999</v>
          </cell>
          <cell r="W44">
            <v>35</v>
          </cell>
          <cell r="X44">
            <v>2438</v>
          </cell>
          <cell r="Y44">
            <v>22922842.690000001</v>
          </cell>
        </row>
        <row r="45">
          <cell r="A45">
            <v>36</v>
          </cell>
          <cell r="B45">
            <v>8</v>
          </cell>
          <cell r="C45" t="str">
            <v xml:space="preserve">AMHERST                      </v>
          </cell>
          <cell r="D45">
            <v>8</v>
          </cell>
          <cell r="E45" t="str">
            <v>AMHERST</v>
          </cell>
          <cell r="F45">
            <v>11778216.34</v>
          </cell>
          <cell r="G45">
            <v>0.4935471578920051</v>
          </cell>
          <cell r="H45">
            <v>12123554.34</v>
          </cell>
          <cell r="I45">
            <v>0.49555181222785888</v>
          </cell>
          <cell r="J45"/>
          <cell r="K45">
            <v>8560597</v>
          </cell>
          <cell r="L45">
            <v>0</v>
          </cell>
          <cell r="M45">
            <v>0</v>
          </cell>
          <cell r="N45">
            <v>12123554.34</v>
          </cell>
          <cell r="O45">
            <v>8560597</v>
          </cell>
          <cell r="P45">
            <v>8330699</v>
          </cell>
          <cell r="Q45">
            <v>229898</v>
          </cell>
          <cell r="R45">
            <v>2.7596483800459</v>
          </cell>
          <cell r="S45">
            <v>1279</v>
          </cell>
          <cell r="T45">
            <v>0</v>
          </cell>
          <cell r="U45">
            <v>8</v>
          </cell>
          <cell r="V45">
            <v>8</v>
          </cell>
          <cell r="W45">
            <v>36</v>
          </cell>
          <cell r="X45">
            <v>1269</v>
          </cell>
          <cell r="Y45">
            <v>12123554.34</v>
          </cell>
        </row>
        <row r="46">
          <cell r="A46">
            <v>37</v>
          </cell>
          <cell r="B46">
            <v>8</v>
          </cell>
          <cell r="C46" t="str">
            <v xml:space="preserve">AMHERST                      </v>
          </cell>
          <cell r="D46">
            <v>605</v>
          </cell>
          <cell r="E46" t="str">
            <v>AMHERST PELHAM</v>
          </cell>
          <cell r="F46">
            <v>12086203</v>
          </cell>
          <cell r="G46">
            <v>0.5064528421079949</v>
          </cell>
          <cell r="H46">
            <v>12341202</v>
          </cell>
          <cell r="I46">
            <v>0.50444818777214118</v>
          </cell>
          <cell r="J46"/>
          <cell r="K46">
            <v>8714280</v>
          </cell>
          <cell r="L46">
            <v>0</v>
          </cell>
          <cell r="M46">
            <v>0</v>
          </cell>
          <cell r="N46">
            <v>12341202</v>
          </cell>
          <cell r="O46">
            <v>8714280</v>
          </cell>
          <cell r="P46">
            <v>8548537</v>
          </cell>
          <cell r="Q46">
            <v>165743</v>
          </cell>
          <cell r="R46">
            <v>1.9388463780410612</v>
          </cell>
          <cell r="S46">
            <v>1277</v>
          </cell>
          <cell r="T46">
            <v>0</v>
          </cell>
          <cell r="U46">
            <v>8</v>
          </cell>
          <cell r="V46">
            <v>605</v>
          </cell>
          <cell r="W46">
            <v>37</v>
          </cell>
          <cell r="X46">
            <v>1251</v>
          </cell>
          <cell r="Y46">
            <v>12341202</v>
          </cell>
        </row>
        <row r="47">
          <cell r="A47">
            <v>38</v>
          </cell>
          <cell r="B47">
            <v>8</v>
          </cell>
          <cell r="D47">
            <v>998</v>
          </cell>
          <cell r="F47">
            <v>0</v>
          </cell>
          <cell r="G47">
            <v>0</v>
          </cell>
          <cell r="H47">
            <v>0</v>
          </cell>
          <cell r="I47">
            <v>0</v>
          </cell>
          <cell r="J47"/>
          <cell r="K47">
            <v>0</v>
          </cell>
          <cell r="L47">
            <v>0</v>
          </cell>
          <cell r="M47">
            <v>0</v>
          </cell>
          <cell r="N47">
            <v>0</v>
          </cell>
          <cell r="O47">
            <v>0</v>
          </cell>
          <cell r="P47">
            <v>0</v>
          </cell>
          <cell r="Q47">
            <v>0</v>
          </cell>
          <cell r="R47">
            <v>0</v>
          </cell>
          <cell r="S47">
            <v>0</v>
          </cell>
          <cell r="T47">
            <v>0</v>
          </cell>
          <cell r="U47">
            <v>8</v>
          </cell>
          <cell r="V47">
            <v>998</v>
          </cell>
          <cell r="W47">
            <v>38</v>
          </cell>
          <cell r="X47">
            <v>0</v>
          </cell>
          <cell r="Y47">
            <v>0</v>
          </cell>
        </row>
        <row r="48">
          <cell r="A48">
            <v>39</v>
          </cell>
          <cell r="B48">
            <v>8</v>
          </cell>
          <cell r="D48">
            <v>998</v>
          </cell>
          <cell r="F48">
            <v>0</v>
          </cell>
          <cell r="G48">
            <v>0</v>
          </cell>
          <cell r="H48">
            <v>0</v>
          </cell>
          <cell r="I48">
            <v>0</v>
          </cell>
          <cell r="J48"/>
          <cell r="K48">
            <v>0</v>
          </cell>
          <cell r="L48">
            <v>0</v>
          </cell>
          <cell r="M48">
            <v>0</v>
          </cell>
          <cell r="N48">
            <v>0</v>
          </cell>
          <cell r="O48">
            <v>0</v>
          </cell>
          <cell r="P48">
            <v>0</v>
          </cell>
          <cell r="Q48">
            <v>0</v>
          </cell>
          <cell r="R48">
            <v>0</v>
          </cell>
          <cell r="S48">
            <v>0</v>
          </cell>
          <cell r="T48">
            <v>0</v>
          </cell>
          <cell r="U48">
            <v>8</v>
          </cell>
          <cell r="V48">
            <v>998</v>
          </cell>
          <cell r="W48">
            <v>39</v>
          </cell>
          <cell r="X48">
            <v>0</v>
          </cell>
          <cell r="Y48">
            <v>0</v>
          </cell>
        </row>
        <row r="49">
          <cell r="A49">
            <v>40</v>
          </cell>
          <cell r="B49">
            <v>8</v>
          </cell>
          <cell r="C49" t="str">
            <v xml:space="preserve">AMHERST                      </v>
          </cell>
          <cell r="D49">
            <v>999</v>
          </cell>
          <cell r="E49" t="str">
            <v>TOTAL</v>
          </cell>
          <cell r="F49">
            <v>23864419.34</v>
          </cell>
          <cell r="G49">
            <v>1</v>
          </cell>
          <cell r="H49">
            <v>24464756.34</v>
          </cell>
          <cell r="I49">
            <v>1</v>
          </cell>
          <cell r="J49">
            <v>17274877</v>
          </cell>
          <cell r="K49">
            <v>17274877</v>
          </cell>
          <cell r="L49">
            <v>0</v>
          </cell>
          <cell r="M49">
            <v>0</v>
          </cell>
          <cell r="N49">
            <v>24464756.34</v>
          </cell>
          <cell r="O49">
            <v>17274877</v>
          </cell>
          <cell r="P49">
            <v>16879236</v>
          </cell>
          <cell r="Q49">
            <v>395641</v>
          </cell>
          <cell r="R49">
            <v>2.3439508755017111</v>
          </cell>
          <cell r="S49">
            <v>2556</v>
          </cell>
          <cell r="T49">
            <v>0</v>
          </cell>
          <cell r="U49">
            <v>8</v>
          </cell>
          <cell r="V49">
            <v>999</v>
          </cell>
          <cell r="W49">
            <v>40</v>
          </cell>
          <cell r="X49">
            <v>2520</v>
          </cell>
          <cell r="Y49">
            <v>24464756.34</v>
          </cell>
        </row>
        <row r="50">
          <cell r="A50">
            <v>41</v>
          </cell>
          <cell r="B50">
            <v>9</v>
          </cell>
          <cell r="C50" t="str">
            <v xml:space="preserve">ANDOVER                      </v>
          </cell>
          <cell r="D50">
            <v>9</v>
          </cell>
          <cell r="E50" t="str">
            <v>ANDOVER</v>
          </cell>
          <cell r="F50">
            <v>53641152.655579992</v>
          </cell>
          <cell r="G50">
            <v>0.98912998273902297</v>
          </cell>
          <cell r="H50">
            <v>55867173.864680015</v>
          </cell>
          <cell r="I50">
            <v>0.99057399971344195</v>
          </cell>
          <cell r="J50"/>
          <cell r="K50">
            <v>48525182</v>
          </cell>
          <cell r="L50">
            <v>0</v>
          </cell>
          <cell r="M50">
            <v>0</v>
          </cell>
          <cell r="N50">
            <v>55867173.864680015</v>
          </cell>
          <cell r="O50">
            <v>48525635</v>
          </cell>
          <cell r="P50">
            <v>47162432</v>
          </cell>
          <cell r="Q50">
            <v>1363203</v>
          </cell>
          <cell r="R50">
            <v>2.8904425454565192</v>
          </cell>
          <cell r="S50">
            <v>6050</v>
          </cell>
          <cell r="T50">
            <v>0</v>
          </cell>
          <cell r="U50">
            <v>9</v>
          </cell>
          <cell r="V50">
            <v>9</v>
          </cell>
          <cell r="W50">
            <v>41</v>
          </cell>
          <cell r="X50">
            <v>6073</v>
          </cell>
          <cell r="Y50">
            <v>55867173.864680015</v>
          </cell>
        </row>
        <row r="51">
          <cell r="A51">
            <v>42</v>
          </cell>
          <cell r="B51">
            <v>9</v>
          </cell>
          <cell r="C51" t="str">
            <v xml:space="preserve">ANDOVER                      </v>
          </cell>
          <cell r="D51">
            <v>823</v>
          </cell>
          <cell r="E51" t="str">
            <v>GREATER LAWRENCE</v>
          </cell>
          <cell r="F51">
            <v>477407</v>
          </cell>
          <cell r="G51">
            <v>8.8032705169762328E-3</v>
          </cell>
          <cell r="H51">
            <v>430553</v>
          </cell>
          <cell r="I51">
            <v>7.6340823742340269E-3</v>
          </cell>
          <cell r="J51"/>
          <cell r="K51">
            <v>373970</v>
          </cell>
          <cell r="L51">
            <v>0</v>
          </cell>
          <cell r="M51">
            <v>0</v>
          </cell>
          <cell r="N51">
            <v>430553</v>
          </cell>
          <cell r="O51">
            <v>373973</v>
          </cell>
          <cell r="P51">
            <v>419746</v>
          </cell>
          <cell r="Q51">
            <v>-45773</v>
          </cell>
          <cell r="R51">
            <v>-10.904928218494042</v>
          </cell>
          <cell r="S51">
            <v>30</v>
          </cell>
          <cell r="T51">
            <v>0</v>
          </cell>
          <cell r="U51">
            <v>9</v>
          </cell>
          <cell r="V51">
            <v>823</v>
          </cell>
          <cell r="W51">
            <v>42</v>
          </cell>
          <cell r="X51">
            <v>26</v>
          </cell>
          <cell r="Y51">
            <v>430553</v>
          </cell>
        </row>
        <row r="52">
          <cell r="A52">
            <v>43</v>
          </cell>
          <cell r="B52">
            <v>9</v>
          </cell>
          <cell r="C52" t="str">
            <v xml:space="preserve">ANDOVER                      </v>
          </cell>
          <cell r="D52">
            <v>913</v>
          </cell>
          <cell r="E52" t="str">
            <v>ESSEX AGRICULTURAL</v>
          </cell>
          <cell r="F52">
            <v>112081</v>
          </cell>
          <cell r="G52">
            <v>2.0667467440008487E-3</v>
          </cell>
          <cell r="H52">
            <v>101062</v>
          </cell>
          <cell r="I52">
            <v>1.7919179123240094E-3</v>
          </cell>
          <cell r="J52"/>
          <cell r="K52">
            <v>87781</v>
          </cell>
          <cell r="L52">
            <v>87325</v>
          </cell>
          <cell r="M52">
            <v>-456</v>
          </cell>
          <cell r="N52">
            <v>0</v>
          </cell>
          <cell r="O52">
            <v>87325</v>
          </cell>
          <cell r="P52">
            <v>98175</v>
          </cell>
          <cell r="Q52">
            <v>-10850</v>
          </cell>
          <cell r="R52">
            <v>-11.05169340463458</v>
          </cell>
          <cell r="S52">
            <v>8</v>
          </cell>
          <cell r="T52">
            <v>0</v>
          </cell>
          <cell r="U52">
            <v>9</v>
          </cell>
          <cell r="V52">
            <v>913</v>
          </cell>
          <cell r="W52">
            <v>43</v>
          </cell>
          <cell r="X52">
            <v>7</v>
          </cell>
          <cell r="Y52">
            <v>101062</v>
          </cell>
        </row>
        <row r="53">
          <cell r="A53">
            <v>44</v>
          </cell>
          <cell r="B53">
            <v>9</v>
          </cell>
          <cell r="D53">
            <v>998</v>
          </cell>
          <cell r="F53">
            <v>0</v>
          </cell>
          <cell r="G53">
            <v>0</v>
          </cell>
          <cell r="H53">
            <v>0</v>
          </cell>
          <cell r="I53">
            <v>0</v>
          </cell>
          <cell r="J53"/>
          <cell r="K53">
            <v>0</v>
          </cell>
          <cell r="L53">
            <v>0</v>
          </cell>
          <cell r="M53">
            <v>0</v>
          </cell>
          <cell r="N53">
            <v>0</v>
          </cell>
          <cell r="O53">
            <v>0</v>
          </cell>
          <cell r="P53">
            <v>0</v>
          </cell>
          <cell r="Q53">
            <v>0</v>
          </cell>
          <cell r="R53">
            <v>0</v>
          </cell>
          <cell r="S53">
            <v>0</v>
          </cell>
          <cell r="T53">
            <v>0</v>
          </cell>
          <cell r="U53">
            <v>9</v>
          </cell>
          <cell r="V53">
            <v>998</v>
          </cell>
          <cell r="W53">
            <v>44</v>
          </cell>
          <cell r="X53">
            <v>0</v>
          </cell>
          <cell r="Y53">
            <v>0</v>
          </cell>
        </row>
        <row r="54">
          <cell r="A54">
            <v>45</v>
          </cell>
          <cell r="B54">
            <v>9</v>
          </cell>
          <cell r="C54" t="str">
            <v xml:space="preserve">ANDOVER                      </v>
          </cell>
          <cell r="D54">
            <v>999</v>
          </cell>
          <cell r="E54" t="str">
            <v>TOTAL</v>
          </cell>
          <cell r="F54">
            <v>54230640.655579992</v>
          </cell>
          <cell r="G54">
            <v>1</v>
          </cell>
          <cell r="H54">
            <v>56398788.864680015</v>
          </cell>
          <cell r="I54">
            <v>1</v>
          </cell>
          <cell r="J54">
            <v>48986933</v>
          </cell>
          <cell r="K54">
            <v>48986933</v>
          </cell>
          <cell r="L54">
            <v>87325</v>
          </cell>
          <cell r="M54">
            <v>-456</v>
          </cell>
          <cell r="N54">
            <v>56297726.864680015</v>
          </cell>
          <cell r="O54">
            <v>48986933</v>
          </cell>
          <cell r="P54">
            <v>47680353</v>
          </cell>
          <cell r="Q54">
            <v>1306580</v>
          </cell>
          <cell r="R54">
            <v>2.7402901148823289</v>
          </cell>
          <cell r="S54">
            <v>6088</v>
          </cell>
          <cell r="T54">
            <v>0</v>
          </cell>
          <cell r="U54">
            <v>9</v>
          </cell>
          <cell r="V54">
            <v>999</v>
          </cell>
          <cell r="W54">
            <v>45</v>
          </cell>
          <cell r="X54">
            <v>6106</v>
          </cell>
          <cell r="Y54">
            <v>56398788.864680015</v>
          </cell>
        </row>
        <row r="55">
          <cell r="A55">
            <v>46</v>
          </cell>
          <cell r="B55">
            <v>10</v>
          </cell>
          <cell r="C55" t="str">
            <v xml:space="preserve">ARLINGTON                    </v>
          </cell>
          <cell r="D55">
            <v>10</v>
          </cell>
          <cell r="E55" t="str">
            <v>ARLINGTON</v>
          </cell>
          <cell r="F55">
            <v>41361535.892299995</v>
          </cell>
          <cell r="G55">
            <v>0.95957893670785688</v>
          </cell>
          <cell r="H55">
            <v>43488849.24750001</v>
          </cell>
          <cell r="I55">
            <v>0.95156146117384344</v>
          </cell>
          <cell r="J55"/>
          <cell r="K55">
            <v>35379353</v>
          </cell>
          <cell r="L55">
            <v>0</v>
          </cell>
          <cell r="M55">
            <v>0</v>
          </cell>
          <cell r="N55">
            <v>43488849.24750001</v>
          </cell>
          <cell r="O55">
            <v>35379353</v>
          </cell>
          <cell r="P55">
            <v>34480956</v>
          </cell>
          <cell r="Q55">
            <v>898397</v>
          </cell>
          <cell r="R55">
            <v>2.6054875044647834</v>
          </cell>
          <cell r="S55">
            <v>4713</v>
          </cell>
          <cell r="T55">
            <v>0</v>
          </cell>
          <cell r="U55">
            <v>10</v>
          </cell>
          <cell r="V55">
            <v>10</v>
          </cell>
          <cell r="W55">
            <v>46</v>
          </cell>
          <cell r="X55">
            <v>4772</v>
          </cell>
          <cell r="Y55">
            <v>43488849.24750001</v>
          </cell>
        </row>
        <row r="56">
          <cell r="A56">
            <v>47</v>
          </cell>
          <cell r="B56">
            <v>10</v>
          </cell>
          <cell r="C56" t="str">
            <v xml:space="preserve">ARLINGTON                    </v>
          </cell>
          <cell r="D56">
            <v>830</v>
          </cell>
          <cell r="E56" t="str">
            <v>MINUTEMAN</v>
          </cell>
          <cell r="F56">
            <v>1742303</v>
          </cell>
          <cell r="G56">
            <v>4.0421063292143157E-2</v>
          </cell>
          <cell r="H56">
            <v>2213768</v>
          </cell>
          <cell r="I56">
            <v>4.8438538826156521E-2</v>
          </cell>
          <cell r="J56"/>
          <cell r="K56">
            <v>1800960</v>
          </cell>
          <cell r="L56">
            <v>0</v>
          </cell>
          <cell r="M56">
            <v>0</v>
          </cell>
          <cell r="N56">
            <v>2213768</v>
          </cell>
          <cell r="O56">
            <v>1800960</v>
          </cell>
          <cell r="P56">
            <v>1452467</v>
          </cell>
          <cell r="Q56">
            <v>348493</v>
          </cell>
          <cell r="R56">
            <v>23.993178502506424</v>
          </cell>
          <cell r="S56">
            <v>115</v>
          </cell>
          <cell r="T56">
            <v>0</v>
          </cell>
          <cell r="U56">
            <v>10</v>
          </cell>
          <cell r="V56">
            <v>830</v>
          </cell>
          <cell r="W56">
            <v>47</v>
          </cell>
          <cell r="X56">
            <v>139</v>
          </cell>
          <cell r="Y56">
            <v>2213768</v>
          </cell>
        </row>
        <row r="57">
          <cell r="A57">
            <v>48</v>
          </cell>
          <cell r="B57">
            <v>10</v>
          </cell>
          <cell r="D57">
            <v>998</v>
          </cell>
          <cell r="F57">
            <v>0</v>
          </cell>
          <cell r="G57">
            <v>0</v>
          </cell>
          <cell r="H57">
            <v>0</v>
          </cell>
          <cell r="I57">
            <v>0</v>
          </cell>
          <cell r="J57"/>
          <cell r="K57">
            <v>0</v>
          </cell>
          <cell r="L57">
            <v>0</v>
          </cell>
          <cell r="M57">
            <v>0</v>
          </cell>
          <cell r="N57">
            <v>0</v>
          </cell>
          <cell r="O57">
            <v>0</v>
          </cell>
          <cell r="P57">
            <v>0</v>
          </cell>
          <cell r="Q57">
            <v>0</v>
          </cell>
          <cell r="R57">
            <v>0</v>
          </cell>
          <cell r="S57">
            <v>0</v>
          </cell>
          <cell r="T57">
            <v>0</v>
          </cell>
          <cell r="U57">
            <v>10</v>
          </cell>
          <cell r="V57">
            <v>998</v>
          </cell>
          <cell r="W57">
            <v>48</v>
          </cell>
          <cell r="X57">
            <v>0</v>
          </cell>
          <cell r="Y57">
            <v>0</v>
          </cell>
        </row>
        <row r="58">
          <cell r="A58">
            <v>49</v>
          </cell>
          <cell r="B58">
            <v>10</v>
          </cell>
          <cell r="D58">
            <v>998</v>
          </cell>
          <cell r="F58">
            <v>0</v>
          </cell>
          <cell r="G58">
            <v>0</v>
          </cell>
          <cell r="H58">
            <v>0</v>
          </cell>
          <cell r="I58">
            <v>0</v>
          </cell>
          <cell r="J58"/>
          <cell r="K58">
            <v>0</v>
          </cell>
          <cell r="L58">
            <v>0</v>
          </cell>
          <cell r="M58">
            <v>0</v>
          </cell>
          <cell r="N58">
            <v>0</v>
          </cell>
          <cell r="O58">
            <v>0</v>
          </cell>
          <cell r="P58">
            <v>0</v>
          </cell>
          <cell r="Q58">
            <v>0</v>
          </cell>
          <cell r="R58">
            <v>0</v>
          </cell>
          <cell r="S58">
            <v>0</v>
          </cell>
          <cell r="T58">
            <v>0</v>
          </cell>
          <cell r="U58">
            <v>10</v>
          </cell>
          <cell r="V58">
            <v>998</v>
          </cell>
          <cell r="W58">
            <v>49</v>
          </cell>
          <cell r="X58">
            <v>0</v>
          </cell>
          <cell r="Y58">
            <v>0</v>
          </cell>
        </row>
        <row r="59">
          <cell r="A59">
            <v>50</v>
          </cell>
          <cell r="B59">
            <v>10</v>
          </cell>
          <cell r="C59" t="str">
            <v xml:space="preserve">ARLINGTON                    </v>
          </cell>
          <cell r="D59">
            <v>999</v>
          </cell>
          <cell r="E59" t="str">
            <v>TOTAL</v>
          </cell>
          <cell r="F59">
            <v>43103838.892299995</v>
          </cell>
          <cell r="G59">
            <v>1</v>
          </cell>
          <cell r="H59">
            <v>45702617.24750001</v>
          </cell>
          <cell r="I59">
            <v>1</v>
          </cell>
          <cell r="J59">
            <v>37180313</v>
          </cell>
          <cell r="K59">
            <v>37180313</v>
          </cell>
          <cell r="L59">
            <v>0</v>
          </cell>
          <cell r="M59">
            <v>0</v>
          </cell>
          <cell r="N59">
            <v>45702617.24750001</v>
          </cell>
          <cell r="O59">
            <v>37180313</v>
          </cell>
          <cell r="P59">
            <v>35933423</v>
          </cell>
          <cell r="Q59">
            <v>1246890</v>
          </cell>
          <cell r="R59">
            <v>3.4700006175309266</v>
          </cell>
          <cell r="S59">
            <v>4828</v>
          </cell>
          <cell r="T59">
            <v>0</v>
          </cell>
          <cell r="U59">
            <v>10</v>
          </cell>
          <cell r="V59">
            <v>999</v>
          </cell>
          <cell r="W59">
            <v>50</v>
          </cell>
          <cell r="X59">
            <v>4911</v>
          </cell>
          <cell r="Y59">
            <v>45702617.24750001</v>
          </cell>
        </row>
        <row r="60">
          <cell r="A60">
            <v>51</v>
          </cell>
          <cell r="B60">
            <v>11</v>
          </cell>
          <cell r="C60" t="str">
            <v xml:space="preserve">ASHBURNHAM                   </v>
          </cell>
          <cell r="D60">
            <v>11</v>
          </cell>
          <cell r="E60" t="str">
            <v>ASHBURNHAM</v>
          </cell>
          <cell r="F60">
            <v>0</v>
          </cell>
          <cell r="G60">
            <v>0</v>
          </cell>
          <cell r="H60">
            <v>0</v>
          </cell>
          <cell r="I60">
            <v>0</v>
          </cell>
          <cell r="J60"/>
          <cell r="K60">
            <v>0</v>
          </cell>
          <cell r="L60">
            <v>0</v>
          </cell>
          <cell r="M60">
            <v>0</v>
          </cell>
          <cell r="N60">
            <v>0</v>
          </cell>
          <cell r="O60">
            <v>0</v>
          </cell>
          <cell r="P60">
            <v>0</v>
          </cell>
          <cell r="Q60">
            <v>0</v>
          </cell>
          <cell r="R60">
            <v>0</v>
          </cell>
          <cell r="S60">
            <v>0</v>
          </cell>
          <cell r="T60">
            <v>0</v>
          </cell>
          <cell r="U60">
            <v>11</v>
          </cell>
          <cell r="V60">
            <v>11</v>
          </cell>
          <cell r="W60">
            <v>51</v>
          </cell>
          <cell r="X60">
            <v>0</v>
          </cell>
          <cell r="Y60">
            <v>0</v>
          </cell>
        </row>
        <row r="61">
          <cell r="A61">
            <v>52</v>
          </cell>
          <cell r="B61">
            <v>11</v>
          </cell>
          <cell r="C61" t="str">
            <v xml:space="preserve">ASHBURNHAM                   </v>
          </cell>
          <cell r="D61">
            <v>610</v>
          </cell>
          <cell r="E61" t="str">
            <v>ASHBURNHAM WESTMINSTER</v>
          </cell>
          <cell r="F61">
            <v>9331567</v>
          </cell>
          <cell r="G61">
            <v>0.9347416479382441</v>
          </cell>
          <cell r="H61">
            <v>9314057</v>
          </cell>
          <cell r="I61">
            <v>0.92637833740075981</v>
          </cell>
          <cell r="J61"/>
          <cell r="K61">
            <v>4584376</v>
          </cell>
          <cell r="L61">
            <v>0</v>
          </cell>
          <cell r="M61">
            <v>0</v>
          </cell>
          <cell r="N61">
            <v>9314057</v>
          </cell>
          <cell r="O61">
            <v>4584376</v>
          </cell>
          <cell r="P61">
            <v>4509390</v>
          </cell>
          <cell r="Q61">
            <v>74986</v>
          </cell>
          <cell r="R61">
            <v>1.6628856674627832</v>
          </cell>
          <cell r="S61">
            <v>1065</v>
          </cell>
          <cell r="T61">
            <v>0</v>
          </cell>
          <cell r="U61">
            <v>11</v>
          </cell>
          <cell r="V61">
            <v>610</v>
          </cell>
          <cell r="W61">
            <v>52</v>
          </cell>
          <cell r="X61">
            <v>1023</v>
          </cell>
          <cell r="Y61">
            <v>9314057</v>
          </cell>
        </row>
        <row r="62">
          <cell r="A62">
            <v>53</v>
          </cell>
          <cell r="B62">
            <v>11</v>
          </cell>
          <cell r="C62" t="str">
            <v xml:space="preserve">ASHBURNHAM                   </v>
          </cell>
          <cell r="D62">
            <v>832</v>
          </cell>
          <cell r="E62" t="str">
            <v>MONTACHUSETT</v>
          </cell>
          <cell r="F62">
            <v>651477</v>
          </cell>
          <cell r="G62">
            <v>6.5258352061755912E-2</v>
          </cell>
          <cell r="H62">
            <v>740212</v>
          </cell>
          <cell r="I62">
            <v>7.362166259924019E-2</v>
          </cell>
          <cell r="J62"/>
          <cell r="K62">
            <v>364332</v>
          </cell>
          <cell r="L62">
            <v>0</v>
          </cell>
          <cell r="M62">
            <v>0</v>
          </cell>
          <cell r="N62">
            <v>740212</v>
          </cell>
          <cell r="O62">
            <v>364332</v>
          </cell>
          <cell r="P62">
            <v>314820</v>
          </cell>
          <cell r="Q62">
            <v>49512</v>
          </cell>
          <cell r="R62">
            <v>15.727082142176481</v>
          </cell>
          <cell r="S62">
            <v>46</v>
          </cell>
          <cell r="T62">
            <v>0</v>
          </cell>
          <cell r="U62">
            <v>11</v>
          </cell>
          <cell r="V62">
            <v>832</v>
          </cell>
          <cell r="W62">
            <v>53</v>
          </cell>
          <cell r="X62">
            <v>50</v>
          </cell>
          <cell r="Y62">
            <v>740212</v>
          </cell>
        </row>
        <row r="63">
          <cell r="A63">
            <v>54</v>
          </cell>
          <cell r="B63">
            <v>11</v>
          </cell>
          <cell r="D63">
            <v>998</v>
          </cell>
          <cell r="F63">
            <v>0</v>
          </cell>
          <cell r="G63">
            <v>0</v>
          </cell>
          <cell r="H63">
            <v>0</v>
          </cell>
          <cell r="I63">
            <v>0</v>
          </cell>
          <cell r="J63"/>
          <cell r="K63">
            <v>0</v>
          </cell>
          <cell r="L63">
            <v>0</v>
          </cell>
          <cell r="M63">
            <v>0</v>
          </cell>
          <cell r="N63">
            <v>0</v>
          </cell>
          <cell r="O63">
            <v>0</v>
          </cell>
          <cell r="P63">
            <v>0</v>
          </cell>
          <cell r="Q63">
            <v>0</v>
          </cell>
          <cell r="R63">
            <v>0</v>
          </cell>
          <cell r="S63">
            <v>0</v>
          </cell>
          <cell r="T63">
            <v>0</v>
          </cell>
          <cell r="U63">
            <v>11</v>
          </cell>
          <cell r="V63">
            <v>998</v>
          </cell>
          <cell r="W63">
            <v>54</v>
          </cell>
          <cell r="X63">
            <v>0</v>
          </cell>
          <cell r="Y63">
            <v>0</v>
          </cell>
        </row>
        <row r="64">
          <cell r="A64">
            <v>55</v>
          </cell>
          <cell r="B64">
            <v>11</v>
          </cell>
          <cell r="C64" t="str">
            <v xml:space="preserve">ASHBURNHAM                   </v>
          </cell>
          <cell r="D64">
            <v>999</v>
          </cell>
          <cell r="E64" t="str">
            <v>TOTAL</v>
          </cell>
          <cell r="F64">
            <v>9983044</v>
          </cell>
          <cell r="G64">
            <v>1</v>
          </cell>
          <cell r="H64">
            <v>10054269</v>
          </cell>
          <cell r="I64">
            <v>1</v>
          </cell>
          <cell r="J64">
            <v>4948708</v>
          </cell>
          <cell r="K64">
            <v>4948708</v>
          </cell>
          <cell r="L64">
            <v>0</v>
          </cell>
          <cell r="M64">
            <v>0</v>
          </cell>
          <cell r="N64">
            <v>10054269</v>
          </cell>
          <cell r="O64">
            <v>4948708</v>
          </cell>
          <cell r="P64">
            <v>4824210</v>
          </cell>
          <cell r="Q64">
            <v>124498</v>
          </cell>
          <cell r="R64">
            <v>2.5806919682186304</v>
          </cell>
          <cell r="S64">
            <v>1111</v>
          </cell>
          <cell r="T64">
            <v>0</v>
          </cell>
          <cell r="U64">
            <v>11</v>
          </cell>
          <cell r="V64">
            <v>999</v>
          </cell>
          <cell r="W64">
            <v>55</v>
          </cell>
          <cell r="X64">
            <v>1073</v>
          </cell>
          <cell r="Y64">
            <v>10054269</v>
          </cell>
        </row>
        <row r="65">
          <cell r="A65">
            <v>56</v>
          </cell>
          <cell r="B65">
            <v>12</v>
          </cell>
          <cell r="C65" t="str">
            <v xml:space="preserve">ASHBY                        </v>
          </cell>
          <cell r="D65">
            <v>12</v>
          </cell>
          <cell r="E65" t="str">
            <v>ASHBY</v>
          </cell>
          <cell r="F65">
            <v>0</v>
          </cell>
          <cell r="G65">
            <v>0</v>
          </cell>
          <cell r="H65">
            <v>0</v>
          </cell>
          <cell r="I65">
            <v>0</v>
          </cell>
          <cell r="J65"/>
          <cell r="K65">
            <v>0</v>
          </cell>
          <cell r="L65">
            <v>0</v>
          </cell>
          <cell r="M65">
            <v>0</v>
          </cell>
          <cell r="N65">
            <v>0</v>
          </cell>
          <cell r="O65">
            <v>0</v>
          </cell>
          <cell r="P65">
            <v>0</v>
          </cell>
          <cell r="Q65">
            <v>0</v>
          </cell>
          <cell r="R65">
            <v>0</v>
          </cell>
          <cell r="S65">
            <v>0</v>
          </cell>
          <cell r="T65">
            <v>0</v>
          </cell>
          <cell r="U65">
            <v>12</v>
          </cell>
          <cell r="V65">
            <v>12</v>
          </cell>
          <cell r="W65">
            <v>56</v>
          </cell>
          <cell r="X65">
            <v>0</v>
          </cell>
          <cell r="Y65">
            <v>0</v>
          </cell>
        </row>
        <row r="66">
          <cell r="A66">
            <v>57</v>
          </cell>
          <cell r="B66">
            <v>12</v>
          </cell>
          <cell r="C66" t="str">
            <v xml:space="preserve">ASHBY                        </v>
          </cell>
          <cell r="D66">
            <v>735</v>
          </cell>
          <cell r="E66" t="str">
            <v>NORTH MIDDLESEX</v>
          </cell>
          <cell r="F66">
            <v>4224853</v>
          </cell>
          <cell r="G66">
            <v>0.87146217877250542</v>
          </cell>
          <cell r="H66">
            <v>4256660</v>
          </cell>
          <cell r="I66">
            <v>0.87520154682691997</v>
          </cell>
          <cell r="J66"/>
          <cell r="K66">
            <v>2161831</v>
          </cell>
          <cell r="L66">
            <v>0</v>
          </cell>
          <cell r="M66">
            <v>0</v>
          </cell>
          <cell r="N66">
            <v>4256660</v>
          </cell>
          <cell r="O66">
            <v>2161831</v>
          </cell>
          <cell r="P66">
            <v>2093562</v>
          </cell>
          <cell r="Q66">
            <v>68269</v>
          </cell>
          <cell r="R66">
            <v>3.2609017549993742</v>
          </cell>
          <cell r="S66">
            <v>492</v>
          </cell>
          <cell r="T66">
            <v>0</v>
          </cell>
          <cell r="U66">
            <v>12</v>
          </cell>
          <cell r="V66">
            <v>735</v>
          </cell>
          <cell r="W66">
            <v>57</v>
          </cell>
          <cell r="X66">
            <v>474</v>
          </cell>
          <cell r="Y66">
            <v>4256660</v>
          </cell>
        </row>
        <row r="67">
          <cell r="A67">
            <v>58</v>
          </cell>
          <cell r="B67">
            <v>12</v>
          </cell>
          <cell r="C67" t="str">
            <v xml:space="preserve">ASHBY                        </v>
          </cell>
          <cell r="D67">
            <v>832</v>
          </cell>
          <cell r="E67" t="str">
            <v>MONTACHUSETT</v>
          </cell>
          <cell r="F67">
            <v>623152</v>
          </cell>
          <cell r="G67">
            <v>0.1285378212274946</v>
          </cell>
          <cell r="H67">
            <v>606974</v>
          </cell>
          <cell r="I67">
            <v>0.12479845317308004</v>
          </cell>
          <cell r="J67"/>
          <cell r="K67">
            <v>308264</v>
          </cell>
          <cell r="L67">
            <v>0</v>
          </cell>
          <cell r="M67">
            <v>0</v>
          </cell>
          <cell r="N67">
            <v>606974</v>
          </cell>
          <cell r="O67">
            <v>308264</v>
          </cell>
          <cell r="P67">
            <v>308794</v>
          </cell>
          <cell r="Q67">
            <v>-530</v>
          </cell>
          <cell r="R67">
            <v>-0.17163545923819765</v>
          </cell>
          <cell r="S67">
            <v>44</v>
          </cell>
          <cell r="T67">
            <v>0</v>
          </cell>
          <cell r="U67">
            <v>12</v>
          </cell>
          <cell r="V67">
            <v>832</v>
          </cell>
          <cell r="W67">
            <v>58</v>
          </cell>
          <cell r="X67">
            <v>41</v>
          </cell>
          <cell r="Y67">
            <v>606974</v>
          </cell>
        </row>
        <row r="68">
          <cell r="A68">
            <v>59</v>
          </cell>
          <cell r="B68">
            <v>12</v>
          </cell>
          <cell r="D68">
            <v>998</v>
          </cell>
          <cell r="F68">
            <v>0</v>
          </cell>
          <cell r="G68">
            <v>0</v>
          </cell>
          <cell r="H68">
            <v>0</v>
          </cell>
          <cell r="I68">
            <v>0</v>
          </cell>
          <cell r="J68"/>
          <cell r="K68">
            <v>0</v>
          </cell>
          <cell r="L68">
            <v>0</v>
          </cell>
          <cell r="M68">
            <v>0</v>
          </cell>
          <cell r="N68">
            <v>0</v>
          </cell>
          <cell r="O68">
            <v>0</v>
          </cell>
          <cell r="P68">
            <v>0</v>
          </cell>
          <cell r="Q68">
            <v>0</v>
          </cell>
          <cell r="R68">
            <v>0</v>
          </cell>
          <cell r="S68">
            <v>0</v>
          </cell>
          <cell r="T68">
            <v>0</v>
          </cell>
          <cell r="U68">
            <v>12</v>
          </cell>
          <cell r="V68">
            <v>998</v>
          </cell>
          <cell r="W68">
            <v>59</v>
          </cell>
          <cell r="X68">
            <v>0</v>
          </cell>
          <cell r="Y68">
            <v>0</v>
          </cell>
        </row>
        <row r="69">
          <cell r="A69">
            <v>60</v>
          </cell>
          <cell r="B69">
            <v>12</v>
          </cell>
          <cell r="C69" t="str">
            <v xml:space="preserve">ASHBY                        </v>
          </cell>
          <cell r="D69">
            <v>999</v>
          </cell>
          <cell r="E69" t="str">
            <v>TOTAL</v>
          </cell>
          <cell r="F69">
            <v>4848005</v>
          </cell>
          <cell r="G69">
            <v>1</v>
          </cell>
          <cell r="H69">
            <v>4863634</v>
          </cell>
          <cell r="I69">
            <v>1</v>
          </cell>
          <cell r="J69">
            <v>2470095</v>
          </cell>
          <cell r="K69">
            <v>2470095</v>
          </cell>
          <cell r="L69">
            <v>0</v>
          </cell>
          <cell r="M69">
            <v>0</v>
          </cell>
          <cell r="N69">
            <v>4863634</v>
          </cell>
          <cell r="O69">
            <v>2470095</v>
          </cell>
          <cell r="P69">
            <v>2402356</v>
          </cell>
          <cell r="Q69">
            <v>67739</v>
          </cell>
          <cell r="R69">
            <v>2.8196903373188653</v>
          </cell>
          <cell r="S69">
            <v>536</v>
          </cell>
          <cell r="T69">
            <v>0</v>
          </cell>
          <cell r="U69">
            <v>12</v>
          </cell>
          <cell r="V69">
            <v>999</v>
          </cell>
          <cell r="W69">
            <v>60</v>
          </cell>
          <cell r="X69">
            <v>515</v>
          </cell>
          <cell r="Y69">
            <v>4863634</v>
          </cell>
        </row>
        <row r="70">
          <cell r="A70">
            <v>61</v>
          </cell>
          <cell r="B70">
            <v>13</v>
          </cell>
          <cell r="C70" t="str">
            <v xml:space="preserve">ASHFIELD                     </v>
          </cell>
          <cell r="D70">
            <v>13</v>
          </cell>
          <cell r="E70" t="str">
            <v>ASHFIELD</v>
          </cell>
          <cell r="F70">
            <v>244010.68</v>
          </cell>
          <cell r="G70">
            <v>0.11653625397846432</v>
          </cell>
          <cell r="H70">
            <v>265614.51000000007</v>
          </cell>
          <cell r="I70">
            <v>0.12797174596022473</v>
          </cell>
          <cell r="J70"/>
          <cell r="K70">
            <v>185836</v>
          </cell>
          <cell r="L70">
            <v>0</v>
          </cell>
          <cell r="M70">
            <v>0</v>
          </cell>
          <cell r="N70">
            <v>265614.51000000007</v>
          </cell>
          <cell r="O70">
            <v>185836</v>
          </cell>
          <cell r="P70">
            <v>163790</v>
          </cell>
          <cell r="Q70">
            <v>22046</v>
          </cell>
          <cell r="R70">
            <v>13.459918187923561</v>
          </cell>
          <cell r="S70">
            <v>18</v>
          </cell>
          <cell r="T70">
            <v>0</v>
          </cell>
          <cell r="U70">
            <v>13</v>
          </cell>
          <cell r="V70">
            <v>13</v>
          </cell>
          <cell r="W70">
            <v>61</v>
          </cell>
          <cell r="X70">
            <v>19</v>
          </cell>
          <cell r="Y70">
            <v>265614.51000000007</v>
          </cell>
        </row>
        <row r="71">
          <cell r="A71">
            <v>62</v>
          </cell>
          <cell r="B71">
            <v>13</v>
          </cell>
          <cell r="C71" t="str">
            <v xml:space="preserve">ASHFIELD                     </v>
          </cell>
          <cell r="D71">
            <v>717</v>
          </cell>
          <cell r="E71" t="str">
            <v>MOHAWK TRAIL</v>
          </cell>
          <cell r="F71">
            <v>1849850</v>
          </cell>
          <cell r="G71">
            <v>0.88346374602153566</v>
          </cell>
          <cell r="H71">
            <v>1809957</v>
          </cell>
          <cell r="I71">
            <v>0.87202825403977524</v>
          </cell>
          <cell r="J71"/>
          <cell r="K71">
            <v>1266332</v>
          </cell>
          <cell r="L71">
            <v>0</v>
          </cell>
          <cell r="M71">
            <v>0</v>
          </cell>
          <cell r="N71">
            <v>1809957</v>
          </cell>
          <cell r="O71">
            <v>1266332</v>
          </cell>
          <cell r="P71">
            <v>1241697</v>
          </cell>
          <cell r="Q71">
            <v>24635</v>
          </cell>
          <cell r="R71">
            <v>1.9839783779778803</v>
          </cell>
          <cell r="S71">
            <v>198</v>
          </cell>
          <cell r="T71">
            <v>0</v>
          </cell>
          <cell r="U71">
            <v>13</v>
          </cell>
          <cell r="V71">
            <v>717</v>
          </cell>
          <cell r="W71">
            <v>62</v>
          </cell>
          <cell r="X71">
            <v>187</v>
          </cell>
          <cell r="Y71">
            <v>1809957</v>
          </cell>
        </row>
        <row r="72">
          <cell r="A72">
            <v>63</v>
          </cell>
          <cell r="B72">
            <v>13</v>
          </cell>
          <cell r="D72">
            <v>998</v>
          </cell>
          <cell r="F72">
            <v>0</v>
          </cell>
          <cell r="G72">
            <v>0</v>
          </cell>
          <cell r="H72">
            <v>0</v>
          </cell>
          <cell r="I72">
            <v>0</v>
          </cell>
          <cell r="J72"/>
          <cell r="K72">
            <v>0</v>
          </cell>
          <cell r="L72">
            <v>0</v>
          </cell>
          <cell r="M72">
            <v>0</v>
          </cell>
          <cell r="N72">
            <v>0</v>
          </cell>
          <cell r="O72">
            <v>0</v>
          </cell>
          <cell r="P72">
            <v>0</v>
          </cell>
          <cell r="Q72">
            <v>0</v>
          </cell>
          <cell r="R72">
            <v>0</v>
          </cell>
          <cell r="S72">
            <v>0</v>
          </cell>
          <cell r="T72">
            <v>0</v>
          </cell>
          <cell r="U72">
            <v>13</v>
          </cell>
          <cell r="V72">
            <v>998</v>
          </cell>
          <cell r="W72">
            <v>63</v>
          </cell>
          <cell r="X72">
            <v>0</v>
          </cell>
          <cell r="Y72">
            <v>0</v>
          </cell>
        </row>
        <row r="73">
          <cell r="A73">
            <v>64</v>
          </cell>
          <cell r="B73">
            <v>13</v>
          </cell>
          <cell r="D73">
            <v>998</v>
          </cell>
          <cell r="F73">
            <v>0</v>
          </cell>
          <cell r="G73">
            <v>0</v>
          </cell>
          <cell r="H73">
            <v>0</v>
          </cell>
          <cell r="I73">
            <v>0</v>
          </cell>
          <cell r="J73"/>
          <cell r="K73">
            <v>0</v>
          </cell>
          <cell r="L73">
            <v>0</v>
          </cell>
          <cell r="M73">
            <v>0</v>
          </cell>
          <cell r="N73">
            <v>0</v>
          </cell>
          <cell r="O73">
            <v>0</v>
          </cell>
          <cell r="P73">
            <v>0</v>
          </cell>
          <cell r="Q73">
            <v>0</v>
          </cell>
          <cell r="R73">
            <v>0</v>
          </cell>
          <cell r="S73">
            <v>0</v>
          </cell>
          <cell r="T73">
            <v>0</v>
          </cell>
          <cell r="U73">
            <v>13</v>
          </cell>
          <cell r="V73">
            <v>998</v>
          </cell>
          <cell r="W73">
            <v>64</v>
          </cell>
          <cell r="X73">
            <v>0</v>
          </cell>
          <cell r="Y73">
            <v>0</v>
          </cell>
        </row>
        <row r="74">
          <cell r="A74">
            <v>65</v>
          </cell>
          <cell r="B74">
            <v>13</v>
          </cell>
          <cell r="C74" t="str">
            <v xml:space="preserve">ASHFIELD                     </v>
          </cell>
          <cell r="D74">
            <v>999</v>
          </cell>
          <cell r="E74" t="str">
            <v>TOTAL</v>
          </cell>
          <cell r="F74">
            <v>2093860.68</v>
          </cell>
          <cell r="G74">
            <v>1</v>
          </cell>
          <cell r="H74">
            <v>2075571.51</v>
          </cell>
          <cell r="I74">
            <v>1</v>
          </cell>
          <cell r="J74">
            <v>1452168</v>
          </cell>
          <cell r="K74">
            <v>1452168</v>
          </cell>
          <cell r="L74">
            <v>0</v>
          </cell>
          <cell r="M74">
            <v>0</v>
          </cell>
          <cell r="N74">
            <v>2075571.51</v>
          </cell>
          <cell r="O74">
            <v>1452168</v>
          </cell>
          <cell r="P74">
            <v>1405487</v>
          </cell>
          <cell r="Q74">
            <v>46681</v>
          </cell>
          <cell r="R74">
            <v>3.3213398629798783</v>
          </cell>
          <cell r="S74">
            <v>216</v>
          </cell>
          <cell r="T74">
            <v>0</v>
          </cell>
          <cell r="U74">
            <v>13</v>
          </cell>
          <cell r="V74">
            <v>999</v>
          </cell>
          <cell r="W74">
            <v>65</v>
          </cell>
          <cell r="X74">
            <v>206</v>
          </cell>
          <cell r="Y74">
            <v>2075571.51</v>
          </cell>
        </row>
        <row r="75">
          <cell r="A75">
            <v>66</v>
          </cell>
          <cell r="B75">
            <v>14</v>
          </cell>
          <cell r="C75" t="str">
            <v xml:space="preserve">ASHLAND                      </v>
          </cell>
          <cell r="D75">
            <v>14</v>
          </cell>
          <cell r="E75" t="str">
            <v>ASHLAND</v>
          </cell>
          <cell r="F75">
            <v>22018866.611560002</v>
          </cell>
          <cell r="G75">
            <v>0.95139923077537869</v>
          </cell>
          <cell r="H75">
            <v>22827562.789220002</v>
          </cell>
          <cell r="I75">
            <v>0.95065114851785859</v>
          </cell>
          <cell r="J75"/>
          <cell r="K75">
            <v>17549961</v>
          </cell>
          <cell r="L75">
            <v>0</v>
          </cell>
          <cell r="M75">
            <v>0</v>
          </cell>
          <cell r="N75">
            <v>22827562.789220002</v>
          </cell>
          <cell r="O75">
            <v>17549961</v>
          </cell>
          <cell r="P75">
            <v>17141832</v>
          </cell>
          <cell r="Q75">
            <v>408129</v>
          </cell>
          <cell r="R75">
            <v>2.3808948775136751</v>
          </cell>
          <cell r="S75">
            <v>2516</v>
          </cell>
          <cell r="T75">
            <v>0</v>
          </cell>
          <cell r="U75">
            <v>14</v>
          </cell>
          <cell r="V75">
            <v>14</v>
          </cell>
          <cell r="W75">
            <v>66</v>
          </cell>
          <cell r="X75">
            <v>2492</v>
          </cell>
          <cell r="Y75">
            <v>22827562.789220002</v>
          </cell>
        </row>
        <row r="76">
          <cell r="A76">
            <v>67</v>
          </cell>
          <cell r="B76">
            <v>14</v>
          </cell>
          <cell r="C76" t="str">
            <v xml:space="preserve">ASHLAND                      </v>
          </cell>
          <cell r="D76">
            <v>829</v>
          </cell>
          <cell r="E76" t="str">
            <v>SOUTH MIDDLESEX</v>
          </cell>
          <cell r="F76">
            <v>1124800</v>
          </cell>
          <cell r="G76">
            <v>4.8600769224621261E-2</v>
          </cell>
          <cell r="H76">
            <v>1184992</v>
          </cell>
          <cell r="I76">
            <v>4.9348851482141354E-2</v>
          </cell>
          <cell r="J76"/>
          <cell r="K76">
            <v>911029</v>
          </cell>
          <cell r="L76">
            <v>0</v>
          </cell>
          <cell r="M76">
            <v>0</v>
          </cell>
          <cell r="N76">
            <v>1184992</v>
          </cell>
          <cell r="O76">
            <v>911029</v>
          </cell>
          <cell r="P76">
            <v>875664</v>
          </cell>
          <cell r="Q76">
            <v>35365</v>
          </cell>
          <cell r="R76">
            <v>4.0386495276727148</v>
          </cell>
          <cell r="S76">
            <v>72</v>
          </cell>
          <cell r="T76">
            <v>0</v>
          </cell>
          <cell r="U76">
            <v>14</v>
          </cell>
          <cell r="V76">
            <v>829</v>
          </cell>
          <cell r="W76">
            <v>67</v>
          </cell>
          <cell r="X76">
            <v>73</v>
          </cell>
          <cell r="Y76">
            <v>1184992</v>
          </cell>
        </row>
        <row r="77">
          <cell r="A77">
            <v>68</v>
          </cell>
          <cell r="B77">
            <v>14</v>
          </cell>
          <cell r="D77">
            <v>998</v>
          </cell>
          <cell r="F77">
            <v>0</v>
          </cell>
          <cell r="G77">
            <v>0</v>
          </cell>
          <cell r="H77">
            <v>0</v>
          </cell>
          <cell r="I77">
            <v>0</v>
          </cell>
          <cell r="J77"/>
          <cell r="K77">
            <v>0</v>
          </cell>
          <cell r="L77">
            <v>0</v>
          </cell>
          <cell r="M77">
            <v>0</v>
          </cell>
          <cell r="N77">
            <v>0</v>
          </cell>
          <cell r="O77">
            <v>0</v>
          </cell>
          <cell r="P77">
            <v>0</v>
          </cell>
          <cell r="Q77">
            <v>0</v>
          </cell>
          <cell r="R77">
            <v>0</v>
          </cell>
          <cell r="S77">
            <v>0</v>
          </cell>
          <cell r="T77">
            <v>0</v>
          </cell>
          <cell r="U77">
            <v>14</v>
          </cell>
          <cell r="V77">
            <v>998</v>
          </cell>
          <cell r="W77">
            <v>68</v>
          </cell>
          <cell r="X77">
            <v>0</v>
          </cell>
          <cell r="Y77">
            <v>0</v>
          </cell>
        </row>
        <row r="78">
          <cell r="A78">
            <v>69</v>
          </cell>
          <cell r="B78">
            <v>14</v>
          </cell>
          <cell r="D78">
            <v>998</v>
          </cell>
          <cell r="F78">
            <v>0</v>
          </cell>
          <cell r="G78">
            <v>0</v>
          </cell>
          <cell r="H78">
            <v>0</v>
          </cell>
          <cell r="I78">
            <v>0</v>
          </cell>
          <cell r="J78"/>
          <cell r="K78">
            <v>0</v>
          </cell>
          <cell r="L78">
            <v>0</v>
          </cell>
          <cell r="M78">
            <v>0</v>
          </cell>
          <cell r="N78">
            <v>0</v>
          </cell>
          <cell r="O78">
            <v>0</v>
          </cell>
          <cell r="P78">
            <v>0</v>
          </cell>
          <cell r="Q78">
            <v>0</v>
          </cell>
          <cell r="R78">
            <v>0</v>
          </cell>
          <cell r="S78">
            <v>0</v>
          </cell>
          <cell r="T78">
            <v>0</v>
          </cell>
          <cell r="U78">
            <v>14</v>
          </cell>
          <cell r="V78">
            <v>998</v>
          </cell>
          <cell r="W78">
            <v>69</v>
          </cell>
          <cell r="X78">
            <v>0</v>
          </cell>
          <cell r="Y78">
            <v>0</v>
          </cell>
        </row>
        <row r="79">
          <cell r="A79">
            <v>70</v>
          </cell>
          <cell r="B79">
            <v>14</v>
          </cell>
          <cell r="C79" t="str">
            <v xml:space="preserve">ASHLAND                      </v>
          </cell>
          <cell r="D79">
            <v>999</v>
          </cell>
          <cell r="E79" t="str">
            <v>TOTAL</v>
          </cell>
          <cell r="F79">
            <v>23143666.611560002</v>
          </cell>
          <cell r="G79">
            <v>1</v>
          </cell>
          <cell r="H79">
            <v>24012554.789220002</v>
          </cell>
          <cell r="I79">
            <v>1</v>
          </cell>
          <cell r="J79">
            <v>18460990</v>
          </cell>
          <cell r="K79">
            <v>18460990</v>
          </cell>
          <cell r="L79">
            <v>0</v>
          </cell>
          <cell r="M79">
            <v>0</v>
          </cell>
          <cell r="N79">
            <v>24012554.789220002</v>
          </cell>
          <cell r="O79">
            <v>18460990</v>
          </cell>
          <cell r="P79">
            <v>18017496</v>
          </cell>
          <cell r="Q79">
            <v>443494</v>
          </cell>
          <cell r="R79">
            <v>2.4614630135064273</v>
          </cell>
          <cell r="S79">
            <v>2588</v>
          </cell>
          <cell r="T79">
            <v>0</v>
          </cell>
          <cell r="U79">
            <v>14</v>
          </cell>
          <cell r="V79">
            <v>999</v>
          </cell>
          <cell r="W79">
            <v>70</v>
          </cell>
          <cell r="X79">
            <v>2565</v>
          </cell>
          <cell r="Y79">
            <v>24012554.789220002</v>
          </cell>
        </row>
        <row r="80">
          <cell r="A80">
            <v>71</v>
          </cell>
          <cell r="B80">
            <v>15</v>
          </cell>
          <cell r="C80" t="str">
            <v xml:space="preserve">ATHOL                        </v>
          </cell>
          <cell r="D80">
            <v>15</v>
          </cell>
          <cell r="E80" t="str">
            <v>ATHOL</v>
          </cell>
          <cell r="F80">
            <v>0</v>
          </cell>
          <cell r="G80">
            <v>0</v>
          </cell>
          <cell r="H80">
            <v>0</v>
          </cell>
          <cell r="I80">
            <v>0</v>
          </cell>
          <cell r="J80"/>
          <cell r="K80">
            <v>0</v>
          </cell>
          <cell r="L80">
            <v>0</v>
          </cell>
          <cell r="M80">
            <v>0</v>
          </cell>
          <cell r="N80">
            <v>0</v>
          </cell>
          <cell r="O80">
            <v>0</v>
          </cell>
          <cell r="P80">
            <v>0</v>
          </cell>
          <cell r="Q80">
            <v>0</v>
          </cell>
          <cell r="R80">
            <v>0</v>
          </cell>
          <cell r="S80">
            <v>0</v>
          </cell>
          <cell r="T80">
            <v>0</v>
          </cell>
          <cell r="U80">
            <v>15</v>
          </cell>
          <cell r="V80">
            <v>15</v>
          </cell>
          <cell r="W80">
            <v>71</v>
          </cell>
          <cell r="X80">
            <v>0</v>
          </cell>
          <cell r="Y80">
            <v>0</v>
          </cell>
        </row>
        <row r="81">
          <cell r="A81">
            <v>72</v>
          </cell>
          <cell r="B81">
            <v>15</v>
          </cell>
          <cell r="C81" t="str">
            <v xml:space="preserve">ATHOL                        </v>
          </cell>
          <cell r="D81">
            <v>615</v>
          </cell>
          <cell r="E81" t="str">
            <v>ATHOL ROYALSTON</v>
          </cell>
          <cell r="F81">
            <v>16509060</v>
          </cell>
          <cell r="G81">
            <v>0.90525632385785071</v>
          </cell>
          <cell r="H81">
            <v>16361675</v>
          </cell>
          <cell r="I81">
            <v>0.9102290593923742</v>
          </cell>
          <cell r="J81"/>
          <cell r="K81">
            <v>1959280</v>
          </cell>
          <cell r="L81">
            <v>0</v>
          </cell>
          <cell r="M81">
            <v>0</v>
          </cell>
          <cell r="N81">
            <v>16361675</v>
          </cell>
          <cell r="O81">
            <v>1959280</v>
          </cell>
          <cell r="P81">
            <v>1860749</v>
          </cell>
          <cell r="Q81">
            <v>98531</v>
          </cell>
          <cell r="R81">
            <v>5.2952332635943913</v>
          </cell>
          <cell r="S81">
            <v>1736</v>
          </cell>
          <cell r="T81">
            <v>0</v>
          </cell>
          <cell r="U81">
            <v>15</v>
          </cell>
          <cell r="V81">
            <v>615</v>
          </cell>
          <cell r="W81">
            <v>72</v>
          </cell>
          <cell r="X81">
            <v>1659</v>
          </cell>
          <cell r="Y81">
            <v>16361675</v>
          </cell>
        </row>
        <row r="82">
          <cell r="A82">
            <v>73</v>
          </cell>
          <cell r="B82">
            <v>15</v>
          </cell>
          <cell r="C82" t="str">
            <v xml:space="preserve">ATHOL                        </v>
          </cell>
          <cell r="D82">
            <v>832</v>
          </cell>
          <cell r="E82" t="str">
            <v>MONTACHUSETT</v>
          </cell>
          <cell r="F82">
            <v>1727830</v>
          </cell>
          <cell r="G82">
            <v>9.4743676142149236E-2</v>
          </cell>
          <cell r="H82">
            <v>1613663</v>
          </cell>
          <cell r="I82">
            <v>8.9770940607625846E-2</v>
          </cell>
          <cell r="J82"/>
          <cell r="K82">
            <v>193233</v>
          </cell>
          <cell r="L82">
            <v>0</v>
          </cell>
          <cell r="M82">
            <v>0</v>
          </cell>
          <cell r="N82">
            <v>1613663</v>
          </cell>
          <cell r="O82">
            <v>193233</v>
          </cell>
          <cell r="P82">
            <v>194745</v>
          </cell>
          <cell r="Q82">
            <v>-1512</v>
          </cell>
          <cell r="R82">
            <v>-0.77639990757143962</v>
          </cell>
          <cell r="S82">
            <v>122</v>
          </cell>
          <cell r="T82">
            <v>0</v>
          </cell>
          <cell r="U82">
            <v>15</v>
          </cell>
          <cell r="V82">
            <v>832</v>
          </cell>
          <cell r="W82">
            <v>73</v>
          </cell>
          <cell r="X82">
            <v>109</v>
          </cell>
          <cell r="Y82">
            <v>1613663</v>
          </cell>
        </row>
        <row r="83">
          <cell r="A83">
            <v>74</v>
          </cell>
          <cell r="B83">
            <v>15</v>
          </cell>
          <cell r="D83">
            <v>998</v>
          </cell>
          <cell r="F83">
            <v>0</v>
          </cell>
          <cell r="G83">
            <v>0</v>
          </cell>
          <cell r="H83">
            <v>0</v>
          </cell>
          <cell r="I83">
            <v>0</v>
          </cell>
          <cell r="J83"/>
          <cell r="K83">
            <v>0</v>
          </cell>
          <cell r="L83">
            <v>0</v>
          </cell>
          <cell r="M83">
            <v>0</v>
          </cell>
          <cell r="N83">
            <v>0</v>
          </cell>
          <cell r="O83">
            <v>0</v>
          </cell>
          <cell r="P83">
            <v>0</v>
          </cell>
          <cell r="Q83">
            <v>0</v>
          </cell>
          <cell r="R83">
            <v>0</v>
          </cell>
          <cell r="S83">
            <v>0</v>
          </cell>
          <cell r="T83">
            <v>0</v>
          </cell>
          <cell r="U83">
            <v>15</v>
          </cell>
          <cell r="V83">
            <v>998</v>
          </cell>
          <cell r="W83">
            <v>74</v>
          </cell>
          <cell r="X83">
            <v>0</v>
          </cell>
          <cell r="Y83">
            <v>0</v>
          </cell>
        </row>
        <row r="84">
          <cell r="A84">
            <v>75</v>
          </cell>
          <cell r="B84">
            <v>15</v>
          </cell>
          <cell r="C84" t="str">
            <v xml:space="preserve">ATHOL                        </v>
          </cell>
          <cell r="D84">
            <v>999</v>
          </cell>
          <cell r="E84" t="str">
            <v>TOTAL</v>
          </cell>
          <cell r="F84">
            <v>18236890</v>
          </cell>
          <cell r="G84">
            <v>1</v>
          </cell>
          <cell r="H84">
            <v>17975338</v>
          </cell>
          <cell r="I84">
            <v>1</v>
          </cell>
          <cell r="J84">
            <v>2152513</v>
          </cell>
          <cell r="K84">
            <v>2152513</v>
          </cell>
          <cell r="L84">
            <v>0</v>
          </cell>
          <cell r="M84">
            <v>0</v>
          </cell>
          <cell r="N84">
            <v>17975338</v>
          </cell>
          <cell r="O84">
            <v>2152513</v>
          </cell>
          <cell r="P84">
            <v>2055494</v>
          </cell>
          <cell r="Q84">
            <v>97019</v>
          </cell>
          <cell r="R84">
            <v>4.7199845876465707</v>
          </cell>
          <cell r="S84">
            <v>1858</v>
          </cell>
          <cell r="T84">
            <v>0</v>
          </cell>
          <cell r="U84">
            <v>15</v>
          </cell>
          <cell r="V84">
            <v>999</v>
          </cell>
          <cell r="W84">
            <v>75</v>
          </cell>
          <cell r="X84">
            <v>1768</v>
          </cell>
          <cell r="Y84">
            <v>17975338</v>
          </cell>
        </row>
        <row r="85">
          <cell r="A85">
            <v>76</v>
          </cell>
          <cell r="B85">
            <v>16</v>
          </cell>
          <cell r="C85" t="str">
            <v xml:space="preserve">ATTLEBORO                    </v>
          </cell>
          <cell r="D85">
            <v>16</v>
          </cell>
          <cell r="E85" t="str">
            <v>ATTLEBORO</v>
          </cell>
          <cell r="F85">
            <v>59072872.719999991</v>
          </cell>
          <cell r="G85">
            <v>0.9932864533132203</v>
          </cell>
          <cell r="H85">
            <v>63511315.789999999</v>
          </cell>
          <cell r="I85">
            <v>0.99489387680066166</v>
          </cell>
          <cell r="J85"/>
          <cell r="K85">
            <v>31014381</v>
          </cell>
          <cell r="L85">
            <v>0</v>
          </cell>
          <cell r="M85">
            <v>0</v>
          </cell>
          <cell r="N85">
            <v>63511315.789999999</v>
          </cell>
          <cell r="O85">
            <v>31014381</v>
          </cell>
          <cell r="P85">
            <v>30079922</v>
          </cell>
          <cell r="Q85">
            <v>934459</v>
          </cell>
          <cell r="R85">
            <v>3.1065871779853684</v>
          </cell>
          <cell r="S85">
            <v>6068</v>
          </cell>
          <cell r="T85">
            <v>0</v>
          </cell>
          <cell r="U85">
            <v>16</v>
          </cell>
          <cell r="V85">
            <v>16</v>
          </cell>
          <cell r="W85">
            <v>76</v>
          </cell>
          <cell r="X85">
            <v>6182</v>
          </cell>
          <cell r="Y85">
            <v>63511315.789999999</v>
          </cell>
        </row>
        <row r="86">
          <cell r="A86">
            <v>77</v>
          </cell>
          <cell r="B86">
            <v>16</v>
          </cell>
          <cell r="C86" t="str">
            <v xml:space="preserve">ATTLEBORO                    </v>
          </cell>
          <cell r="D86">
            <v>910</v>
          </cell>
          <cell r="E86" t="str">
            <v>BRISTOL COUNTY</v>
          </cell>
          <cell r="F86">
            <v>399269</v>
          </cell>
          <cell r="G86">
            <v>6.7135466867797216E-3</v>
          </cell>
          <cell r="H86">
            <v>325961</v>
          </cell>
          <cell r="I86">
            <v>5.1061231993383095E-3</v>
          </cell>
          <cell r="J86"/>
          <cell r="K86">
            <v>159176</v>
          </cell>
          <cell r="L86">
            <v>0</v>
          </cell>
          <cell r="M86">
            <v>0</v>
          </cell>
          <cell r="N86">
            <v>325961</v>
          </cell>
          <cell r="O86">
            <v>159176</v>
          </cell>
          <cell r="P86">
            <v>203308</v>
          </cell>
          <cell r="Q86">
            <v>-44132</v>
          </cell>
          <cell r="R86">
            <v>-21.706966769630316</v>
          </cell>
          <cell r="S86">
            <v>28</v>
          </cell>
          <cell r="T86">
            <v>0</v>
          </cell>
          <cell r="U86">
            <v>16</v>
          </cell>
          <cell r="V86">
            <v>910</v>
          </cell>
          <cell r="W86">
            <v>77</v>
          </cell>
          <cell r="X86">
            <v>22</v>
          </cell>
          <cell r="Y86">
            <v>325961</v>
          </cell>
        </row>
        <row r="87">
          <cell r="A87">
            <v>78</v>
          </cell>
          <cell r="B87">
            <v>16</v>
          </cell>
          <cell r="D87">
            <v>998</v>
          </cell>
          <cell r="F87">
            <v>0</v>
          </cell>
          <cell r="G87">
            <v>0</v>
          </cell>
          <cell r="H87">
            <v>0</v>
          </cell>
          <cell r="I87">
            <v>0</v>
          </cell>
          <cell r="J87"/>
          <cell r="K87">
            <v>0</v>
          </cell>
          <cell r="L87">
            <v>0</v>
          </cell>
          <cell r="M87">
            <v>0</v>
          </cell>
          <cell r="N87">
            <v>0</v>
          </cell>
          <cell r="O87">
            <v>0</v>
          </cell>
          <cell r="P87">
            <v>0</v>
          </cell>
          <cell r="Q87">
            <v>0</v>
          </cell>
          <cell r="R87">
            <v>0</v>
          </cell>
          <cell r="S87">
            <v>0</v>
          </cell>
          <cell r="T87">
            <v>0</v>
          </cell>
          <cell r="U87">
            <v>16</v>
          </cell>
          <cell r="V87">
            <v>998</v>
          </cell>
          <cell r="W87">
            <v>78</v>
          </cell>
          <cell r="X87">
            <v>0</v>
          </cell>
          <cell r="Y87">
            <v>0</v>
          </cell>
        </row>
        <row r="88">
          <cell r="A88">
            <v>79</v>
          </cell>
          <cell r="B88">
            <v>16</v>
          </cell>
          <cell r="D88">
            <v>998</v>
          </cell>
          <cell r="F88">
            <v>0</v>
          </cell>
          <cell r="G88">
            <v>0</v>
          </cell>
          <cell r="H88">
            <v>0</v>
          </cell>
          <cell r="I88">
            <v>0</v>
          </cell>
          <cell r="J88"/>
          <cell r="K88">
            <v>0</v>
          </cell>
          <cell r="L88">
            <v>0</v>
          </cell>
          <cell r="M88">
            <v>0</v>
          </cell>
          <cell r="N88">
            <v>0</v>
          </cell>
          <cell r="O88">
            <v>0</v>
          </cell>
          <cell r="P88">
            <v>0</v>
          </cell>
          <cell r="Q88">
            <v>0</v>
          </cell>
          <cell r="R88">
            <v>0</v>
          </cell>
          <cell r="S88">
            <v>0</v>
          </cell>
          <cell r="T88">
            <v>0</v>
          </cell>
          <cell r="U88">
            <v>16</v>
          </cell>
          <cell r="V88">
            <v>998</v>
          </cell>
          <cell r="W88">
            <v>79</v>
          </cell>
          <cell r="X88">
            <v>0</v>
          </cell>
          <cell r="Y88">
            <v>0</v>
          </cell>
        </row>
        <row r="89">
          <cell r="A89">
            <v>80</v>
          </cell>
          <cell r="B89">
            <v>16</v>
          </cell>
          <cell r="C89" t="str">
            <v xml:space="preserve">ATTLEBORO                    </v>
          </cell>
          <cell r="D89">
            <v>999</v>
          </cell>
          <cell r="E89" t="str">
            <v>TOTAL</v>
          </cell>
          <cell r="F89">
            <v>59472141.719999991</v>
          </cell>
          <cell r="G89">
            <v>1</v>
          </cell>
          <cell r="H89">
            <v>63837276.789999999</v>
          </cell>
          <cell r="I89">
            <v>1</v>
          </cell>
          <cell r="J89">
            <v>31173557</v>
          </cell>
          <cell r="K89">
            <v>31173557</v>
          </cell>
          <cell r="L89">
            <v>0</v>
          </cell>
          <cell r="M89">
            <v>0</v>
          </cell>
          <cell r="N89">
            <v>63837276.789999999</v>
          </cell>
          <cell r="O89">
            <v>31173557</v>
          </cell>
          <cell r="P89">
            <v>30283230</v>
          </cell>
          <cell r="Q89">
            <v>890327</v>
          </cell>
          <cell r="R89">
            <v>2.940000125481991</v>
          </cell>
          <cell r="S89">
            <v>6096</v>
          </cell>
          <cell r="T89">
            <v>0</v>
          </cell>
          <cell r="U89">
            <v>16</v>
          </cell>
          <cell r="V89">
            <v>999</v>
          </cell>
          <cell r="W89">
            <v>80</v>
          </cell>
          <cell r="X89">
            <v>6204</v>
          </cell>
          <cell r="Y89">
            <v>63837276.789999999</v>
          </cell>
        </row>
        <row r="90">
          <cell r="A90">
            <v>81</v>
          </cell>
          <cell r="B90">
            <v>17</v>
          </cell>
          <cell r="C90" t="str">
            <v xml:space="preserve">AUBURN                       </v>
          </cell>
          <cell r="D90">
            <v>17</v>
          </cell>
          <cell r="E90" t="str">
            <v>AUBURN</v>
          </cell>
          <cell r="F90">
            <v>20662647.859999999</v>
          </cell>
          <cell r="G90">
            <v>0.95019474624485567</v>
          </cell>
          <cell r="H90">
            <v>22131023.739999998</v>
          </cell>
          <cell r="I90">
            <v>0.94825586138102791</v>
          </cell>
          <cell r="J90"/>
          <cell r="K90">
            <v>14570334</v>
          </cell>
          <cell r="L90">
            <v>0</v>
          </cell>
          <cell r="M90">
            <v>0</v>
          </cell>
          <cell r="N90">
            <v>22131023.739999998</v>
          </cell>
          <cell r="O90">
            <v>14570334</v>
          </cell>
          <cell r="P90">
            <v>14287674</v>
          </cell>
          <cell r="Q90">
            <v>282660</v>
          </cell>
          <cell r="R90">
            <v>1.9783486101376613</v>
          </cell>
          <cell r="S90">
            <v>2334</v>
          </cell>
          <cell r="T90">
            <v>0</v>
          </cell>
          <cell r="U90">
            <v>17</v>
          </cell>
          <cell r="V90">
            <v>17</v>
          </cell>
          <cell r="W90">
            <v>81</v>
          </cell>
          <cell r="X90">
            <v>2396</v>
          </cell>
          <cell r="Y90">
            <v>22131023.739999998</v>
          </cell>
        </row>
        <row r="91">
          <cell r="A91">
            <v>82</v>
          </cell>
          <cell r="B91">
            <v>17</v>
          </cell>
          <cell r="C91" t="str">
            <v xml:space="preserve">AUBURN                       </v>
          </cell>
          <cell r="D91">
            <v>876</v>
          </cell>
          <cell r="E91" t="str">
            <v>SOUTHERN WORCESTER</v>
          </cell>
          <cell r="F91">
            <v>1083050</v>
          </cell>
          <cell r="G91">
            <v>4.9805253755144378E-2</v>
          </cell>
          <cell r="H91">
            <v>1207639</v>
          </cell>
          <cell r="I91">
            <v>5.1744138618972139E-2</v>
          </cell>
          <cell r="J91"/>
          <cell r="K91">
            <v>795070</v>
          </cell>
          <cell r="L91">
            <v>0</v>
          </cell>
          <cell r="M91">
            <v>0</v>
          </cell>
          <cell r="N91">
            <v>1207639</v>
          </cell>
          <cell r="O91">
            <v>795070</v>
          </cell>
          <cell r="P91">
            <v>748900</v>
          </cell>
          <cell r="Q91">
            <v>46170</v>
          </cell>
          <cell r="R91">
            <v>6.1650420616904791</v>
          </cell>
          <cell r="S91">
            <v>76</v>
          </cell>
          <cell r="T91">
            <v>0</v>
          </cell>
          <cell r="U91">
            <v>17</v>
          </cell>
          <cell r="V91">
            <v>876</v>
          </cell>
          <cell r="W91">
            <v>82</v>
          </cell>
          <cell r="X91">
            <v>82</v>
          </cell>
          <cell r="Y91">
            <v>1207639</v>
          </cell>
        </row>
        <row r="92">
          <cell r="A92">
            <v>83</v>
          </cell>
          <cell r="B92">
            <v>17</v>
          </cell>
          <cell r="D92">
            <v>998</v>
          </cell>
          <cell r="F92">
            <v>0</v>
          </cell>
          <cell r="G92">
            <v>0</v>
          </cell>
          <cell r="H92">
            <v>0</v>
          </cell>
          <cell r="I92">
            <v>0</v>
          </cell>
          <cell r="J92"/>
          <cell r="K92">
            <v>0</v>
          </cell>
          <cell r="L92">
            <v>0</v>
          </cell>
          <cell r="M92">
            <v>0</v>
          </cell>
          <cell r="N92">
            <v>0</v>
          </cell>
          <cell r="O92">
            <v>0</v>
          </cell>
          <cell r="P92">
            <v>0</v>
          </cell>
          <cell r="Q92">
            <v>0</v>
          </cell>
          <cell r="R92">
            <v>0</v>
          </cell>
          <cell r="S92">
            <v>0</v>
          </cell>
          <cell r="T92">
            <v>0</v>
          </cell>
          <cell r="U92">
            <v>17</v>
          </cell>
          <cell r="V92">
            <v>998</v>
          </cell>
          <cell r="W92">
            <v>83</v>
          </cell>
          <cell r="X92">
            <v>0</v>
          </cell>
          <cell r="Y92">
            <v>0</v>
          </cell>
        </row>
        <row r="93">
          <cell r="A93">
            <v>84</v>
          </cell>
          <cell r="B93">
            <v>17</v>
          </cell>
          <cell r="D93">
            <v>998</v>
          </cell>
          <cell r="F93">
            <v>0</v>
          </cell>
          <cell r="G93">
            <v>0</v>
          </cell>
          <cell r="H93">
            <v>0</v>
          </cell>
          <cell r="I93">
            <v>0</v>
          </cell>
          <cell r="J93"/>
          <cell r="K93">
            <v>0</v>
          </cell>
          <cell r="L93">
            <v>0</v>
          </cell>
          <cell r="M93">
            <v>0</v>
          </cell>
          <cell r="N93">
            <v>0</v>
          </cell>
          <cell r="O93">
            <v>0</v>
          </cell>
          <cell r="P93">
            <v>0</v>
          </cell>
          <cell r="Q93">
            <v>0</v>
          </cell>
          <cell r="R93">
            <v>0</v>
          </cell>
          <cell r="S93">
            <v>0</v>
          </cell>
          <cell r="T93">
            <v>0</v>
          </cell>
          <cell r="U93">
            <v>17</v>
          </cell>
          <cell r="V93">
            <v>998</v>
          </cell>
          <cell r="W93">
            <v>84</v>
          </cell>
          <cell r="X93">
            <v>0</v>
          </cell>
          <cell r="Y93">
            <v>0</v>
          </cell>
        </row>
        <row r="94">
          <cell r="A94">
            <v>85</v>
          </cell>
          <cell r="B94">
            <v>17</v>
          </cell>
          <cell r="C94" t="str">
            <v xml:space="preserve">AUBURN                       </v>
          </cell>
          <cell r="D94">
            <v>999</v>
          </cell>
          <cell r="E94" t="str">
            <v>TOTAL</v>
          </cell>
          <cell r="F94">
            <v>21745697.859999999</v>
          </cell>
          <cell r="G94">
            <v>1</v>
          </cell>
          <cell r="H94">
            <v>23338662.739999998</v>
          </cell>
          <cell r="I94">
            <v>1</v>
          </cell>
          <cell r="J94">
            <v>15365404</v>
          </cell>
          <cell r="K94">
            <v>15365404</v>
          </cell>
          <cell r="L94">
            <v>0</v>
          </cell>
          <cell r="M94">
            <v>0</v>
          </cell>
          <cell r="N94">
            <v>23338662.739999998</v>
          </cell>
          <cell r="O94">
            <v>15365404</v>
          </cell>
          <cell r="P94">
            <v>15036574</v>
          </cell>
          <cell r="Q94">
            <v>328830</v>
          </cell>
          <cell r="R94">
            <v>2.1868678330582485</v>
          </cell>
          <cell r="S94">
            <v>2410</v>
          </cell>
          <cell r="T94">
            <v>0</v>
          </cell>
          <cell r="U94">
            <v>17</v>
          </cell>
          <cell r="V94">
            <v>999</v>
          </cell>
          <cell r="W94">
            <v>85</v>
          </cell>
          <cell r="X94">
            <v>2478</v>
          </cell>
          <cell r="Y94">
            <v>23338662.739999998</v>
          </cell>
        </row>
        <row r="95">
          <cell r="A95">
            <v>86</v>
          </cell>
          <cell r="B95">
            <v>18</v>
          </cell>
          <cell r="C95" t="str">
            <v xml:space="preserve">AVON                         </v>
          </cell>
          <cell r="D95">
            <v>18</v>
          </cell>
          <cell r="E95" t="str">
            <v>AVON</v>
          </cell>
          <cell r="F95">
            <v>5311469.62</v>
          </cell>
          <cell r="G95">
            <v>0.89181813874006577</v>
          </cell>
          <cell r="H95">
            <v>5330691.71</v>
          </cell>
          <cell r="I95">
            <v>0.91130915633635889</v>
          </cell>
          <cell r="J95"/>
          <cell r="K95">
            <v>4889789</v>
          </cell>
          <cell r="L95">
            <v>0</v>
          </cell>
          <cell r="M95">
            <v>0</v>
          </cell>
          <cell r="N95">
            <v>5330691.71</v>
          </cell>
          <cell r="O95">
            <v>4889789</v>
          </cell>
          <cell r="P95">
            <v>4662241</v>
          </cell>
          <cell r="Q95">
            <v>227548</v>
          </cell>
          <cell r="R95">
            <v>4.8806571775247143</v>
          </cell>
          <cell r="S95">
            <v>568</v>
          </cell>
          <cell r="T95">
            <v>0</v>
          </cell>
          <cell r="U95">
            <v>18</v>
          </cell>
          <cell r="V95">
            <v>18</v>
          </cell>
          <cell r="W95">
            <v>86</v>
          </cell>
          <cell r="X95">
            <v>554</v>
          </cell>
          <cell r="Y95">
            <v>5330691.71</v>
          </cell>
        </row>
        <row r="96">
          <cell r="A96">
            <v>87</v>
          </cell>
          <cell r="B96">
            <v>18</v>
          </cell>
          <cell r="C96" t="str">
            <v xml:space="preserve">AVON                         </v>
          </cell>
          <cell r="D96">
            <v>806</v>
          </cell>
          <cell r="E96" t="str">
            <v>BLUE HILLS</v>
          </cell>
          <cell r="F96">
            <v>572975</v>
          </cell>
          <cell r="G96">
            <v>9.6204917772755555E-2</v>
          </cell>
          <cell r="H96">
            <v>488987</v>
          </cell>
          <cell r="I96">
            <v>8.3594841846415302E-2</v>
          </cell>
          <cell r="J96"/>
          <cell r="K96">
            <v>448543</v>
          </cell>
          <cell r="L96">
            <v>0</v>
          </cell>
          <cell r="M96">
            <v>0</v>
          </cell>
          <cell r="N96">
            <v>488987</v>
          </cell>
          <cell r="O96">
            <v>448543</v>
          </cell>
          <cell r="P96">
            <v>502939</v>
          </cell>
          <cell r="Q96">
            <v>-54396</v>
          </cell>
          <cell r="R96">
            <v>-10.815625751830739</v>
          </cell>
          <cell r="S96">
            <v>39</v>
          </cell>
          <cell r="T96">
            <v>0</v>
          </cell>
          <cell r="U96">
            <v>18</v>
          </cell>
          <cell r="V96">
            <v>806</v>
          </cell>
          <cell r="W96">
            <v>87</v>
          </cell>
          <cell r="X96">
            <v>32</v>
          </cell>
          <cell r="Y96">
            <v>488987</v>
          </cell>
        </row>
        <row r="97">
          <cell r="A97">
            <v>88</v>
          </cell>
          <cell r="B97">
            <v>18</v>
          </cell>
          <cell r="C97" t="str">
            <v xml:space="preserve">AVON                         </v>
          </cell>
          <cell r="D97">
            <v>915</v>
          </cell>
          <cell r="E97" t="str">
            <v>NORFOLK COUNTY</v>
          </cell>
          <cell r="F97">
            <v>71332</v>
          </cell>
          <cell r="G97">
            <v>1.1976943487178671E-2</v>
          </cell>
          <cell r="H97">
            <v>29809</v>
          </cell>
          <cell r="I97">
            <v>5.0960018172258028E-3</v>
          </cell>
          <cell r="J97"/>
          <cell r="K97">
            <v>27343</v>
          </cell>
          <cell r="L97">
            <v>0</v>
          </cell>
          <cell r="M97">
            <v>0</v>
          </cell>
          <cell r="N97">
            <v>29809</v>
          </cell>
          <cell r="O97">
            <v>27343</v>
          </cell>
          <cell r="P97">
            <v>62613</v>
          </cell>
          <cell r="Q97">
            <v>-35270</v>
          </cell>
          <cell r="R97">
            <v>-56.330155079616056</v>
          </cell>
          <cell r="S97">
            <v>5</v>
          </cell>
          <cell r="T97">
            <v>0</v>
          </cell>
          <cell r="U97">
            <v>18</v>
          </cell>
          <cell r="V97">
            <v>915</v>
          </cell>
          <cell r="W97">
            <v>88</v>
          </cell>
          <cell r="X97">
            <v>2</v>
          </cell>
          <cell r="Y97">
            <v>29809</v>
          </cell>
        </row>
        <row r="98">
          <cell r="A98">
            <v>89</v>
          </cell>
          <cell r="B98">
            <v>18</v>
          </cell>
          <cell r="D98">
            <v>998</v>
          </cell>
          <cell r="F98">
            <v>0</v>
          </cell>
          <cell r="G98">
            <v>0</v>
          </cell>
          <cell r="H98">
            <v>0</v>
          </cell>
          <cell r="I98">
            <v>0</v>
          </cell>
          <cell r="J98"/>
          <cell r="K98">
            <v>0</v>
          </cell>
          <cell r="L98">
            <v>0</v>
          </cell>
          <cell r="M98">
            <v>0</v>
          </cell>
          <cell r="N98">
            <v>0</v>
          </cell>
          <cell r="O98">
            <v>0</v>
          </cell>
          <cell r="P98">
            <v>0</v>
          </cell>
          <cell r="Q98">
            <v>0</v>
          </cell>
          <cell r="R98">
            <v>0</v>
          </cell>
          <cell r="S98">
            <v>0</v>
          </cell>
          <cell r="T98">
            <v>0</v>
          </cell>
          <cell r="U98">
            <v>18</v>
          </cell>
          <cell r="V98">
            <v>998</v>
          </cell>
          <cell r="W98">
            <v>89</v>
          </cell>
          <cell r="X98">
            <v>0</v>
          </cell>
          <cell r="Y98">
            <v>0</v>
          </cell>
        </row>
        <row r="99">
          <cell r="A99">
            <v>90</v>
          </cell>
          <cell r="B99">
            <v>18</v>
          </cell>
          <cell r="C99" t="str">
            <v xml:space="preserve">AVON                         </v>
          </cell>
          <cell r="D99">
            <v>999</v>
          </cell>
          <cell r="E99" t="str">
            <v>TOTAL</v>
          </cell>
          <cell r="F99">
            <v>5955776.6200000001</v>
          </cell>
          <cell r="G99">
            <v>1</v>
          </cell>
          <cell r="H99">
            <v>5849487.71</v>
          </cell>
          <cell r="I99">
            <v>1</v>
          </cell>
          <cell r="J99">
            <v>5365675</v>
          </cell>
          <cell r="K99">
            <v>5365675</v>
          </cell>
          <cell r="L99">
            <v>0</v>
          </cell>
          <cell r="M99">
            <v>0</v>
          </cell>
          <cell r="N99">
            <v>5849487.71</v>
          </cell>
          <cell r="O99">
            <v>5365675</v>
          </cell>
          <cell r="P99">
            <v>5227793</v>
          </cell>
          <cell r="Q99">
            <v>137882</v>
          </cell>
          <cell r="R99">
            <v>2.637480099154653</v>
          </cell>
          <cell r="S99">
            <v>612</v>
          </cell>
          <cell r="T99">
            <v>0</v>
          </cell>
          <cell r="U99">
            <v>18</v>
          </cell>
          <cell r="V99">
            <v>999</v>
          </cell>
          <cell r="W99">
            <v>90</v>
          </cell>
          <cell r="X99">
            <v>588</v>
          </cell>
          <cell r="Y99">
            <v>5849487.71</v>
          </cell>
        </row>
        <row r="100">
          <cell r="A100">
            <v>91</v>
          </cell>
          <cell r="B100">
            <v>19</v>
          </cell>
          <cell r="C100" t="str">
            <v xml:space="preserve">AYER                         </v>
          </cell>
          <cell r="D100">
            <v>19</v>
          </cell>
          <cell r="E100" t="str">
            <v>AYER</v>
          </cell>
          <cell r="F100">
            <v>769483.96129999985</v>
          </cell>
          <cell r="G100">
            <v>7.6279879560732858E-2</v>
          </cell>
          <cell r="H100">
            <v>890868.10904999997</v>
          </cell>
          <cell r="I100">
            <v>8.1855228036275901E-2</v>
          </cell>
          <cell r="J100"/>
          <cell r="K100">
            <v>557301</v>
          </cell>
          <cell r="L100">
            <v>0</v>
          </cell>
          <cell r="M100">
            <v>0</v>
          </cell>
          <cell r="N100">
            <v>890868.10904999997</v>
          </cell>
          <cell r="O100">
            <v>557301</v>
          </cell>
          <cell r="P100">
            <v>504740</v>
          </cell>
          <cell r="Q100">
            <v>52561</v>
          </cell>
          <cell r="R100">
            <v>10.413480207631652</v>
          </cell>
          <cell r="S100">
            <v>55</v>
          </cell>
          <cell r="T100">
            <v>0</v>
          </cell>
          <cell r="U100">
            <v>19</v>
          </cell>
          <cell r="V100">
            <v>19</v>
          </cell>
          <cell r="W100">
            <v>91</v>
          </cell>
          <cell r="X100">
            <v>62</v>
          </cell>
          <cell r="Y100">
            <v>890868.10904999997</v>
          </cell>
        </row>
        <row r="101">
          <cell r="A101">
            <v>92</v>
          </cell>
          <cell r="B101">
            <v>19</v>
          </cell>
          <cell r="C101" t="str">
            <v xml:space="preserve">AYER                         </v>
          </cell>
          <cell r="D101">
            <v>616</v>
          </cell>
          <cell r="E101" t="str">
            <v>AYER SHIRLEY</v>
          </cell>
          <cell r="F101">
            <v>9318156</v>
          </cell>
          <cell r="G101">
            <v>0.9237201204392671</v>
          </cell>
          <cell r="H101">
            <v>9992592</v>
          </cell>
          <cell r="I101">
            <v>0.91814477196372413</v>
          </cell>
          <cell r="J101"/>
          <cell r="K101">
            <v>6251074</v>
          </cell>
          <cell r="L101">
            <v>0</v>
          </cell>
          <cell r="M101">
            <v>0</v>
          </cell>
          <cell r="N101">
            <v>9992592</v>
          </cell>
          <cell r="O101">
            <v>6251074</v>
          </cell>
          <cell r="P101">
            <v>6112209</v>
          </cell>
          <cell r="Q101">
            <v>138865</v>
          </cell>
          <cell r="R101">
            <v>2.2719282014080342</v>
          </cell>
          <cell r="S101">
            <v>1004</v>
          </cell>
          <cell r="T101">
            <v>0</v>
          </cell>
          <cell r="U101">
            <v>19</v>
          </cell>
          <cell r="V101">
            <v>616</v>
          </cell>
          <cell r="W101">
            <v>92</v>
          </cell>
          <cell r="X101">
            <v>1024</v>
          </cell>
          <cell r="Y101">
            <v>9992592</v>
          </cell>
        </row>
        <row r="102">
          <cell r="A102">
            <v>93</v>
          </cell>
          <cell r="B102">
            <v>19</v>
          </cell>
          <cell r="D102">
            <v>998</v>
          </cell>
          <cell r="F102">
            <v>0</v>
          </cell>
          <cell r="G102">
            <v>0</v>
          </cell>
          <cell r="H102">
            <v>0</v>
          </cell>
          <cell r="I102">
            <v>0</v>
          </cell>
          <cell r="J102"/>
          <cell r="K102">
            <v>0</v>
          </cell>
          <cell r="L102">
            <v>0</v>
          </cell>
          <cell r="M102">
            <v>0</v>
          </cell>
          <cell r="N102">
            <v>0</v>
          </cell>
          <cell r="O102">
            <v>0</v>
          </cell>
          <cell r="P102">
            <v>0</v>
          </cell>
          <cell r="Q102">
            <v>0</v>
          </cell>
          <cell r="R102">
            <v>0</v>
          </cell>
          <cell r="S102">
            <v>0</v>
          </cell>
          <cell r="T102">
            <v>0</v>
          </cell>
          <cell r="U102">
            <v>19</v>
          </cell>
          <cell r="V102">
            <v>998</v>
          </cell>
          <cell r="W102">
            <v>93</v>
          </cell>
          <cell r="X102">
            <v>0</v>
          </cell>
          <cell r="Y102">
            <v>0</v>
          </cell>
        </row>
        <row r="103">
          <cell r="A103">
            <v>94</v>
          </cell>
          <cell r="B103">
            <v>19</v>
          </cell>
          <cell r="D103">
            <v>998</v>
          </cell>
          <cell r="F103">
            <v>0</v>
          </cell>
          <cell r="G103">
            <v>0</v>
          </cell>
          <cell r="H103">
            <v>0</v>
          </cell>
          <cell r="I103">
            <v>0</v>
          </cell>
          <cell r="J103"/>
          <cell r="K103">
            <v>0</v>
          </cell>
          <cell r="L103">
            <v>0</v>
          </cell>
          <cell r="M103">
            <v>0</v>
          </cell>
          <cell r="N103">
            <v>0</v>
          </cell>
          <cell r="O103">
            <v>0</v>
          </cell>
          <cell r="P103">
            <v>0</v>
          </cell>
          <cell r="Q103">
            <v>0</v>
          </cell>
          <cell r="R103">
            <v>0</v>
          </cell>
          <cell r="S103">
            <v>0</v>
          </cell>
          <cell r="T103">
            <v>0</v>
          </cell>
          <cell r="U103">
            <v>19</v>
          </cell>
          <cell r="V103">
            <v>998</v>
          </cell>
          <cell r="W103">
            <v>94</v>
          </cell>
          <cell r="X103">
            <v>0</v>
          </cell>
          <cell r="Y103">
            <v>0</v>
          </cell>
        </row>
        <row r="104">
          <cell r="A104">
            <v>95</v>
          </cell>
          <cell r="B104">
            <v>19</v>
          </cell>
          <cell r="C104" t="str">
            <v xml:space="preserve">AYER                         </v>
          </cell>
          <cell r="D104">
            <v>999</v>
          </cell>
          <cell r="E104" t="str">
            <v>TOTAL</v>
          </cell>
          <cell r="F104">
            <v>10087639.961300001</v>
          </cell>
          <cell r="G104">
            <v>1</v>
          </cell>
          <cell r="H104">
            <v>10883460.10905</v>
          </cell>
          <cell r="I104">
            <v>1</v>
          </cell>
          <cell r="J104">
            <v>6808375</v>
          </cell>
          <cell r="K104">
            <v>6808375</v>
          </cell>
          <cell r="L104">
            <v>0</v>
          </cell>
          <cell r="M104">
            <v>0</v>
          </cell>
          <cell r="N104">
            <v>10883460.10905</v>
          </cell>
          <cell r="O104">
            <v>6808375</v>
          </cell>
          <cell r="P104">
            <v>6616949</v>
          </cell>
          <cell r="Q104">
            <v>191426</v>
          </cell>
          <cell r="R104">
            <v>2.8929647183316662</v>
          </cell>
          <cell r="S104">
            <v>1059</v>
          </cell>
          <cell r="T104">
            <v>0</v>
          </cell>
          <cell r="U104">
            <v>19</v>
          </cell>
          <cell r="V104">
            <v>999</v>
          </cell>
          <cell r="W104">
            <v>95</v>
          </cell>
          <cell r="X104">
            <v>1086</v>
          </cell>
          <cell r="Y104">
            <v>10883460.10905</v>
          </cell>
        </row>
        <row r="105">
          <cell r="A105">
            <v>96</v>
          </cell>
          <cell r="B105">
            <v>20</v>
          </cell>
          <cell r="C105" t="str">
            <v xml:space="preserve">BARNSTABLE                   </v>
          </cell>
          <cell r="D105">
            <v>20</v>
          </cell>
          <cell r="E105" t="str">
            <v>BARNSTABLE</v>
          </cell>
          <cell r="F105">
            <v>49571418</v>
          </cell>
          <cell r="G105">
            <v>0.94925708252486662</v>
          </cell>
          <cell r="H105">
            <v>52647431.899999999</v>
          </cell>
          <cell r="I105">
            <v>0.95358754498057752</v>
          </cell>
          <cell r="J105"/>
          <cell r="K105">
            <v>46300239</v>
          </cell>
          <cell r="L105">
            <v>0</v>
          </cell>
          <cell r="M105">
            <v>0</v>
          </cell>
          <cell r="N105">
            <v>52647431.899999999</v>
          </cell>
          <cell r="O105">
            <v>46300239</v>
          </cell>
          <cell r="P105">
            <v>44732590</v>
          </cell>
          <cell r="Q105">
            <v>1567649</v>
          </cell>
          <cell r="R105">
            <v>3.5044896796720244</v>
          </cell>
          <cell r="S105">
            <v>5381</v>
          </cell>
          <cell r="T105">
            <v>0</v>
          </cell>
          <cell r="U105">
            <v>20</v>
          </cell>
          <cell r="V105">
            <v>20</v>
          </cell>
          <cell r="W105">
            <v>96</v>
          </cell>
          <cell r="X105">
            <v>5429</v>
          </cell>
          <cell r="Y105">
            <v>52647431.899999999</v>
          </cell>
        </row>
        <row r="106">
          <cell r="A106">
            <v>97</v>
          </cell>
          <cell r="B106">
            <v>20</v>
          </cell>
          <cell r="C106" t="str">
            <v xml:space="preserve">BARNSTABLE                   </v>
          </cell>
          <cell r="D106">
            <v>815</v>
          </cell>
          <cell r="E106" t="str">
            <v>CAPE COD</v>
          </cell>
          <cell r="F106">
            <v>2649860</v>
          </cell>
          <cell r="G106">
            <v>5.074291747513341E-2</v>
          </cell>
          <cell r="H106">
            <v>2562425</v>
          </cell>
          <cell r="I106">
            <v>4.6412455019422448E-2</v>
          </cell>
          <cell r="J106"/>
          <cell r="K106">
            <v>2253498</v>
          </cell>
          <cell r="L106">
            <v>0</v>
          </cell>
          <cell r="M106">
            <v>0</v>
          </cell>
          <cell r="N106">
            <v>2562425</v>
          </cell>
          <cell r="O106">
            <v>2253498</v>
          </cell>
          <cell r="P106">
            <v>2391198</v>
          </cell>
          <cell r="Q106">
            <v>-137700</v>
          </cell>
          <cell r="R106">
            <v>-5.758619737888707</v>
          </cell>
          <cell r="S106">
            <v>185</v>
          </cell>
          <cell r="T106">
            <v>0</v>
          </cell>
          <cell r="U106">
            <v>20</v>
          </cell>
          <cell r="V106">
            <v>815</v>
          </cell>
          <cell r="W106">
            <v>97</v>
          </cell>
          <cell r="X106">
            <v>171</v>
          </cell>
          <cell r="Y106">
            <v>2562425</v>
          </cell>
        </row>
        <row r="107">
          <cell r="A107">
            <v>98</v>
          </cell>
          <cell r="B107">
            <v>20</v>
          </cell>
          <cell r="D107">
            <v>998</v>
          </cell>
          <cell r="F107">
            <v>0</v>
          </cell>
          <cell r="G107">
            <v>0</v>
          </cell>
          <cell r="H107">
            <v>0</v>
          </cell>
          <cell r="I107">
            <v>0</v>
          </cell>
          <cell r="J107"/>
          <cell r="K107">
            <v>0</v>
          </cell>
          <cell r="L107">
            <v>0</v>
          </cell>
          <cell r="M107">
            <v>0</v>
          </cell>
          <cell r="N107">
            <v>0</v>
          </cell>
          <cell r="O107">
            <v>0</v>
          </cell>
          <cell r="P107">
            <v>0</v>
          </cell>
          <cell r="Q107">
            <v>0</v>
          </cell>
          <cell r="R107">
            <v>0</v>
          </cell>
          <cell r="S107">
            <v>0</v>
          </cell>
          <cell r="T107">
            <v>0</v>
          </cell>
          <cell r="U107">
            <v>20</v>
          </cell>
          <cell r="V107">
            <v>998</v>
          </cell>
          <cell r="W107">
            <v>98</v>
          </cell>
          <cell r="X107">
            <v>0</v>
          </cell>
          <cell r="Y107">
            <v>0</v>
          </cell>
        </row>
        <row r="108">
          <cell r="A108">
            <v>99</v>
          </cell>
          <cell r="B108">
            <v>20</v>
          </cell>
          <cell r="D108">
            <v>998</v>
          </cell>
          <cell r="F108">
            <v>0</v>
          </cell>
          <cell r="G108">
            <v>0</v>
          </cell>
          <cell r="H108">
            <v>0</v>
          </cell>
          <cell r="I108">
            <v>0</v>
          </cell>
          <cell r="J108"/>
          <cell r="K108">
            <v>0</v>
          </cell>
          <cell r="L108">
            <v>0</v>
          </cell>
          <cell r="M108">
            <v>0</v>
          </cell>
          <cell r="N108">
            <v>0</v>
          </cell>
          <cell r="O108">
            <v>0</v>
          </cell>
          <cell r="P108">
            <v>0</v>
          </cell>
          <cell r="Q108">
            <v>0</v>
          </cell>
          <cell r="R108">
            <v>0</v>
          </cell>
          <cell r="S108">
            <v>0</v>
          </cell>
          <cell r="T108">
            <v>0</v>
          </cell>
          <cell r="U108">
            <v>20</v>
          </cell>
          <cell r="V108">
            <v>998</v>
          </cell>
          <cell r="W108">
            <v>99</v>
          </cell>
          <cell r="X108">
            <v>0</v>
          </cell>
          <cell r="Y108">
            <v>0</v>
          </cell>
        </row>
        <row r="109">
          <cell r="A109">
            <v>100</v>
          </cell>
          <cell r="B109">
            <v>20</v>
          </cell>
          <cell r="C109" t="str">
            <v xml:space="preserve">BARNSTABLE                   </v>
          </cell>
          <cell r="D109">
            <v>999</v>
          </cell>
          <cell r="E109" t="str">
            <v>TOTAL</v>
          </cell>
          <cell r="F109">
            <v>52221278</v>
          </cell>
          <cell r="G109">
            <v>1</v>
          </cell>
          <cell r="H109">
            <v>55209856.899999999</v>
          </cell>
          <cell r="I109">
            <v>1</v>
          </cell>
          <cell r="J109">
            <v>48553737</v>
          </cell>
          <cell r="K109">
            <v>48553737</v>
          </cell>
          <cell r="L109">
            <v>0</v>
          </cell>
          <cell r="M109">
            <v>0</v>
          </cell>
          <cell r="N109">
            <v>55209856.899999999</v>
          </cell>
          <cell r="O109">
            <v>48553737</v>
          </cell>
          <cell r="P109">
            <v>47123788</v>
          </cell>
          <cell r="Q109">
            <v>1429949</v>
          </cell>
          <cell r="R109">
            <v>3.0344525783877985</v>
          </cell>
          <cell r="S109">
            <v>5566</v>
          </cell>
          <cell r="T109">
            <v>0</v>
          </cell>
          <cell r="U109">
            <v>20</v>
          </cell>
          <cell r="V109">
            <v>999</v>
          </cell>
          <cell r="W109">
            <v>100</v>
          </cell>
          <cell r="X109">
            <v>5600</v>
          </cell>
          <cell r="Y109">
            <v>55209856.899999999</v>
          </cell>
        </row>
        <row r="110">
          <cell r="A110">
            <v>101</v>
          </cell>
          <cell r="B110">
            <v>21</v>
          </cell>
          <cell r="C110" t="str">
            <v xml:space="preserve">BARRE                        </v>
          </cell>
          <cell r="D110">
            <v>21</v>
          </cell>
          <cell r="E110" t="str">
            <v>BARRE</v>
          </cell>
          <cell r="F110">
            <v>12250.07</v>
          </cell>
          <cell r="G110">
            <v>1.3827411081176737E-3</v>
          </cell>
          <cell r="H110">
            <v>25394.420000000002</v>
          </cell>
          <cell r="I110">
            <v>2.9040177888811974E-3</v>
          </cell>
          <cell r="J110"/>
          <cell r="K110">
            <v>10406</v>
          </cell>
          <cell r="L110">
            <v>0</v>
          </cell>
          <cell r="M110">
            <v>0</v>
          </cell>
          <cell r="N110">
            <v>25394.420000000002</v>
          </cell>
          <cell r="O110">
            <v>10406</v>
          </cell>
          <cell r="P110">
            <v>4767</v>
          </cell>
          <cell r="Q110">
            <v>5639</v>
          </cell>
          <cell r="R110">
            <v>118.2924271029998</v>
          </cell>
          <cell r="S110">
            <v>1</v>
          </cell>
          <cell r="T110">
            <v>0</v>
          </cell>
          <cell r="U110">
            <v>21</v>
          </cell>
          <cell r="V110">
            <v>21</v>
          </cell>
          <cell r="W110">
            <v>101</v>
          </cell>
          <cell r="X110">
            <v>2</v>
          </cell>
          <cell r="Y110">
            <v>25394.420000000002</v>
          </cell>
        </row>
        <row r="111">
          <cell r="A111">
            <v>102</v>
          </cell>
          <cell r="B111">
            <v>21</v>
          </cell>
          <cell r="C111" t="str">
            <v xml:space="preserve">BARRE                        </v>
          </cell>
          <cell r="D111">
            <v>753</v>
          </cell>
          <cell r="E111" t="str">
            <v>QUABBIN</v>
          </cell>
          <cell r="F111">
            <v>8308838</v>
          </cell>
          <cell r="G111">
            <v>0.93786989488959938</v>
          </cell>
          <cell r="H111">
            <v>8112213</v>
          </cell>
          <cell r="I111">
            <v>0.9276845409028166</v>
          </cell>
          <cell r="J111"/>
          <cell r="K111">
            <v>3324233</v>
          </cell>
          <cell r="L111">
            <v>0</v>
          </cell>
          <cell r="M111">
            <v>0</v>
          </cell>
          <cell r="N111">
            <v>8112213</v>
          </cell>
          <cell r="O111">
            <v>3324233</v>
          </cell>
          <cell r="P111">
            <v>3233501</v>
          </cell>
          <cell r="Q111">
            <v>90732</v>
          </cell>
          <cell r="R111">
            <v>2.8059988229476347</v>
          </cell>
          <cell r="S111">
            <v>934</v>
          </cell>
          <cell r="T111">
            <v>0</v>
          </cell>
          <cell r="U111">
            <v>21</v>
          </cell>
          <cell r="V111">
            <v>753</v>
          </cell>
          <cell r="W111">
            <v>102</v>
          </cell>
          <cell r="X111">
            <v>878</v>
          </cell>
          <cell r="Y111">
            <v>8112213</v>
          </cell>
        </row>
        <row r="112">
          <cell r="A112">
            <v>103</v>
          </cell>
          <cell r="B112">
            <v>21</v>
          </cell>
          <cell r="C112" t="str">
            <v xml:space="preserve">BARRE                        </v>
          </cell>
          <cell r="D112">
            <v>832</v>
          </cell>
          <cell r="E112" t="str">
            <v>MONTACHUSETT</v>
          </cell>
          <cell r="F112">
            <v>538177</v>
          </cell>
          <cell r="G112">
            <v>6.0747364002282866E-2</v>
          </cell>
          <cell r="H112">
            <v>606974</v>
          </cell>
          <cell r="I112">
            <v>6.9411441308302207E-2</v>
          </cell>
          <cell r="J112"/>
          <cell r="K112">
            <v>248727</v>
          </cell>
          <cell r="L112">
            <v>0</v>
          </cell>
          <cell r="M112">
            <v>0</v>
          </cell>
          <cell r="N112">
            <v>606974</v>
          </cell>
          <cell r="O112">
            <v>248727</v>
          </cell>
          <cell r="P112">
            <v>209439</v>
          </cell>
          <cell r="Q112">
            <v>39288</v>
          </cell>
          <cell r="R112">
            <v>18.758683912738316</v>
          </cell>
          <cell r="S112">
            <v>38</v>
          </cell>
          <cell r="T112">
            <v>0</v>
          </cell>
          <cell r="U112">
            <v>21</v>
          </cell>
          <cell r="V112">
            <v>832</v>
          </cell>
          <cell r="W112">
            <v>103</v>
          </cell>
          <cell r="X112">
            <v>41</v>
          </cell>
          <cell r="Y112">
            <v>606974</v>
          </cell>
        </row>
        <row r="113">
          <cell r="A113">
            <v>104</v>
          </cell>
          <cell r="B113">
            <v>21</v>
          </cell>
          <cell r="D113">
            <v>998</v>
          </cell>
          <cell r="F113">
            <v>0</v>
          </cell>
          <cell r="G113">
            <v>0</v>
          </cell>
          <cell r="H113">
            <v>0</v>
          </cell>
          <cell r="I113">
            <v>0</v>
          </cell>
          <cell r="J113"/>
          <cell r="K113">
            <v>0</v>
          </cell>
          <cell r="L113">
            <v>0</v>
          </cell>
          <cell r="M113">
            <v>0</v>
          </cell>
          <cell r="N113">
            <v>0</v>
          </cell>
          <cell r="O113">
            <v>0</v>
          </cell>
          <cell r="P113">
            <v>0</v>
          </cell>
          <cell r="Q113">
            <v>0</v>
          </cell>
          <cell r="R113">
            <v>0</v>
          </cell>
          <cell r="S113">
            <v>0</v>
          </cell>
          <cell r="T113">
            <v>0</v>
          </cell>
          <cell r="U113">
            <v>21</v>
          </cell>
          <cell r="V113">
            <v>998</v>
          </cell>
          <cell r="W113">
            <v>104</v>
          </cell>
          <cell r="X113">
            <v>0</v>
          </cell>
          <cell r="Y113">
            <v>0</v>
          </cell>
        </row>
        <row r="114">
          <cell r="A114">
            <v>105</v>
          </cell>
          <cell r="B114">
            <v>21</v>
          </cell>
          <cell r="C114" t="str">
            <v xml:space="preserve">BARRE                        </v>
          </cell>
          <cell r="D114">
            <v>999</v>
          </cell>
          <cell r="E114" t="str">
            <v>TOTAL</v>
          </cell>
          <cell r="F114">
            <v>8859265.0700000003</v>
          </cell>
          <cell r="G114">
            <v>1</v>
          </cell>
          <cell r="H114">
            <v>8744581.4199999999</v>
          </cell>
          <cell r="I114">
            <v>1</v>
          </cell>
          <cell r="J114">
            <v>3583366</v>
          </cell>
          <cell r="K114">
            <v>3583366</v>
          </cell>
          <cell r="L114">
            <v>0</v>
          </cell>
          <cell r="M114">
            <v>0</v>
          </cell>
          <cell r="N114">
            <v>8744581.4199999999</v>
          </cell>
          <cell r="O114">
            <v>3583366</v>
          </cell>
          <cell r="P114">
            <v>3447707</v>
          </cell>
          <cell r="Q114">
            <v>135659</v>
          </cell>
          <cell r="R114">
            <v>3.9347601173765634</v>
          </cell>
          <cell r="S114">
            <v>973</v>
          </cell>
          <cell r="T114">
            <v>0</v>
          </cell>
          <cell r="U114">
            <v>21</v>
          </cell>
          <cell r="V114">
            <v>999</v>
          </cell>
          <cell r="W114">
            <v>105</v>
          </cell>
          <cell r="X114">
            <v>921</v>
          </cell>
          <cell r="Y114">
            <v>8744581.4199999999</v>
          </cell>
        </row>
        <row r="115">
          <cell r="A115">
            <v>106</v>
          </cell>
          <cell r="B115">
            <v>22</v>
          </cell>
          <cell r="C115" t="str">
            <v xml:space="preserve">BECKET                       </v>
          </cell>
          <cell r="D115">
            <v>22</v>
          </cell>
          <cell r="E115" t="str">
            <v>BECKET</v>
          </cell>
          <cell r="F115">
            <v>170510.26</v>
          </cell>
          <cell r="G115">
            <v>8.8075562281104719E-2</v>
          </cell>
          <cell r="H115">
            <v>227522.88</v>
          </cell>
          <cell r="I115">
            <v>0.11737797998396475</v>
          </cell>
          <cell r="J115"/>
          <cell r="K115">
            <v>221631</v>
          </cell>
          <cell r="L115">
            <v>0</v>
          </cell>
          <cell r="M115">
            <v>0</v>
          </cell>
          <cell r="N115">
            <v>227522.88</v>
          </cell>
          <cell r="O115">
            <v>221631</v>
          </cell>
          <cell r="P115">
            <v>161768</v>
          </cell>
          <cell r="Q115">
            <v>59863</v>
          </cell>
          <cell r="R115">
            <v>37.005464615993276</v>
          </cell>
          <cell r="S115">
            <v>12</v>
          </cell>
          <cell r="T115">
            <v>0</v>
          </cell>
          <cell r="U115">
            <v>22</v>
          </cell>
          <cell r="V115">
            <v>22</v>
          </cell>
          <cell r="W115">
            <v>106</v>
          </cell>
          <cell r="X115">
            <v>16</v>
          </cell>
          <cell r="Y115">
            <v>227522.88</v>
          </cell>
        </row>
        <row r="116">
          <cell r="A116">
            <v>107</v>
          </cell>
          <cell r="B116">
            <v>22</v>
          </cell>
          <cell r="C116" t="str">
            <v xml:space="preserve">BECKET                       </v>
          </cell>
          <cell r="D116">
            <v>635</v>
          </cell>
          <cell r="E116" t="str">
            <v>CENTRAL BERKSHIRE</v>
          </cell>
          <cell r="F116">
            <v>1765444</v>
          </cell>
          <cell r="G116">
            <v>0.91192443771889531</v>
          </cell>
          <cell r="H116">
            <v>1710855</v>
          </cell>
          <cell r="I116">
            <v>0.88262202001603529</v>
          </cell>
          <cell r="J116"/>
          <cell r="K116">
            <v>1666553</v>
          </cell>
          <cell r="L116">
            <v>0</v>
          </cell>
          <cell r="M116">
            <v>0</v>
          </cell>
          <cell r="N116">
            <v>1710855</v>
          </cell>
          <cell r="O116">
            <v>1666553</v>
          </cell>
          <cell r="P116">
            <v>1674932</v>
          </cell>
          <cell r="Q116">
            <v>-8379</v>
          </cell>
          <cell r="R116">
            <v>-0.50025911499690734</v>
          </cell>
          <cell r="S116">
            <v>192</v>
          </cell>
          <cell r="T116">
            <v>0</v>
          </cell>
          <cell r="U116">
            <v>22</v>
          </cell>
          <cell r="V116">
            <v>635</v>
          </cell>
          <cell r="W116">
            <v>107</v>
          </cell>
          <cell r="X116">
            <v>181</v>
          </cell>
          <cell r="Y116">
            <v>1710855</v>
          </cell>
        </row>
        <row r="117">
          <cell r="A117">
            <v>108</v>
          </cell>
          <cell r="B117">
            <v>22</v>
          </cell>
          <cell r="D117">
            <v>998</v>
          </cell>
          <cell r="F117">
            <v>0</v>
          </cell>
          <cell r="G117">
            <v>0</v>
          </cell>
          <cell r="H117">
            <v>0</v>
          </cell>
          <cell r="I117">
            <v>0</v>
          </cell>
          <cell r="J117"/>
          <cell r="K117">
            <v>0</v>
          </cell>
          <cell r="L117">
            <v>0</v>
          </cell>
          <cell r="M117">
            <v>0</v>
          </cell>
          <cell r="N117">
            <v>0</v>
          </cell>
          <cell r="O117">
            <v>0</v>
          </cell>
          <cell r="P117">
            <v>0</v>
          </cell>
          <cell r="Q117">
            <v>0</v>
          </cell>
          <cell r="R117">
            <v>0</v>
          </cell>
          <cell r="S117">
            <v>0</v>
          </cell>
          <cell r="T117">
            <v>0</v>
          </cell>
          <cell r="U117">
            <v>22</v>
          </cell>
          <cell r="V117">
            <v>998</v>
          </cell>
          <cell r="W117">
            <v>108</v>
          </cell>
          <cell r="X117">
            <v>0</v>
          </cell>
          <cell r="Y117">
            <v>0</v>
          </cell>
        </row>
        <row r="118">
          <cell r="A118">
            <v>109</v>
          </cell>
          <cell r="B118">
            <v>22</v>
          </cell>
          <cell r="D118">
            <v>998</v>
          </cell>
          <cell r="F118">
            <v>0</v>
          </cell>
          <cell r="G118">
            <v>0</v>
          </cell>
          <cell r="H118">
            <v>0</v>
          </cell>
          <cell r="I118">
            <v>0</v>
          </cell>
          <cell r="J118"/>
          <cell r="K118">
            <v>0</v>
          </cell>
          <cell r="L118">
            <v>0</v>
          </cell>
          <cell r="M118">
            <v>0</v>
          </cell>
          <cell r="N118">
            <v>0</v>
          </cell>
          <cell r="O118">
            <v>0</v>
          </cell>
          <cell r="P118">
            <v>0</v>
          </cell>
          <cell r="Q118">
            <v>0</v>
          </cell>
          <cell r="R118">
            <v>0</v>
          </cell>
          <cell r="S118">
            <v>0</v>
          </cell>
          <cell r="T118">
            <v>0</v>
          </cell>
          <cell r="U118">
            <v>22</v>
          </cell>
          <cell r="V118">
            <v>998</v>
          </cell>
          <cell r="W118">
            <v>109</v>
          </cell>
          <cell r="X118">
            <v>0</v>
          </cell>
          <cell r="Y118">
            <v>0</v>
          </cell>
        </row>
        <row r="119">
          <cell r="A119">
            <v>110</v>
          </cell>
          <cell r="B119">
            <v>22</v>
          </cell>
          <cell r="C119" t="str">
            <v xml:space="preserve">BECKET                       </v>
          </cell>
          <cell r="D119">
            <v>999</v>
          </cell>
          <cell r="E119" t="str">
            <v>TOTAL</v>
          </cell>
          <cell r="F119">
            <v>1935954.26</v>
          </cell>
          <cell r="G119">
            <v>1</v>
          </cell>
          <cell r="H119">
            <v>1938377.88</v>
          </cell>
          <cell r="I119">
            <v>1</v>
          </cell>
          <cell r="J119">
            <v>1888184</v>
          </cell>
          <cell r="K119">
            <v>1888184</v>
          </cell>
          <cell r="L119">
            <v>0</v>
          </cell>
          <cell r="M119">
            <v>0</v>
          </cell>
          <cell r="N119">
            <v>1938377.88</v>
          </cell>
          <cell r="O119">
            <v>1888184</v>
          </cell>
          <cell r="P119">
            <v>1836700</v>
          </cell>
          <cell r="Q119">
            <v>51484</v>
          </cell>
          <cell r="R119">
            <v>2.8030707246692437</v>
          </cell>
          <cell r="S119">
            <v>204</v>
          </cell>
          <cell r="T119">
            <v>0</v>
          </cell>
          <cell r="U119">
            <v>22</v>
          </cell>
          <cell r="V119">
            <v>999</v>
          </cell>
          <cell r="W119">
            <v>110</v>
          </cell>
          <cell r="X119">
            <v>197</v>
          </cell>
          <cell r="Y119">
            <v>1938377.88</v>
          </cell>
        </row>
        <row r="120">
          <cell r="A120">
            <v>111</v>
          </cell>
          <cell r="B120">
            <v>23</v>
          </cell>
          <cell r="C120" t="str">
            <v xml:space="preserve">BEDFORD                      </v>
          </cell>
          <cell r="D120">
            <v>23</v>
          </cell>
          <cell r="E120" t="str">
            <v>BEDFORD</v>
          </cell>
          <cell r="F120">
            <v>22574959.842000004</v>
          </cell>
          <cell r="G120">
            <v>0.98536764634811358</v>
          </cell>
          <cell r="H120">
            <v>24305160.20324</v>
          </cell>
          <cell r="I120">
            <v>0.98521825645057293</v>
          </cell>
          <cell r="J120"/>
          <cell r="K120">
            <v>20957555</v>
          </cell>
          <cell r="L120">
            <v>0</v>
          </cell>
          <cell r="M120">
            <v>0</v>
          </cell>
          <cell r="N120">
            <v>24305160.20324</v>
          </cell>
          <cell r="O120">
            <v>20957504</v>
          </cell>
          <cell r="P120">
            <v>20395123</v>
          </cell>
          <cell r="Q120">
            <v>562381</v>
          </cell>
          <cell r="R120">
            <v>2.757428822567042</v>
          </cell>
          <cell r="S120">
            <v>2465</v>
          </cell>
          <cell r="T120">
            <v>0</v>
          </cell>
          <cell r="U120">
            <v>23</v>
          </cell>
          <cell r="V120">
            <v>23</v>
          </cell>
          <cell r="W120">
            <v>111</v>
          </cell>
          <cell r="X120">
            <v>2525</v>
          </cell>
          <cell r="Y120">
            <v>24305160.20324</v>
          </cell>
        </row>
        <row r="121">
          <cell r="A121">
            <v>112</v>
          </cell>
          <cell r="B121">
            <v>23</v>
          </cell>
          <cell r="C121" t="str">
            <v xml:space="preserve">BEDFORD                      </v>
          </cell>
          <cell r="D121">
            <v>871</v>
          </cell>
          <cell r="E121" t="str">
            <v>SHAWSHEEN VALLEY</v>
          </cell>
          <cell r="F121">
            <v>307210</v>
          </cell>
          <cell r="G121">
            <v>1.3409317081991553E-2</v>
          </cell>
          <cell r="H121">
            <v>335788</v>
          </cell>
          <cell r="I121">
            <v>1.3611285222177817E-2</v>
          </cell>
          <cell r="J121"/>
          <cell r="K121">
            <v>289539</v>
          </cell>
          <cell r="L121">
            <v>0</v>
          </cell>
          <cell r="M121">
            <v>0</v>
          </cell>
          <cell r="N121">
            <v>335788</v>
          </cell>
          <cell r="O121">
            <v>289538</v>
          </cell>
          <cell r="P121">
            <v>277545</v>
          </cell>
          <cell r="Q121">
            <v>11993</v>
          </cell>
          <cell r="R121">
            <v>4.3211010827073091</v>
          </cell>
          <cell r="S121">
            <v>22</v>
          </cell>
          <cell r="T121">
            <v>0</v>
          </cell>
          <cell r="U121">
            <v>23</v>
          </cell>
          <cell r="V121">
            <v>871</v>
          </cell>
          <cell r="W121">
            <v>112</v>
          </cell>
          <cell r="X121">
            <v>23</v>
          </cell>
          <cell r="Y121">
            <v>335788</v>
          </cell>
        </row>
        <row r="122">
          <cell r="A122">
            <v>113</v>
          </cell>
          <cell r="B122">
            <v>23</v>
          </cell>
          <cell r="C122" t="str">
            <v xml:space="preserve">BEDFORD                      </v>
          </cell>
          <cell r="D122">
            <v>913</v>
          </cell>
          <cell r="E122" t="str">
            <v>ESSEX AGRICULTURAL</v>
          </cell>
          <cell r="F122">
            <v>28020</v>
          </cell>
          <cell r="G122">
            <v>1.2230365698948709E-3</v>
          </cell>
          <cell r="H122">
            <v>28875</v>
          </cell>
          <cell r="I122">
            <v>1.1704583272492896E-3</v>
          </cell>
          <cell r="J122"/>
          <cell r="K122">
            <v>24898</v>
          </cell>
          <cell r="L122">
            <v>24950</v>
          </cell>
          <cell r="M122">
            <v>52</v>
          </cell>
          <cell r="N122">
            <v>0</v>
          </cell>
          <cell r="O122">
            <v>24950</v>
          </cell>
          <cell r="P122">
            <v>24544</v>
          </cell>
          <cell r="Q122">
            <v>406</v>
          </cell>
          <cell r="R122">
            <v>1.6541720990873534</v>
          </cell>
          <cell r="S122">
            <v>2</v>
          </cell>
          <cell r="T122">
            <v>0</v>
          </cell>
          <cell r="U122">
            <v>23</v>
          </cell>
          <cell r="V122">
            <v>913</v>
          </cell>
          <cell r="W122">
            <v>113</v>
          </cell>
          <cell r="X122">
            <v>2</v>
          </cell>
          <cell r="Y122">
            <v>28875</v>
          </cell>
        </row>
        <row r="123">
          <cell r="A123">
            <v>114</v>
          </cell>
          <cell r="B123">
            <v>23</v>
          </cell>
          <cell r="D123">
            <v>998</v>
          </cell>
          <cell r="F123">
            <v>0</v>
          </cell>
          <cell r="G123">
            <v>0</v>
          </cell>
          <cell r="H123">
            <v>0</v>
          </cell>
          <cell r="I123">
            <v>0</v>
          </cell>
          <cell r="J123"/>
          <cell r="K123">
            <v>0</v>
          </cell>
          <cell r="L123">
            <v>0</v>
          </cell>
          <cell r="M123">
            <v>0</v>
          </cell>
          <cell r="N123">
            <v>0</v>
          </cell>
          <cell r="O123">
            <v>0</v>
          </cell>
          <cell r="P123">
            <v>0</v>
          </cell>
          <cell r="Q123">
            <v>0</v>
          </cell>
          <cell r="R123">
            <v>0</v>
          </cell>
          <cell r="S123">
            <v>0</v>
          </cell>
          <cell r="T123">
            <v>0</v>
          </cell>
          <cell r="U123">
            <v>23</v>
          </cell>
          <cell r="V123">
            <v>998</v>
          </cell>
          <cell r="W123">
            <v>114</v>
          </cell>
          <cell r="X123">
            <v>0</v>
          </cell>
          <cell r="Y123">
            <v>0</v>
          </cell>
        </row>
        <row r="124">
          <cell r="A124">
            <v>115</v>
          </cell>
          <cell r="B124">
            <v>23</v>
          </cell>
          <cell r="C124" t="str">
            <v xml:space="preserve">BEDFORD                      </v>
          </cell>
          <cell r="D124">
            <v>999</v>
          </cell>
          <cell r="E124" t="str">
            <v>TOTAL</v>
          </cell>
          <cell r="F124">
            <v>22910189.842000004</v>
          </cell>
          <cell r="G124">
            <v>1</v>
          </cell>
          <cell r="H124">
            <v>24669823.20324</v>
          </cell>
          <cell r="I124">
            <v>1</v>
          </cell>
          <cell r="J124">
            <v>21271992</v>
          </cell>
          <cell r="K124">
            <v>21271992</v>
          </cell>
          <cell r="L124">
            <v>24950</v>
          </cell>
          <cell r="M124">
            <v>52</v>
          </cell>
          <cell r="N124">
            <v>24640948.20324</v>
          </cell>
          <cell r="O124">
            <v>21271992</v>
          </cell>
          <cell r="P124">
            <v>20697212</v>
          </cell>
          <cell r="Q124">
            <v>574780</v>
          </cell>
          <cell r="R124">
            <v>2.7770890108290915</v>
          </cell>
          <cell r="S124">
            <v>2489</v>
          </cell>
          <cell r="T124">
            <v>0</v>
          </cell>
          <cell r="U124">
            <v>23</v>
          </cell>
          <cell r="V124">
            <v>999</v>
          </cell>
          <cell r="W124">
            <v>115</v>
          </cell>
          <cell r="X124">
            <v>2550</v>
          </cell>
          <cell r="Y124">
            <v>24669823.20324</v>
          </cell>
        </row>
        <row r="125">
          <cell r="A125">
            <v>116</v>
          </cell>
          <cell r="B125">
            <v>24</v>
          </cell>
          <cell r="C125" t="str">
            <v xml:space="preserve">BELCHERTOWN                  </v>
          </cell>
          <cell r="D125">
            <v>24</v>
          </cell>
          <cell r="E125" t="str">
            <v>BELCHERTOWN</v>
          </cell>
          <cell r="F125">
            <v>23483392.580000002</v>
          </cell>
          <cell r="G125">
            <v>0.94667723895939726</v>
          </cell>
          <cell r="H125">
            <v>23567308.230000004</v>
          </cell>
          <cell r="I125">
            <v>0.93641872713736729</v>
          </cell>
          <cell r="J125"/>
          <cell r="K125">
            <v>10469424</v>
          </cell>
          <cell r="L125">
            <v>0</v>
          </cell>
          <cell r="M125">
            <v>0</v>
          </cell>
          <cell r="N125">
            <v>23567308.230000004</v>
          </cell>
          <cell r="O125">
            <v>10469424</v>
          </cell>
          <cell r="P125">
            <v>10232132</v>
          </cell>
          <cell r="Q125">
            <v>237292</v>
          </cell>
          <cell r="R125">
            <v>2.31908657941473</v>
          </cell>
          <cell r="S125">
            <v>2687</v>
          </cell>
          <cell r="T125">
            <v>0</v>
          </cell>
          <cell r="U125">
            <v>24</v>
          </cell>
          <cell r="V125">
            <v>24</v>
          </cell>
          <cell r="W125">
            <v>116</v>
          </cell>
          <cell r="X125">
            <v>2597</v>
          </cell>
          <cell r="Y125">
            <v>23567308.230000004</v>
          </cell>
        </row>
        <row r="126">
          <cell r="A126">
            <v>117</v>
          </cell>
          <cell r="B126">
            <v>24</v>
          </cell>
          <cell r="C126" t="str">
            <v xml:space="preserve">BELCHERTOWN                  </v>
          </cell>
          <cell r="D126">
            <v>860</v>
          </cell>
          <cell r="E126" t="str">
            <v>PATHFINDER</v>
          </cell>
          <cell r="F126">
            <v>1322731</v>
          </cell>
          <cell r="G126">
            <v>5.3322761040602698E-2</v>
          </cell>
          <cell r="H126">
            <v>1600181</v>
          </cell>
          <cell r="I126">
            <v>6.3581272862632696E-2</v>
          </cell>
          <cell r="J126"/>
          <cell r="K126">
            <v>710856</v>
          </cell>
          <cell r="L126">
            <v>0</v>
          </cell>
          <cell r="M126">
            <v>0</v>
          </cell>
          <cell r="N126">
            <v>1600181</v>
          </cell>
          <cell r="O126">
            <v>710856</v>
          </cell>
          <cell r="P126">
            <v>576337</v>
          </cell>
          <cell r="Q126">
            <v>134519</v>
          </cell>
          <cell r="R126">
            <v>23.340337337356441</v>
          </cell>
          <cell r="S126">
            <v>92</v>
          </cell>
          <cell r="T126">
            <v>0</v>
          </cell>
          <cell r="U126">
            <v>24</v>
          </cell>
          <cell r="V126">
            <v>860</v>
          </cell>
          <cell r="W126">
            <v>117</v>
          </cell>
          <cell r="X126">
            <v>107</v>
          </cell>
          <cell r="Y126">
            <v>1600181</v>
          </cell>
        </row>
        <row r="127">
          <cell r="A127">
            <v>118</v>
          </cell>
          <cell r="B127">
            <v>24</v>
          </cell>
          <cell r="D127">
            <v>998</v>
          </cell>
          <cell r="F127">
            <v>0</v>
          </cell>
          <cell r="G127">
            <v>0</v>
          </cell>
          <cell r="H127">
            <v>0</v>
          </cell>
          <cell r="I127">
            <v>0</v>
          </cell>
          <cell r="J127"/>
          <cell r="K127">
            <v>0</v>
          </cell>
          <cell r="L127">
            <v>0</v>
          </cell>
          <cell r="M127">
            <v>0</v>
          </cell>
          <cell r="N127">
            <v>0</v>
          </cell>
          <cell r="O127">
            <v>0</v>
          </cell>
          <cell r="P127">
            <v>0</v>
          </cell>
          <cell r="Q127">
            <v>0</v>
          </cell>
          <cell r="R127">
            <v>0</v>
          </cell>
          <cell r="S127">
            <v>0</v>
          </cell>
          <cell r="T127">
            <v>0</v>
          </cell>
          <cell r="U127">
            <v>24</v>
          </cell>
          <cell r="V127">
            <v>998</v>
          </cell>
          <cell r="W127">
            <v>118</v>
          </cell>
          <cell r="X127">
            <v>0</v>
          </cell>
          <cell r="Y127">
            <v>0</v>
          </cell>
        </row>
        <row r="128">
          <cell r="A128">
            <v>119</v>
          </cell>
          <cell r="B128">
            <v>24</v>
          </cell>
          <cell r="D128">
            <v>998</v>
          </cell>
          <cell r="F128">
            <v>0</v>
          </cell>
          <cell r="G128">
            <v>0</v>
          </cell>
          <cell r="H128">
            <v>0</v>
          </cell>
          <cell r="I128">
            <v>0</v>
          </cell>
          <cell r="J128"/>
          <cell r="K128">
            <v>0</v>
          </cell>
          <cell r="L128">
            <v>0</v>
          </cell>
          <cell r="M128">
            <v>0</v>
          </cell>
          <cell r="N128">
            <v>0</v>
          </cell>
          <cell r="O128">
            <v>0</v>
          </cell>
          <cell r="P128">
            <v>0</v>
          </cell>
          <cell r="Q128">
            <v>0</v>
          </cell>
          <cell r="R128">
            <v>0</v>
          </cell>
          <cell r="S128">
            <v>0</v>
          </cell>
          <cell r="T128">
            <v>0</v>
          </cell>
          <cell r="U128">
            <v>24</v>
          </cell>
          <cell r="V128">
            <v>998</v>
          </cell>
          <cell r="W128">
            <v>119</v>
          </cell>
          <cell r="X128">
            <v>0</v>
          </cell>
          <cell r="Y128">
            <v>0</v>
          </cell>
        </row>
        <row r="129">
          <cell r="A129">
            <v>120</v>
          </cell>
          <cell r="B129">
            <v>24</v>
          </cell>
          <cell r="C129" t="str">
            <v xml:space="preserve">BELCHERTOWN                  </v>
          </cell>
          <cell r="D129">
            <v>999</v>
          </cell>
          <cell r="E129" t="str">
            <v>TOTAL</v>
          </cell>
          <cell r="F129">
            <v>24806123.580000002</v>
          </cell>
          <cell r="G129">
            <v>1</v>
          </cell>
          <cell r="H129">
            <v>25167489.230000004</v>
          </cell>
          <cell r="I129">
            <v>1</v>
          </cell>
          <cell r="J129">
            <v>11180280</v>
          </cell>
          <cell r="K129">
            <v>11180280</v>
          </cell>
          <cell r="L129">
            <v>0</v>
          </cell>
          <cell r="M129">
            <v>0</v>
          </cell>
          <cell r="N129">
            <v>25167489.230000004</v>
          </cell>
          <cell r="O129">
            <v>11180280</v>
          </cell>
          <cell r="P129">
            <v>10808469</v>
          </cell>
          <cell r="Q129">
            <v>371811</v>
          </cell>
          <cell r="R129">
            <v>3.439996913531417</v>
          </cell>
          <cell r="S129">
            <v>2779</v>
          </cell>
          <cell r="T129">
            <v>0</v>
          </cell>
          <cell r="U129">
            <v>24</v>
          </cell>
          <cell r="V129">
            <v>999</v>
          </cell>
          <cell r="W129">
            <v>120</v>
          </cell>
          <cell r="X129">
            <v>2704</v>
          </cell>
          <cell r="Y129">
            <v>25167489.230000004</v>
          </cell>
        </row>
        <row r="130">
          <cell r="A130">
            <v>121</v>
          </cell>
          <cell r="B130">
            <v>25</v>
          </cell>
          <cell r="C130" t="str">
            <v xml:space="preserve">BELLINGHAM                   </v>
          </cell>
          <cell r="D130">
            <v>25</v>
          </cell>
          <cell r="E130" t="str">
            <v>BELLINGHAM</v>
          </cell>
          <cell r="F130">
            <v>22005905.830000002</v>
          </cell>
          <cell r="G130">
            <v>0.95264953122310359</v>
          </cell>
          <cell r="H130">
            <v>21897110.52</v>
          </cell>
          <cell r="I130">
            <v>0.94577751047643821</v>
          </cell>
          <cell r="J130"/>
          <cell r="K130">
            <v>14719762</v>
          </cell>
          <cell r="L130">
            <v>0</v>
          </cell>
          <cell r="M130">
            <v>0</v>
          </cell>
          <cell r="N130">
            <v>21897110.52</v>
          </cell>
          <cell r="O130">
            <v>14719762</v>
          </cell>
          <cell r="P130">
            <v>14331642</v>
          </cell>
          <cell r="Q130">
            <v>388120</v>
          </cell>
          <cell r="R130">
            <v>2.7081335132429349</v>
          </cell>
          <cell r="S130">
            <v>2498</v>
          </cell>
          <cell r="T130">
            <v>0</v>
          </cell>
          <cell r="U130">
            <v>25</v>
          </cell>
          <cell r="V130">
            <v>25</v>
          </cell>
          <cell r="W130">
            <v>121</v>
          </cell>
          <cell r="X130">
            <v>2384</v>
          </cell>
          <cell r="Y130">
            <v>21897110.52</v>
          </cell>
        </row>
        <row r="131">
          <cell r="A131">
            <v>122</v>
          </cell>
          <cell r="B131">
            <v>25</v>
          </cell>
          <cell r="C131" t="str">
            <v xml:space="preserve">BELLINGHAM                   </v>
          </cell>
          <cell r="D131">
            <v>805</v>
          </cell>
          <cell r="E131" t="str">
            <v>BLACKSTONE VALLEY</v>
          </cell>
          <cell r="F131">
            <v>951117</v>
          </cell>
          <cell r="G131">
            <v>4.117445431185527E-2</v>
          </cell>
          <cell r="H131">
            <v>1091437</v>
          </cell>
          <cell r="I131">
            <v>4.7141222937110719E-2</v>
          </cell>
          <cell r="J131"/>
          <cell r="K131">
            <v>733690</v>
          </cell>
          <cell r="L131">
            <v>0</v>
          </cell>
          <cell r="M131">
            <v>0</v>
          </cell>
          <cell r="N131">
            <v>1091437</v>
          </cell>
          <cell r="O131">
            <v>733690</v>
          </cell>
          <cell r="P131">
            <v>619428</v>
          </cell>
          <cell r="Q131">
            <v>114262</v>
          </cell>
          <cell r="R131">
            <v>18.446373105510244</v>
          </cell>
          <cell r="S131">
            <v>67</v>
          </cell>
          <cell r="T131">
            <v>0</v>
          </cell>
          <cell r="U131">
            <v>25</v>
          </cell>
          <cell r="V131">
            <v>805</v>
          </cell>
          <cell r="W131">
            <v>122</v>
          </cell>
          <cell r="X131">
            <v>74</v>
          </cell>
          <cell r="Y131">
            <v>1091437</v>
          </cell>
        </row>
        <row r="132">
          <cell r="A132">
            <v>123</v>
          </cell>
          <cell r="B132">
            <v>25</v>
          </cell>
          <cell r="C132" t="str">
            <v xml:space="preserve">BELLINGHAM                   </v>
          </cell>
          <cell r="D132">
            <v>915</v>
          </cell>
          <cell r="E132" t="str">
            <v>NORFOLK COUNTY</v>
          </cell>
          <cell r="F132">
            <v>142664</v>
          </cell>
          <cell r="G132">
            <v>6.1760144650411259E-3</v>
          </cell>
          <cell r="H132">
            <v>163949</v>
          </cell>
          <cell r="I132">
            <v>7.0812665864510406E-3</v>
          </cell>
          <cell r="J132"/>
          <cell r="K132">
            <v>110210</v>
          </cell>
          <cell r="L132">
            <v>0</v>
          </cell>
          <cell r="M132">
            <v>0</v>
          </cell>
          <cell r="N132">
            <v>163949</v>
          </cell>
          <cell r="O132">
            <v>110210</v>
          </cell>
          <cell r="P132">
            <v>92912</v>
          </cell>
          <cell r="Q132">
            <v>17298</v>
          </cell>
          <cell r="R132">
            <v>18.617616669536766</v>
          </cell>
          <cell r="S132">
            <v>10</v>
          </cell>
          <cell r="T132">
            <v>0</v>
          </cell>
          <cell r="U132">
            <v>25</v>
          </cell>
          <cell r="V132">
            <v>915</v>
          </cell>
          <cell r="W132">
            <v>123</v>
          </cell>
          <cell r="X132">
            <v>11</v>
          </cell>
          <cell r="Y132">
            <v>163949</v>
          </cell>
        </row>
        <row r="133">
          <cell r="A133">
            <v>124</v>
          </cell>
          <cell r="B133">
            <v>25</v>
          </cell>
          <cell r="D133">
            <v>998</v>
          </cell>
          <cell r="F133">
            <v>0</v>
          </cell>
          <cell r="G133">
            <v>0</v>
          </cell>
          <cell r="H133">
            <v>0</v>
          </cell>
          <cell r="I133">
            <v>0</v>
          </cell>
          <cell r="J133"/>
          <cell r="K133">
            <v>0</v>
          </cell>
          <cell r="L133">
            <v>0</v>
          </cell>
          <cell r="M133">
            <v>0</v>
          </cell>
          <cell r="N133">
            <v>0</v>
          </cell>
          <cell r="O133">
            <v>0</v>
          </cell>
          <cell r="P133">
            <v>0</v>
          </cell>
          <cell r="Q133">
            <v>0</v>
          </cell>
          <cell r="R133">
            <v>0</v>
          </cell>
          <cell r="S133">
            <v>0</v>
          </cell>
          <cell r="T133">
            <v>0</v>
          </cell>
          <cell r="U133">
            <v>25</v>
          </cell>
          <cell r="V133">
            <v>998</v>
          </cell>
          <cell r="W133">
            <v>124</v>
          </cell>
          <cell r="X133">
            <v>0</v>
          </cell>
          <cell r="Y133">
            <v>0</v>
          </cell>
        </row>
        <row r="134">
          <cell r="A134">
            <v>125</v>
          </cell>
          <cell r="B134">
            <v>25</v>
          </cell>
          <cell r="C134" t="str">
            <v xml:space="preserve">BELLINGHAM                   </v>
          </cell>
          <cell r="D134">
            <v>999</v>
          </cell>
          <cell r="E134" t="str">
            <v>TOTAL</v>
          </cell>
          <cell r="F134">
            <v>23099686.830000002</v>
          </cell>
          <cell r="G134">
            <v>1</v>
          </cell>
          <cell r="H134">
            <v>23152496.52</v>
          </cell>
          <cell r="I134">
            <v>1</v>
          </cell>
          <cell r="J134">
            <v>15563662</v>
          </cell>
          <cell r="K134">
            <v>15563662</v>
          </cell>
          <cell r="L134">
            <v>0</v>
          </cell>
          <cell r="M134">
            <v>0</v>
          </cell>
          <cell r="N134">
            <v>23152496.52</v>
          </cell>
          <cell r="O134">
            <v>15563662</v>
          </cell>
          <cell r="P134">
            <v>15043982</v>
          </cell>
          <cell r="Q134">
            <v>519680</v>
          </cell>
          <cell r="R134">
            <v>3.4544045585803014</v>
          </cell>
          <cell r="S134">
            <v>2575</v>
          </cell>
          <cell r="T134">
            <v>0</v>
          </cell>
          <cell r="U134">
            <v>25</v>
          </cell>
          <cell r="V134">
            <v>999</v>
          </cell>
          <cell r="W134">
            <v>125</v>
          </cell>
          <cell r="X134">
            <v>2469</v>
          </cell>
          <cell r="Y134">
            <v>23152496.52</v>
          </cell>
        </row>
        <row r="135">
          <cell r="A135">
            <v>126</v>
          </cell>
          <cell r="B135">
            <v>26</v>
          </cell>
          <cell r="C135" t="str">
            <v xml:space="preserve">BELMONT                      </v>
          </cell>
          <cell r="D135">
            <v>26</v>
          </cell>
          <cell r="E135" t="str">
            <v>BELMONT</v>
          </cell>
          <cell r="F135">
            <v>33178102.924880005</v>
          </cell>
          <cell r="G135">
            <v>0.98162182305640877</v>
          </cell>
          <cell r="H135">
            <v>34247348.968879998</v>
          </cell>
          <cell r="I135">
            <v>0.98129009147270685</v>
          </cell>
          <cell r="J135"/>
          <cell r="K135">
            <v>29351497</v>
          </cell>
          <cell r="L135">
            <v>0</v>
          </cell>
          <cell r="M135">
            <v>0</v>
          </cell>
          <cell r="N135">
            <v>34247348.968879998</v>
          </cell>
          <cell r="O135">
            <v>29351497</v>
          </cell>
          <cell r="P135">
            <v>28699894</v>
          </cell>
          <cell r="Q135">
            <v>651603</v>
          </cell>
          <cell r="R135">
            <v>2.2704021136802806</v>
          </cell>
          <cell r="S135">
            <v>3821</v>
          </cell>
          <cell r="T135">
            <v>0</v>
          </cell>
          <cell r="U135">
            <v>26</v>
          </cell>
          <cell r="V135">
            <v>26</v>
          </cell>
          <cell r="W135">
            <v>126</v>
          </cell>
          <cell r="X135">
            <v>3823</v>
          </cell>
          <cell r="Y135">
            <v>34247348.968879998</v>
          </cell>
        </row>
        <row r="136">
          <cell r="A136">
            <v>127</v>
          </cell>
          <cell r="B136">
            <v>26</v>
          </cell>
          <cell r="C136" t="str">
            <v xml:space="preserve">BELMONT                      </v>
          </cell>
          <cell r="D136">
            <v>830</v>
          </cell>
          <cell r="E136" t="str">
            <v>MINUTEMAN</v>
          </cell>
          <cell r="F136">
            <v>621169</v>
          </cell>
          <cell r="G136">
            <v>1.8378176943591229E-2</v>
          </cell>
          <cell r="H136">
            <v>652982</v>
          </cell>
          <cell r="I136">
            <v>1.870990852729312E-2</v>
          </cell>
          <cell r="J136"/>
          <cell r="K136">
            <v>559635</v>
          </cell>
          <cell r="L136">
            <v>0</v>
          </cell>
          <cell r="M136">
            <v>0</v>
          </cell>
          <cell r="N136">
            <v>652982</v>
          </cell>
          <cell r="O136">
            <v>559635</v>
          </cell>
          <cell r="P136">
            <v>537327</v>
          </cell>
          <cell r="Q136">
            <v>22308</v>
          </cell>
          <cell r="R136">
            <v>4.1516618372052774</v>
          </cell>
          <cell r="S136">
            <v>41</v>
          </cell>
          <cell r="T136">
            <v>0</v>
          </cell>
          <cell r="U136">
            <v>26</v>
          </cell>
          <cell r="V136">
            <v>830</v>
          </cell>
          <cell r="W136">
            <v>127</v>
          </cell>
          <cell r="X136">
            <v>41</v>
          </cell>
          <cell r="Y136">
            <v>652982</v>
          </cell>
        </row>
        <row r="137">
          <cell r="A137">
            <v>128</v>
          </cell>
          <cell r="B137">
            <v>26</v>
          </cell>
          <cell r="D137">
            <v>998</v>
          </cell>
          <cell r="F137">
            <v>0</v>
          </cell>
          <cell r="G137">
            <v>0</v>
          </cell>
          <cell r="H137">
            <v>0</v>
          </cell>
          <cell r="I137">
            <v>0</v>
          </cell>
          <cell r="J137"/>
          <cell r="K137">
            <v>0</v>
          </cell>
          <cell r="L137">
            <v>0</v>
          </cell>
          <cell r="M137">
            <v>0</v>
          </cell>
          <cell r="N137">
            <v>0</v>
          </cell>
          <cell r="O137">
            <v>0</v>
          </cell>
          <cell r="P137">
            <v>0</v>
          </cell>
          <cell r="Q137">
            <v>0</v>
          </cell>
          <cell r="R137">
            <v>0</v>
          </cell>
          <cell r="S137">
            <v>0</v>
          </cell>
          <cell r="T137">
            <v>0</v>
          </cell>
          <cell r="U137">
            <v>26</v>
          </cell>
          <cell r="V137">
            <v>998</v>
          </cell>
          <cell r="W137">
            <v>128</v>
          </cell>
          <cell r="X137">
            <v>0</v>
          </cell>
          <cell r="Y137">
            <v>0</v>
          </cell>
        </row>
        <row r="138">
          <cell r="A138">
            <v>129</v>
          </cell>
          <cell r="B138">
            <v>26</v>
          </cell>
          <cell r="D138">
            <v>998</v>
          </cell>
          <cell r="F138">
            <v>0</v>
          </cell>
          <cell r="G138">
            <v>0</v>
          </cell>
          <cell r="H138">
            <v>0</v>
          </cell>
          <cell r="I138">
            <v>0</v>
          </cell>
          <cell r="J138"/>
          <cell r="K138">
            <v>0</v>
          </cell>
          <cell r="L138">
            <v>0</v>
          </cell>
          <cell r="M138">
            <v>0</v>
          </cell>
          <cell r="N138">
            <v>0</v>
          </cell>
          <cell r="O138">
            <v>0</v>
          </cell>
          <cell r="P138">
            <v>0</v>
          </cell>
          <cell r="Q138">
            <v>0</v>
          </cell>
          <cell r="R138">
            <v>0</v>
          </cell>
          <cell r="S138">
            <v>0</v>
          </cell>
          <cell r="T138">
            <v>0</v>
          </cell>
          <cell r="U138">
            <v>26</v>
          </cell>
          <cell r="V138">
            <v>998</v>
          </cell>
          <cell r="W138">
            <v>129</v>
          </cell>
          <cell r="X138">
            <v>0</v>
          </cell>
          <cell r="Y138">
            <v>0</v>
          </cell>
        </row>
        <row r="139">
          <cell r="A139">
            <v>130</v>
          </cell>
          <cell r="B139">
            <v>26</v>
          </cell>
          <cell r="C139" t="str">
            <v xml:space="preserve">BELMONT                      </v>
          </cell>
          <cell r="D139">
            <v>999</v>
          </cell>
          <cell r="E139" t="str">
            <v>TOTAL</v>
          </cell>
          <cell r="F139">
            <v>33799271.924880005</v>
          </cell>
          <cell r="G139">
            <v>1</v>
          </cell>
          <cell r="H139">
            <v>34900330.968879998</v>
          </cell>
          <cell r="I139">
            <v>1</v>
          </cell>
          <cell r="J139">
            <v>29911132</v>
          </cell>
          <cell r="K139">
            <v>29911132</v>
          </cell>
          <cell r="L139">
            <v>0</v>
          </cell>
          <cell r="M139">
            <v>0</v>
          </cell>
          <cell r="N139">
            <v>34900330.968879998</v>
          </cell>
          <cell r="O139">
            <v>29911132</v>
          </cell>
          <cell r="P139">
            <v>29237221</v>
          </cell>
          <cell r="Q139">
            <v>673911</v>
          </cell>
          <cell r="R139">
            <v>2.3049762492816948</v>
          </cell>
          <cell r="S139">
            <v>3862</v>
          </cell>
          <cell r="T139">
            <v>0</v>
          </cell>
          <cell r="U139">
            <v>26</v>
          </cell>
          <cell r="V139">
            <v>999</v>
          </cell>
          <cell r="W139">
            <v>130</v>
          </cell>
          <cell r="X139">
            <v>3864</v>
          </cell>
          <cell r="Y139">
            <v>34900330.968879998</v>
          </cell>
        </row>
        <row r="140">
          <cell r="A140">
            <v>131</v>
          </cell>
          <cell r="B140">
            <v>27</v>
          </cell>
          <cell r="C140" t="str">
            <v xml:space="preserve">BERKLEY                      </v>
          </cell>
          <cell r="D140">
            <v>27</v>
          </cell>
          <cell r="E140" t="str">
            <v>BERKLEY</v>
          </cell>
          <cell r="F140">
            <v>6692981.5599999996</v>
          </cell>
          <cell r="G140">
            <v>0.64174856029215477</v>
          </cell>
          <cell r="H140">
            <v>6718784.6800000006</v>
          </cell>
          <cell r="I140">
            <v>0.60675438630110845</v>
          </cell>
          <cell r="J140"/>
          <cell r="K140">
            <v>3109727</v>
          </cell>
          <cell r="L140">
            <v>0</v>
          </cell>
          <cell r="M140">
            <v>0</v>
          </cell>
          <cell r="N140">
            <v>6718784.6800000006</v>
          </cell>
          <cell r="O140">
            <v>3109727</v>
          </cell>
          <cell r="P140">
            <v>3181543</v>
          </cell>
          <cell r="Q140">
            <v>-71816</v>
          </cell>
          <cell r="R140">
            <v>-2.257269507279958</v>
          </cell>
          <cell r="S140">
            <v>805</v>
          </cell>
          <cell r="T140">
            <v>0</v>
          </cell>
          <cell r="U140">
            <v>27</v>
          </cell>
          <cell r="V140">
            <v>27</v>
          </cell>
          <cell r="W140">
            <v>131</v>
          </cell>
          <cell r="X140">
            <v>790</v>
          </cell>
          <cell r="Y140">
            <v>6718784.6800000006</v>
          </cell>
        </row>
        <row r="141">
          <cell r="A141">
            <v>132</v>
          </cell>
          <cell r="B141">
            <v>27</v>
          </cell>
          <cell r="C141" t="str">
            <v xml:space="preserve">BERKLEY                      </v>
          </cell>
          <cell r="D141">
            <v>763</v>
          </cell>
          <cell r="E141" t="str">
            <v>SOMERSET BERKLEY</v>
          </cell>
          <cell r="F141">
            <v>2130113</v>
          </cell>
          <cell r="G141">
            <v>0.2042433463703735</v>
          </cell>
          <cell r="H141">
            <v>2745341</v>
          </cell>
          <cell r="I141">
            <v>0.24792395842074691</v>
          </cell>
          <cell r="J141"/>
          <cell r="K141">
            <v>1270656</v>
          </cell>
          <cell r="L141">
            <v>0</v>
          </cell>
          <cell r="M141">
            <v>0</v>
          </cell>
          <cell r="N141">
            <v>2745341</v>
          </cell>
          <cell r="O141">
            <v>1270656</v>
          </cell>
          <cell r="P141">
            <v>1012560</v>
          </cell>
          <cell r="Q141">
            <v>258096</v>
          </cell>
          <cell r="R141">
            <v>25.489452476890257</v>
          </cell>
          <cell r="S141">
            <v>222</v>
          </cell>
          <cell r="T141">
            <v>0</v>
          </cell>
          <cell r="U141">
            <v>27</v>
          </cell>
          <cell r="V141">
            <v>763</v>
          </cell>
          <cell r="W141">
            <v>132</v>
          </cell>
          <cell r="X141">
            <v>276</v>
          </cell>
          <cell r="Y141">
            <v>2745341</v>
          </cell>
        </row>
        <row r="142">
          <cell r="A142">
            <v>133</v>
          </cell>
          <cell r="B142">
            <v>27</v>
          </cell>
          <cell r="C142" t="str">
            <v xml:space="preserve">BERKLEY                      </v>
          </cell>
          <cell r="D142">
            <v>810</v>
          </cell>
          <cell r="E142" t="str">
            <v>BRISTOL PLYMOUTH</v>
          </cell>
          <cell r="F142">
            <v>1406560</v>
          </cell>
          <cell r="G142">
            <v>0.13486632928427392</v>
          </cell>
          <cell r="H142">
            <v>1372131</v>
          </cell>
          <cell r="I142">
            <v>0.12391325849569065</v>
          </cell>
          <cell r="J142"/>
          <cell r="K142">
            <v>635078</v>
          </cell>
          <cell r="L142">
            <v>0</v>
          </cell>
          <cell r="M142">
            <v>0</v>
          </cell>
          <cell r="N142">
            <v>1372131</v>
          </cell>
          <cell r="O142">
            <v>635078</v>
          </cell>
          <cell r="P142">
            <v>668615</v>
          </cell>
          <cell r="Q142">
            <v>-33537</v>
          </cell>
          <cell r="R142">
            <v>-5.0158910583818788</v>
          </cell>
          <cell r="S142">
            <v>100</v>
          </cell>
          <cell r="T142">
            <v>0</v>
          </cell>
          <cell r="U142">
            <v>27</v>
          </cell>
          <cell r="V142">
            <v>810</v>
          </cell>
          <cell r="W142">
            <v>133</v>
          </cell>
          <cell r="X142">
            <v>93</v>
          </cell>
          <cell r="Y142">
            <v>1372131</v>
          </cell>
        </row>
        <row r="143">
          <cell r="A143">
            <v>134</v>
          </cell>
          <cell r="B143">
            <v>27</v>
          </cell>
          <cell r="C143" t="str">
            <v xml:space="preserve">BERKLEY                      </v>
          </cell>
          <cell r="D143">
            <v>910</v>
          </cell>
          <cell r="E143" t="str">
            <v>BRISTOL COUNTY</v>
          </cell>
          <cell r="F143">
            <v>199635</v>
          </cell>
          <cell r="G143">
            <v>1.9141764053197889E-2</v>
          </cell>
          <cell r="H143">
            <v>237062</v>
          </cell>
          <cell r="I143">
            <v>2.1408396782454021E-2</v>
          </cell>
          <cell r="J143"/>
          <cell r="K143">
            <v>109722</v>
          </cell>
          <cell r="L143">
            <v>0</v>
          </cell>
          <cell r="M143">
            <v>0</v>
          </cell>
          <cell r="N143">
            <v>237062</v>
          </cell>
          <cell r="O143">
            <v>109722</v>
          </cell>
          <cell r="P143">
            <v>94898</v>
          </cell>
          <cell r="Q143">
            <v>14824</v>
          </cell>
          <cell r="R143">
            <v>15.620982528609666</v>
          </cell>
          <cell r="S143">
            <v>14</v>
          </cell>
          <cell r="T143">
            <v>0</v>
          </cell>
          <cell r="U143">
            <v>27</v>
          </cell>
          <cell r="V143">
            <v>910</v>
          </cell>
          <cell r="W143">
            <v>134</v>
          </cell>
          <cell r="X143">
            <v>16</v>
          </cell>
          <cell r="Y143">
            <v>237062</v>
          </cell>
        </row>
        <row r="144">
          <cell r="A144">
            <v>135</v>
          </cell>
          <cell r="B144">
            <v>27</v>
          </cell>
          <cell r="C144" t="str">
            <v xml:space="preserve">BERKLEY                      </v>
          </cell>
          <cell r="D144">
            <v>999</v>
          </cell>
          <cell r="E144" t="str">
            <v>TOTAL</v>
          </cell>
          <cell r="F144">
            <v>10429289.559999999</v>
          </cell>
          <cell r="G144">
            <v>1</v>
          </cell>
          <cell r="H144">
            <v>11073318.68</v>
          </cell>
          <cell r="I144">
            <v>1</v>
          </cell>
          <cell r="J144">
            <v>5125183</v>
          </cell>
          <cell r="K144">
            <v>5125183</v>
          </cell>
          <cell r="L144">
            <v>0</v>
          </cell>
          <cell r="M144">
            <v>0</v>
          </cell>
          <cell r="N144">
            <v>11073318.68</v>
          </cell>
          <cell r="O144">
            <v>5125183</v>
          </cell>
          <cell r="P144">
            <v>4957616</v>
          </cell>
          <cell r="Q144">
            <v>167567</v>
          </cell>
          <cell r="R144">
            <v>3.3799915120493398</v>
          </cell>
          <cell r="S144">
            <v>1141</v>
          </cell>
          <cell r="T144">
            <v>0</v>
          </cell>
          <cell r="U144">
            <v>27</v>
          </cell>
          <cell r="V144">
            <v>999</v>
          </cell>
          <cell r="W144">
            <v>135</v>
          </cell>
          <cell r="X144">
            <v>1175</v>
          </cell>
          <cell r="Y144">
            <v>11073318.68</v>
          </cell>
        </row>
        <row r="145">
          <cell r="A145">
            <v>136</v>
          </cell>
          <cell r="B145">
            <v>28</v>
          </cell>
          <cell r="C145" t="str">
            <v xml:space="preserve">BERLIN                       </v>
          </cell>
          <cell r="D145">
            <v>28</v>
          </cell>
          <cell r="E145" t="str">
            <v>BERLIN</v>
          </cell>
          <cell r="F145">
            <v>1493144.841</v>
          </cell>
          <cell r="G145">
            <v>0.44562457694524238</v>
          </cell>
          <cell r="H145">
            <v>1617080.2740800001</v>
          </cell>
          <cell r="I145">
            <v>0.44828054018738966</v>
          </cell>
          <cell r="J145"/>
          <cell r="K145">
            <v>1379734</v>
          </cell>
          <cell r="L145">
            <v>0</v>
          </cell>
          <cell r="M145">
            <v>0</v>
          </cell>
          <cell r="N145">
            <v>1617080.2740800001</v>
          </cell>
          <cell r="O145">
            <v>1379734</v>
          </cell>
          <cell r="P145">
            <v>1321677</v>
          </cell>
          <cell r="Q145">
            <v>58057</v>
          </cell>
          <cell r="R145">
            <v>4.3926768794493665</v>
          </cell>
          <cell r="S145">
            <v>183</v>
          </cell>
          <cell r="T145">
            <v>0</v>
          </cell>
          <cell r="U145">
            <v>28</v>
          </cell>
          <cell r="V145">
            <v>28</v>
          </cell>
          <cell r="W145">
            <v>136</v>
          </cell>
          <cell r="X145">
            <v>190</v>
          </cell>
          <cell r="Y145">
            <v>1617080.2740800001</v>
          </cell>
        </row>
        <row r="146">
          <cell r="A146">
            <v>137</v>
          </cell>
          <cell r="B146">
            <v>28</v>
          </cell>
          <cell r="C146" t="str">
            <v xml:space="preserve">BERLIN                       </v>
          </cell>
          <cell r="D146">
            <v>620</v>
          </cell>
          <cell r="E146" t="str">
            <v>BERLIN BOYLSTON</v>
          </cell>
          <cell r="F146">
            <v>1469617</v>
          </cell>
          <cell r="G146">
            <v>0.43860276371978318</v>
          </cell>
          <cell r="H146">
            <v>1579838</v>
          </cell>
          <cell r="I146">
            <v>0.43795638559222738</v>
          </cell>
          <cell r="J146"/>
          <cell r="K146">
            <v>1347958</v>
          </cell>
          <cell r="L146">
            <v>0</v>
          </cell>
          <cell r="M146">
            <v>0</v>
          </cell>
          <cell r="N146">
            <v>1579838</v>
          </cell>
          <cell r="O146">
            <v>1347958</v>
          </cell>
          <cell r="P146">
            <v>1300851</v>
          </cell>
          <cell r="Q146">
            <v>47107</v>
          </cell>
          <cell r="R146">
            <v>3.6212448620172486</v>
          </cell>
          <cell r="S146">
            <v>167</v>
          </cell>
          <cell r="T146">
            <v>0</v>
          </cell>
          <cell r="U146">
            <v>28</v>
          </cell>
          <cell r="V146">
            <v>620</v>
          </cell>
          <cell r="W146">
            <v>137</v>
          </cell>
          <cell r="X146">
            <v>173</v>
          </cell>
          <cell r="Y146">
            <v>1579838</v>
          </cell>
        </row>
        <row r="147">
          <cell r="A147">
            <v>138</v>
          </cell>
          <cell r="B147">
            <v>28</v>
          </cell>
          <cell r="C147" t="str">
            <v xml:space="preserve">BERLIN                       </v>
          </cell>
          <cell r="D147">
            <v>801</v>
          </cell>
          <cell r="E147" t="str">
            <v>ASSABET VALLEY</v>
          </cell>
          <cell r="F147">
            <v>387917</v>
          </cell>
          <cell r="G147">
            <v>0.11577265933497444</v>
          </cell>
          <cell r="H147">
            <v>410377</v>
          </cell>
          <cell r="I147">
            <v>0.11376307422038304</v>
          </cell>
          <cell r="J147"/>
          <cell r="K147">
            <v>350144</v>
          </cell>
          <cell r="L147">
            <v>0</v>
          </cell>
          <cell r="M147">
            <v>0</v>
          </cell>
          <cell r="N147">
            <v>410377</v>
          </cell>
          <cell r="O147">
            <v>350144</v>
          </cell>
          <cell r="P147">
            <v>343370</v>
          </cell>
          <cell r="Q147">
            <v>6774</v>
          </cell>
          <cell r="R147">
            <v>1.9727990214637272</v>
          </cell>
          <cell r="S147">
            <v>25</v>
          </cell>
          <cell r="T147">
            <v>0</v>
          </cell>
          <cell r="U147">
            <v>28</v>
          </cell>
          <cell r="V147">
            <v>801</v>
          </cell>
          <cell r="W147">
            <v>138</v>
          </cell>
          <cell r="X147">
            <v>25</v>
          </cell>
          <cell r="Y147">
            <v>410377</v>
          </cell>
        </row>
        <row r="148">
          <cell r="A148">
            <v>139</v>
          </cell>
          <cell r="B148">
            <v>28</v>
          </cell>
          <cell r="D148">
            <v>998</v>
          </cell>
          <cell r="F148">
            <v>0</v>
          </cell>
          <cell r="G148">
            <v>0</v>
          </cell>
          <cell r="H148">
            <v>0</v>
          </cell>
          <cell r="I148">
            <v>0</v>
          </cell>
          <cell r="J148"/>
          <cell r="K148">
            <v>0</v>
          </cell>
          <cell r="L148">
            <v>0</v>
          </cell>
          <cell r="M148">
            <v>0</v>
          </cell>
          <cell r="N148">
            <v>0</v>
          </cell>
          <cell r="O148">
            <v>0</v>
          </cell>
          <cell r="P148">
            <v>0</v>
          </cell>
          <cell r="Q148">
            <v>0</v>
          </cell>
          <cell r="R148">
            <v>0</v>
          </cell>
          <cell r="S148">
            <v>0</v>
          </cell>
          <cell r="T148">
            <v>0</v>
          </cell>
          <cell r="U148">
            <v>28</v>
          </cell>
          <cell r="V148">
            <v>998</v>
          </cell>
          <cell r="W148">
            <v>139</v>
          </cell>
          <cell r="X148">
            <v>0</v>
          </cell>
          <cell r="Y148">
            <v>0</v>
          </cell>
        </row>
        <row r="149">
          <cell r="A149">
            <v>140</v>
          </cell>
          <cell r="B149">
            <v>28</v>
          </cell>
          <cell r="C149" t="str">
            <v xml:space="preserve">BERLIN                       </v>
          </cell>
          <cell r="D149">
            <v>999</v>
          </cell>
          <cell r="E149" t="str">
            <v>TOTAL</v>
          </cell>
          <cell r="F149">
            <v>3350678.841</v>
          </cell>
          <cell r="G149">
            <v>1</v>
          </cell>
          <cell r="H149">
            <v>3607295.2740799999</v>
          </cell>
          <cell r="I149">
            <v>1</v>
          </cell>
          <cell r="J149">
            <v>3077836</v>
          </cell>
          <cell r="K149">
            <v>3077836</v>
          </cell>
          <cell r="L149">
            <v>0</v>
          </cell>
          <cell r="M149">
            <v>0</v>
          </cell>
          <cell r="N149">
            <v>3607295.2740799999</v>
          </cell>
          <cell r="O149">
            <v>3077836</v>
          </cell>
          <cell r="P149">
            <v>2965898</v>
          </cell>
          <cell r="Q149">
            <v>111938</v>
          </cell>
          <cell r="R149">
            <v>3.7741689026392682</v>
          </cell>
          <cell r="S149">
            <v>375</v>
          </cell>
          <cell r="T149">
            <v>0</v>
          </cell>
          <cell r="U149">
            <v>28</v>
          </cell>
          <cell r="V149">
            <v>999</v>
          </cell>
          <cell r="W149">
            <v>140</v>
          </cell>
          <cell r="X149">
            <v>388</v>
          </cell>
          <cell r="Y149">
            <v>3607295.2740799999</v>
          </cell>
        </row>
        <row r="150">
          <cell r="A150">
            <v>141</v>
          </cell>
          <cell r="B150">
            <v>29</v>
          </cell>
          <cell r="C150" t="str">
            <v xml:space="preserve">BERNARDSTON                  </v>
          </cell>
          <cell r="D150">
            <v>29</v>
          </cell>
          <cell r="E150" t="str">
            <v>BERNARDSTON</v>
          </cell>
          <cell r="F150">
            <v>12250.07</v>
          </cell>
          <cell r="G150">
            <v>4.5084210143523495E-3</v>
          </cell>
          <cell r="H150">
            <v>12697.210000000001</v>
          </cell>
          <cell r="I150">
            <v>4.2865131171934542E-3</v>
          </cell>
          <cell r="J150"/>
          <cell r="K150">
            <v>6666</v>
          </cell>
          <cell r="L150">
            <v>0</v>
          </cell>
          <cell r="M150">
            <v>0</v>
          </cell>
          <cell r="N150">
            <v>12697.210000000001</v>
          </cell>
          <cell r="O150">
            <v>6666</v>
          </cell>
          <cell r="P150">
            <v>6787</v>
          </cell>
          <cell r="Q150">
            <v>-121</v>
          </cell>
          <cell r="R150">
            <v>-1.7828200972447326</v>
          </cell>
          <cell r="S150">
            <v>1</v>
          </cell>
          <cell r="T150">
            <v>0</v>
          </cell>
          <cell r="U150">
            <v>29</v>
          </cell>
          <cell r="V150">
            <v>29</v>
          </cell>
          <cell r="W150">
            <v>141</v>
          </cell>
          <cell r="X150">
            <v>1</v>
          </cell>
          <cell r="Y150">
            <v>12697.210000000001</v>
          </cell>
        </row>
        <row r="151">
          <cell r="A151">
            <v>142</v>
          </cell>
          <cell r="B151">
            <v>29</v>
          </cell>
          <cell r="C151" t="str">
            <v xml:space="preserve">BERNARDSTON                  </v>
          </cell>
          <cell r="D151">
            <v>750</v>
          </cell>
          <cell r="E151" t="str">
            <v>PIONEER</v>
          </cell>
          <cell r="F151">
            <v>2544338</v>
          </cell>
          <cell r="G151">
            <v>0.93639847827932643</v>
          </cell>
          <cell r="H151">
            <v>2781791</v>
          </cell>
          <cell r="I151">
            <v>0.93911840560175786</v>
          </cell>
          <cell r="J151"/>
          <cell r="K151">
            <v>1460405</v>
          </cell>
          <cell r="L151">
            <v>0</v>
          </cell>
          <cell r="M151">
            <v>0</v>
          </cell>
          <cell r="N151">
            <v>2781791</v>
          </cell>
          <cell r="O151">
            <v>1460405</v>
          </cell>
          <cell r="P151">
            <v>1409668</v>
          </cell>
          <cell r="Q151">
            <v>50737</v>
          </cell>
          <cell r="R151">
            <v>3.599216269362715</v>
          </cell>
          <cell r="S151">
            <v>281</v>
          </cell>
          <cell r="T151">
            <v>0</v>
          </cell>
          <cell r="U151">
            <v>29</v>
          </cell>
          <cell r="V151">
            <v>750</v>
          </cell>
          <cell r="W151">
            <v>142</v>
          </cell>
          <cell r="X151">
            <v>292</v>
          </cell>
          <cell r="Y151">
            <v>2781791</v>
          </cell>
        </row>
        <row r="152">
          <cell r="A152">
            <v>143</v>
          </cell>
          <cell r="B152">
            <v>29</v>
          </cell>
          <cell r="C152" t="str">
            <v xml:space="preserve">BERNARDSTON                  </v>
          </cell>
          <cell r="D152">
            <v>818</v>
          </cell>
          <cell r="E152" t="str">
            <v>FRANKLIN COUNTY</v>
          </cell>
          <cell r="F152">
            <v>160565</v>
          </cell>
          <cell r="G152">
            <v>5.9093100706321268E-2</v>
          </cell>
          <cell r="H152">
            <v>167642</v>
          </cell>
          <cell r="I152">
            <v>5.6595081281048752E-2</v>
          </cell>
          <cell r="J152"/>
          <cell r="K152">
            <v>88010</v>
          </cell>
          <cell r="L152">
            <v>0</v>
          </cell>
          <cell r="M152">
            <v>0</v>
          </cell>
          <cell r="N152">
            <v>167642</v>
          </cell>
          <cell r="O152">
            <v>88010</v>
          </cell>
          <cell r="P152">
            <v>88960</v>
          </cell>
          <cell r="Q152">
            <v>-950</v>
          </cell>
          <cell r="R152">
            <v>-1.0678956834532374</v>
          </cell>
          <cell r="S152">
            <v>11</v>
          </cell>
          <cell r="T152">
            <v>0</v>
          </cell>
          <cell r="U152">
            <v>29</v>
          </cell>
          <cell r="V152">
            <v>818</v>
          </cell>
          <cell r="W152">
            <v>143</v>
          </cell>
          <cell r="X152">
            <v>11</v>
          </cell>
          <cell r="Y152">
            <v>167642</v>
          </cell>
        </row>
        <row r="153">
          <cell r="A153">
            <v>144</v>
          </cell>
          <cell r="B153">
            <v>29</v>
          </cell>
          <cell r="D153">
            <v>998</v>
          </cell>
          <cell r="F153">
            <v>0</v>
          </cell>
          <cell r="G153">
            <v>0</v>
          </cell>
          <cell r="H153">
            <v>0</v>
          </cell>
          <cell r="I153">
            <v>0</v>
          </cell>
          <cell r="J153"/>
          <cell r="K153">
            <v>0</v>
          </cell>
          <cell r="L153">
            <v>0</v>
          </cell>
          <cell r="M153">
            <v>0</v>
          </cell>
          <cell r="N153">
            <v>0</v>
          </cell>
          <cell r="O153">
            <v>0</v>
          </cell>
          <cell r="P153">
            <v>0</v>
          </cell>
          <cell r="Q153">
            <v>0</v>
          </cell>
          <cell r="R153">
            <v>0</v>
          </cell>
          <cell r="S153">
            <v>0</v>
          </cell>
          <cell r="T153">
            <v>0</v>
          </cell>
          <cell r="U153">
            <v>29</v>
          </cell>
          <cell r="V153">
            <v>998</v>
          </cell>
          <cell r="W153">
            <v>144</v>
          </cell>
          <cell r="X153">
            <v>0</v>
          </cell>
          <cell r="Y153">
            <v>0</v>
          </cell>
        </row>
        <row r="154">
          <cell r="A154">
            <v>145</v>
          </cell>
          <cell r="B154">
            <v>29</v>
          </cell>
          <cell r="C154" t="str">
            <v xml:space="preserve">BERNARDSTON                  </v>
          </cell>
          <cell r="D154">
            <v>999</v>
          </cell>
          <cell r="E154" t="str">
            <v>TOTAL</v>
          </cell>
          <cell r="F154">
            <v>2717153.07</v>
          </cell>
          <cell r="G154">
            <v>1</v>
          </cell>
          <cell r="H154">
            <v>2962130.21</v>
          </cell>
          <cell r="I154">
            <v>1</v>
          </cell>
          <cell r="J154">
            <v>1555081</v>
          </cell>
          <cell r="K154">
            <v>1555081</v>
          </cell>
          <cell r="L154">
            <v>0</v>
          </cell>
          <cell r="M154">
            <v>0</v>
          </cell>
          <cell r="N154">
            <v>2962130.21</v>
          </cell>
          <cell r="O154">
            <v>1555081</v>
          </cell>
          <cell r="P154">
            <v>1505415</v>
          </cell>
          <cell r="Q154">
            <v>49666</v>
          </cell>
          <cell r="R154">
            <v>3.2991567109401725</v>
          </cell>
          <cell r="S154">
            <v>293</v>
          </cell>
          <cell r="T154">
            <v>0</v>
          </cell>
          <cell r="U154">
            <v>29</v>
          </cell>
          <cell r="V154">
            <v>999</v>
          </cell>
          <cell r="W154">
            <v>145</v>
          </cell>
          <cell r="X154">
            <v>304</v>
          </cell>
          <cell r="Y154">
            <v>2962130.21</v>
          </cell>
        </row>
        <row r="155">
          <cell r="A155">
            <v>146</v>
          </cell>
          <cell r="B155">
            <v>30</v>
          </cell>
          <cell r="C155" t="str">
            <v xml:space="preserve">BEVERLY                      </v>
          </cell>
          <cell r="D155">
            <v>30</v>
          </cell>
          <cell r="E155" t="str">
            <v>BEVERLY</v>
          </cell>
          <cell r="F155">
            <v>39163824.46955999</v>
          </cell>
          <cell r="G155">
            <v>0.95342213531369102</v>
          </cell>
          <cell r="H155">
            <v>41449624.288350001</v>
          </cell>
          <cell r="I155">
            <v>0.95415867126360498</v>
          </cell>
          <cell r="J155"/>
          <cell r="K155">
            <v>35369614</v>
          </cell>
          <cell r="L155">
            <v>0</v>
          </cell>
          <cell r="M155">
            <v>0</v>
          </cell>
          <cell r="N155">
            <v>41449624.288350001</v>
          </cell>
          <cell r="O155">
            <v>35366026</v>
          </cell>
          <cell r="P155">
            <v>34390816</v>
          </cell>
          <cell r="Q155">
            <v>975210</v>
          </cell>
          <cell r="R155">
            <v>2.8356698486014404</v>
          </cell>
          <cell r="S155">
            <v>4236</v>
          </cell>
          <cell r="T155">
            <v>0</v>
          </cell>
          <cell r="U155">
            <v>30</v>
          </cell>
          <cell r="V155">
            <v>30</v>
          </cell>
          <cell r="W155">
            <v>146</v>
          </cell>
          <cell r="X155">
            <v>4290</v>
          </cell>
          <cell r="Y155">
            <v>41449624.288350001</v>
          </cell>
        </row>
        <row r="156">
          <cell r="A156">
            <v>147</v>
          </cell>
          <cell r="B156">
            <v>30</v>
          </cell>
          <cell r="C156" t="str">
            <v xml:space="preserve">BEVERLY                      </v>
          </cell>
          <cell r="D156">
            <v>854</v>
          </cell>
          <cell r="E156" t="str">
            <v>NORTH SHORE</v>
          </cell>
          <cell r="F156">
            <v>1675113</v>
          </cell>
          <cell r="G156">
            <v>4.0779720443110914E-2</v>
          </cell>
          <cell r="H156">
            <v>1644897</v>
          </cell>
          <cell r="I156">
            <v>3.786506543381668E-2</v>
          </cell>
          <cell r="J156"/>
          <cell r="K156">
            <v>1403616</v>
          </cell>
          <cell r="L156">
            <v>0</v>
          </cell>
          <cell r="M156">
            <v>0</v>
          </cell>
          <cell r="N156">
            <v>1644897</v>
          </cell>
          <cell r="O156">
            <v>1403474</v>
          </cell>
          <cell r="P156">
            <v>1470962</v>
          </cell>
          <cell r="Q156">
            <v>-67488</v>
          </cell>
          <cell r="R156">
            <v>-4.5880179093681548</v>
          </cell>
          <cell r="S156">
            <v>116</v>
          </cell>
          <cell r="T156">
            <v>0</v>
          </cell>
          <cell r="U156">
            <v>30</v>
          </cell>
          <cell r="V156">
            <v>854</v>
          </cell>
          <cell r="W156">
            <v>147</v>
          </cell>
          <cell r="X156">
            <v>109</v>
          </cell>
          <cell r="Y156">
            <v>1644897</v>
          </cell>
        </row>
        <row r="157">
          <cell r="A157">
            <v>148</v>
          </cell>
          <cell r="B157">
            <v>30</v>
          </cell>
          <cell r="C157" t="str">
            <v xml:space="preserve">BEVERLY                      </v>
          </cell>
          <cell r="D157">
            <v>913</v>
          </cell>
          <cell r="E157" t="str">
            <v>ESSEX AGRICULTURAL</v>
          </cell>
          <cell r="F157">
            <v>238171</v>
          </cell>
          <cell r="G157">
            <v>5.7981442431980232E-3</v>
          </cell>
          <cell r="H157">
            <v>346497</v>
          </cell>
          <cell r="I157">
            <v>7.9762633025783243E-3</v>
          </cell>
          <cell r="J157"/>
          <cell r="K157">
            <v>295671</v>
          </cell>
          <cell r="L157">
            <v>299401</v>
          </cell>
          <cell r="M157">
            <v>3730</v>
          </cell>
          <cell r="N157">
            <v>0</v>
          </cell>
          <cell r="O157">
            <v>299401</v>
          </cell>
          <cell r="P157">
            <v>208622</v>
          </cell>
          <cell r="Q157">
            <v>90779</v>
          </cell>
          <cell r="R157">
            <v>43.513627517711456</v>
          </cell>
          <cell r="S157">
            <v>17</v>
          </cell>
          <cell r="T157">
            <v>0</v>
          </cell>
          <cell r="U157">
            <v>30</v>
          </cell>
          <cell r="V157">
            <v>913</v>
          </cell>
          <cell r="W157">
            <v>148</v>
          </cell>
          <cell r="X157">
            <v>24</v>
          </cell>
          <cell r="Y157">
            <v>346497</v>
          </cell>
        </row>
        <row r="158">
          <cell r="A158">
            <v>149</v>
          </cell>
          <cell r="B158">
            <v>30</v>
          </cell>
          <cell r="D158">
            <v>998</v>
          </cell>
          <cell r="F158">
            <v>0</v>
          </cell>
          <cell r="G158">
            <v>0</v>
          </cell>
          <cell r="H158">
            <v>0</v>
          </cell>
          <cell r="I158">
            <v>0</v>
          </cell>
          <cell r="J158"/>
          <cell r="K158">
            <v>0</v>
          </cell>
          <cell r="L158">
            <v>0</v>
          </cell>
          <cell r="M158">
            <v>0</v>
          </cell>
          <cell r="N158">
            <v>0</v>
          </cell>
          <cell r="O158">
            <v>0</v>
          </cell>
          <cell r="P158">
            <v>0</v>
          </cell>
          <cell r="Q158">
            <v>0</v>
          </cell>
          <cell r="R158">
            <v>0</v>
          </cell>
          <cell r="S158">
            <v>0</v>
          </cell>
          <cell r="T158">
            <v>0</v>
          </cell>
          <cell r="U158">
            <v>30</v>
          </cell>
          <cell r="V158">
            <v>998</v>
          </cell>
          <cell r="W158">
            <v>149</v>
          </cell>
          <cell r="X158">
            <v>0</v>
          </cell>
          <cell r="Y158">
            <v>0</v>
          </cell>
        </row>
        <row r="159">
          <cell r="A159">
            <v>150</v>
          </cell>
          <cell r="B159">
            <v>30</v>
          </cell>
          <cell r="C159" t="str">
            <v xml:space="preserve">BEVERLY                      </v>
          </cell>
          <cell r="D159">
            <v>999</v>
          </cell>
          <cell r="E159" t="str">
            <v>TOTAL</v>
          </cell>
          <cell r="F159">
            <v>41077108.46955999</v>
          </cell>
          <cell r="G159">
            <v>1</v>
          </cell>
          <cell r="H159">
            <v>43441018.288350001</v>
          </cell>
          <cell r="I159">
            <v>0.99999999999999989</v>
          </cell>
          <cell r="J159">
            <v>37068902</v>
          </cell>
          <cell r="K159">
            <v>37068901</v>
          </cell>
          <cell r="L159">
            <v>299401</v>
          </cell>
          <cell r="M159">
            <v>3730</v>
          </cell>
          <cell r="N159">
            <v>43094521.288350001</v>
          </cell>
          <cell r="O159">
            <v>37068901</v>
          </cell>
          <cell r="P159">
            <v>36070400</v>
          </cell>
          <cell r="Q159">
            <v>998501</v>
          </cell>
          <cell r="R159">
            <v>2.768200518985096</v>
          </cell>
          <cell r="S159">
            <v>4369</v>
          </cell>
          <cell r="T159">
            <v>0</v>
          </cell>
          <cell r="U159">
            <v>30</v>
          </cell>
          <cell r="V159">
            <v>999</v>
          </cell>
          <cell r="W159">
            <v>150</v>
          </cell>
          <cell r="X159">
            <v>4423</v>
          </cell>
          <cell r="Y159">
            <v>43441018.288350001</v>
          </cell>
        </row>
        <row r="160">
          <cell r="A160">
            <v>151</v>
          </cell>
          <cell r="B160">
            <v>31</v>
          </cell>
          <cell r="C160" t="str">
            <v xml:space="preserve">BILLERICA                    </v>
          </cell>
          <cell r="D160">
            <v>31</v>
          </cell>
          <cell r="E160" t="str">
            <v>BILLERICA</v>
          </cell>
          <cell r="F160">
            <v>50875415.991750009</v>
          </cell>
          <cell r="G160">
            <v>0.87112308874480449</v>
          </cell>
          <cell r="H160">
            <v>52527991.367600001</v>
          </cell>
          <cell r="I160">
            <v>0.86449061328258336</v>
          </cell>
          <cell r="J160"/>
          <cell r="K160">
            <v>34778576</v>
          </cell>
          <cell r="L160">
            <v>0</v>
          </cell>
          <cell r="M160">
            <v>0</v>
          </cell>
          <cell r="N160">
            <v>52527991.367600001</v>
          </cell>
          <cell r="O160">
            <v>34773532</v>
          </cell>
          <cell r="P160">
            <v>33909226</v>
          </cell>
          <cell r="Q160">
            <v>864306</v>
          </cell>
          <cell r="R160">
            <v>2.5488815344826805</v>
          </cell>
          <cell r="S160">
            <v>5837</v>
          </cell>
          <cell r="T160">
            <v>0</v>
          </cell>
          <cell r="U160">
            <v>31</v>
          </cell>
          <cell r="V160">
            <v>31</v>
          </cell>
          <cell r="W160">
            <v>151</v>
          </cell>
          <cell r="X160">
            <v>5741</v>
          </cell>
          <cell r="Y160">
            <v>52527991.367600001</v>
          </cell>
        </row>
        <row r="161">
          <cell r="A161">
            <v>152</v>
          </cell>
          <cell r="B161">
            <v>31</v>
          </cell>
          <cell r="C161" t="str">
            <v xml:space="preserve">BILLERICA                    </v>
          </cell>
          <cell r="D161">
            <v>871</v>
          </cell>
          <cell r="E161" t="str">
            <v>SHAWSHEEN VALLEY</v>
          </cell>
          <cell r="F161">
            <v>7512672</v>
          </cell>
          <cell r="G161">
            <v>0.12863702261280502</v>
          </cell>
          <cell r="H161">
            <v>8204917</v>
          </cell>
          <cell r="I161">
            <v>0.13503417025075512</v>
          </cell>
          <cell r="J161"/>
          <cell r="K161">
            <v>5432443</v>
          </cell>
          <cell r="L161">
            <v>0</v>
          </cell>
          <cell r="M161">
            <v>0</v>
          </cell>
          <cell r="N161">
            <v>8204917</v>
          </cell>
          <cell r="O161">
            <v>5431655</v>
          </cell>
          <cell r="P161">
            <v>5007309</v>
          </cell>
          <cell r="Q161">
            <v>424346</v>
          </cell>
          <cell r="R161">
            <v>8.4745319292258579</v>
          </cell>
          <cell r="S161">
            <v>538</v>
          </cell>
          <cell r="T161">
            <v>0</v>
          </cell>
          <cell r="U161">
            <v>31</v>
          </cell>
          <cell r="V161">
            <v>871</v>
          </cell>
          <cell r="W161">
            <v>152</v>
          </cell>
          <cell r="X161">
            <v>562</v>
          </cell>
          <cell r="Y161">
            <v>8204917</v>
          </cell>
        </row>
        <row r="162">
          <cell r="A162">
            <v>153</v>
          </cell>
          <cell r="B162">
            <v>31</v>
          </cell>
          <cell r="C162" t="str">
            <v xml:space="preserve">BILLERICA                    </v>
          </cell>
          <cell r="D162">
            <v>913</v>
          </cell>
          <cell r="E162" t="str">
            <v>ESSEX AGRICULTURAL</v>
          </cell>
          <cell r="F162">
            <v>14010</v>
          </cell>
          <cell r="G162">
            <v>2.3988864239053671E-4</v>
          </cell>
          <cell r="H162">
            <v>28875</v>
          </cell>
          <cell r="I162">
            <v>4.7521646666146098E-4</v>
          </cell>
          <cell r="J162"/>
          <cell r="K162">
            <v>19118</v>
          </cell>
          <cell r="L162">
            <v>24950</v>
          </cell>
          <cell r="M162">
            <v>5832</v>
          </cell>
          <cell r="N162">
            <v>0</v>
          </cell>
          <cell r="O162">
            <v>24950</v>
          </cell>
          <cell r="P162">
            <v>12272</v>
          </cell>
          <cell r="Q162">
            <v>12678</v>
          </cell>
          <cell r="R162">
            <v>103.30834419817471</v>
          </cell>
          <cell r="S162">
            <v>1</v>
          </cell>
          <cell r="T162">
            <v>0</v>
          </cell>
          <cell r="U162">
            <v>31</v>
          </cell>
          <cell r="V162">
            <v>913</v>
          </cell>
          <cell r="W162">
            <v>153</v>
          </cell>
          <cell r="X162">
            <v>2</v>
          </cell>
          <cell r="Y162">
            <v>28875</v>
          </cell>
        </row>
        <row r="163">
          <cell r="A163">
            <v>154</v>
          </cell>
          <cell r="B163">
            <v>31</v>
          </cell>
          <cell r="D163">
            <v>998</v>
          </cell>
          <cell r="F163">
            <v>0</v>
          </cell>
          <cell r="G163">
            <v>0</v>
          </cell>
          <cell r="H163">
            <v>0</v>
          </cell>
          <cell r="I163">
            <v>0</v>
          </cell>
          <cell r="J163"/>
          <cell r="K163">
            <v>0</v>
          </cell>
          <cell r="L163">
            <v>0</v>
          </cell>
          <cell r="M163">
            <v>0</v>
          </cell>
          <cell r="N163">
            <v>0</v>
          </cell>
          <cell r="O163">
            <v>0</v>
          </cell>
          <cell r="P163">
            <v>0</v>
          </cell>
          <cell r="Q163">
            <v>0</v>
          </cell>
          <cell r="R163">
            <v>0</v>
          </cell>
          <cell r="S163">
            <v>0</v>
          </cell>
          <cell r="T163">
            <v>0</v>
          </cell>
          <cell r="U163">
            <v>31</v>
          </cell>
          <cell r="V163">
            <v>998</v>
          </cell>
          <cell r="W163">
            <v>154</v>
          </cell>
          <cell r="X163">
            <v>0</v>
          </cell>
          <cell r="Y163">
            <v>0</v>
          </cell>
        </row>
        <row r="164">
          <cell r="A164">
            <v>155</v>
          </cell>
          <cell r="B164">
            <v>31</v>
          </cell>
          <cell r="C164" t="str">
            <v xml:space="preserve">BILLERICA                    </v>
          </cell>
          <cell r="D164">
            <v>999</v>
          </cell>
          <cell r="E164" t="str">
            <v>TOTAL</v>
          </cell>
          <cell r="F164">
            <v>58402097.991750009</v>
          </cell>
          <cell r="G164">
            <v>1</v>
          </cell>
          <cell r="H164">
            <v>60761783.367600001</v>
          </cell>
          <cell r="I164">
            <v>1</v>
          </cell>
          <cell r="J164">
            <v>40230137</v>
          </cell>
          <cell r="K164">
            <v>40230137</v>
          </cell>
          <cell r="L164">
            <v>24950</v>
          </cell>
          <cell r="M164">
            <v>5832</v>
          </cell>
          <cell r="N164">
            <v>60732908.367600001</v>
          </cell>
          <cell r="O164">
            <v>40230137</v>
          </cell>
          <cell r="P164">
            <v>38928807</v>
          </cell>
          <cell r="Q164">
            <v>1301330</v>
          </cell>
          <cell r="R164">
            <v>3.3428458262283764</v>
          </cell>
          <cell r="S164">
            <v>6376</v>
          </cell>
          <cell r="T164">
            <v>0</v>
          </cell>
          <cell r="U164">
            <v>31</v>
          </cell>
          <cell r="V164">
            <v>999</v>
          </cell>
          <cell r="W164">
            <v>155</v>
          </cell>
          <cell r="X164">
            <v>6305</v>
          </cell>
          <cell r="Y164">
            <v>60761783.367600001</v>
          </cell>
        </row>
        <row r="165">
          <cell r="A165">
            <v>156</v>
          </cell>
          <cell r="B165">
            <v>32</v>
          </cell>
          <cell r="C165" t="str">
            <v xml:space="preserve">BLACKSTONE                   </v>
          </cell>
          <cell r="D165">
            <v>32</v>
          </cell>
          <cell r="E165" t="str">
            <v>BLACKSTONE</v>
          </cell>
          <cell r="F165">
            <v>85750.49</v>
          </cell>
          <cell r="G165">
            <v>6.1996717454880276E-3</v>
          </cell>
          <cell r="H165">
            <v>88880.470000000016</v>
          </cell>
          <cell r="I165">
            <v>6.4256687475228412E-3</v>
          </cell>
          <cell r="J165"/>
          <cell r="K165">
            <v>43338</v>
          </cell>
          <cell r="L165">
            <v>0</v>
          </cell>
          <cell r="M165">
            <v>0</v>
          </cell>
          <cell r="N165">
            <v>88880.470000000016</v>
          </cell>
          <cell r="O165">
            <v>43338</v>
          </cell>
          <cell r="P165">
            <v>40589</v>
          </cell>
          <cell r="Q165">
            <v>2749</v>
          </cell>
          <cell r="R165">
            <v>6.7727709477937372</v>
          </cell>
          <cell r="S165">
            <v>7</v>
          </cell>
          <cell r="T165">
            <v>0</v>
          </cell>
          <cell r="U165">
            <v>32</v>
          </cell>
          <cell r="V165">
            <v>32</v>
          </cell>
          <cell r="W165">
            <v>156</v>
          </cell>
          <cell r="X165">
            <v>7</v>
          </cell>
          <cell r="Y165">
            <v>88880.470000000016</v>
          </cell>
        </row>
        <row r="166">
          <cell r="A166">
            <v>157</v>
          </cell>
          <cell r="B166">
            <v>32</v>
          </cell>
          <cell r="C166" t="str">
            <v xml:space="preserve">BLACKSTONE                   </v>
          </cell>
          <cell r="D166">
            <v>622</v>
          </cell>
          <cell r="E166" t="str">
            <v>BLACKSTONE MILLVILLE</v>
          </cell>
          <cell r="F166">
            <v>12439695</v>
          </cell>
          <cell r="G166">
            <v>0.89937708360603752</v>
          </cell>
          <cell r="H166">
            <v>12622281</v>
          </cell>
          <cell r="I166">
            <v>0.91253563965347329</v>
          </cell>
          <cell r="J166"/>
          <cell r="K166">
            <v>6154609</v>
          </cell>
          <cell r="L166">
            <v>0</v>
          </cell>
          <cell r="M166">
            <v>0</v>
          </cell>
          <cell r="N166">
            <v>12622281</v>
          </cell>
          <cell r="O166">
            <v>6154609</v>
          </cell>
          <cell r="P166">
            <v>5888144</v>
          </cell>
          <cell r="Q166">
            <v>266465</v>
          </cell>
          <cell r="R166">
            <v>4.5254497851954705</v>
          </cell>
          <cell r="S166">
            <v>1403</v>
          </cell>
          <cell r="T166">
            <v>0</v>
          </cell>
          <cell r="U166">
            <v>32</v>
          </cell>
          <cell r="V166">
            <v>622</v>
          </cell>
          <cell r="W166">
            <v>157</v>
          </cell>
          <cell r="X166">
            <v>1372</v>
          </cell>
          <cell r="Y166">
            <v>12622281</v>
          </cell>
        </row>
        <row r="167">
          <cell r="A167">
            <v>158</v>
          </cell>
          <cell r="B167">
            <v>32</v>
          </cell>
          <cell r="C167" t="str">
            <v xml:space="preserve">BLACKSTONE                   </v>
          </cell>
          <cell r="D167">
            <v>805</v>
          </cell>
          <cell r="E167" t="str">
            <v>BLACKSTONE VALLEY</v>
          </cell>
          <cell r="F167">
            <v>1306011</v>
          </cell>
          <cell r="G167">
            <v>9.4423244648474472E-2</v>
          </cell>
          <cell r="H167">
            <v>1120935</v>
          </cell>
          <cell r="I167">
            <v>8.1038691599003856E-2</v>
          </cell>
          <cell r="J167"/>
          <cell r="K167">
            <v>546567</v>
          </cell>
          <cell r="L167">
            <v>0</v>
          </cell>
          <cell r="M167">
            <v>0</v>
          </cell>
          <cell r="N167">
            <v>1120935</v>
          </cell>
          <cell r="O167">
            <v>546567</v>
          </cell>
          <cell r="P167">
            <v>618181</v>
          </cell>
          <cell r="Q167">
            <v>-71614</v>
          </cell>
          <cell r="R167">
            <v>-11.584632979661297</v>
          </cell>
          <cell r="S167">
            <v>92</v>
          </cell>
          <cell r="T167">
            <v>0</v>
          </cell>
          <cell r="U167">
            <v>32</v>
          </cell>
          <cell r="V167">
            <v>805</v>
          </cell>
          <cell r="W167">
            <v>158</v>
          </cell>
          <cell r="X167">
            <v>76</v>
          </cell>
          <cell r="Y167">
            <v>1120935</v>
          </cell>
        </row>
        <row r="168">
          <cell r="A168">
            <v>159</v>
          </cell>
          <cell r="B168">
            <v>32</v>
          </cell>
          <cell r="D168">
            <v>998</v>
          </cell>
          <cell r="F168">
            <v>0</v>
          </cell>
          <cell r="G168">
            <v>0</v>
          </cell>
          <cell r="H168">
            <v>0</v>
          </cell>
          <cell r="I168">
            <v>0</v>
          </cell>
          <cell r="J168"/>
          <cell r="K168">
            <v>0</v>
          </cell>
          <cell r="L168">
            <v>0</v>
          </cell>
          <cell r="M168">
            <v>0</v>
          </cell>
          <cell r="N168">
            <v>0</v>
          </cell>
          <cell r="O168">
            <v>0</v>
          </cell>
          <cell r="P168">
            <v>0</v>
          </cell>
          <cell r="Q168">
            <v>0</v>
          </cell>
          <cell r="R168">
            <v>0</v>
          </cell>
          <cell r="S168">
            <v>0</v>
          </cell>
          <cell r="T168">
            <v>0</v>
          </cell>
          <cell r="U168">
            <v>32</v>
          </cell>
          <cell r="V168">
            <v>998</v>
          </cell>
          <cell r="W168">
            <v>159</v>
          </cell>
          <cell r="X168">
            <v>0</v>
          </cell>
          <cell r="Y168">
            <v>0</v>
          </cell>
        </row>
        <row r="169">
          <cell r="A169">
            <v>160</v>
          </cell>
          <cell r="B169">
            <v>32</v>
          </cell>
          <cell r="C169" t="str">
            <v xml:space="preserve">BLACKSTONE                   </v>
          </cell>
          <cell r="D169">
            <v>999</v>
          </cell>
          <cell r="E169" t="str">
            <v>TOTAL</v>
          </cell>
          <cell r="F169">
            <v>13831456.49</v>
          </cell>
          <cell r="G169">
            <v>1</v>
          </cell>
          <cell r="H169">
            <v>13832096.470000001</v>
          </cell>
          <cell r="I169">
            <v>1</v>
          </cell>
          <cell r="J169">
            <v>6744514</v>
          </cell>
          <cell r="K169">
            <v>6744514</v>
          </cell>
          <cell r="L169">
            <v>0</v>
          </cell>
          <cell r="M169">
            <v>0</v>
          </cell>
          <cell r="N169">
            <v>13832096.470000001</v>
          </cell>
          <cell r="O169">
            <v>6744514</v>
          </cell>
          <cell r="P169">
            <v>6546914</v>
          </cell>
          <cell r="Q169">
            <v>197600</v>
          </cell>
          <cell r="R169">
            <v>3.0182159105801603</v>
          </cell>
          <cell r="S169">
            <v>1502</v>
          </cell>
          <cell r="T169">
            <v>0</v>
          </cell>
          <cell r="U169">
            <v>32</v>
          </cell>
          <cell r="V169">
            <v>999</v>
          </cell>
          <cell r="W169">
            <v>160</v>
          </cell>
          <cell r="X169">
            <v>1455</v>
          </cell>
          <cell r="Y169">
            <v>13832096.470000001</v>
          </cell>
        </row>
        <row r="170">
          <cell r="A170">
            <v>161</v>
          </cell>
          <cell r="B170">
            <v>33</v>
          </cell>
          <cell r="C170" t="str">
            <v xml:space="preserve">BLANDFORD                    </v>
          </cell>
          <cell r="D170">
            <v>33</v>
          </cell>
          <cell r="E170" t="str">
            <v>BLANDFORD</v>
          </cell>
          <cell r="F170">
            <v>122500.7</v>
          </cell>
          <cell r="G170">
            <v>7.7271921871657809E-2</v>
          </cell>
          <cell r="H170">
            <v>88880.470000000016</v>
          </cell>
          <cell r="I170">
            <v>5.6943397236262225E-2</v>
          </cell>
          <cell r="J170"/>
          <cell r="K170">
            <v>61527</v>
          </cell>
          <cell r="L170">
            <v>0</v>
          </cell>
          <cell r="M170">
            <v>0</v>
          </cell>
          <cell r="N170">
            <v>88880.470000000016</v>
          </cell>
          <cell r="O170">
            <v>61527</v>
          </cell>
          <cell r="P170">
            <v>81440</v>
          </cell>
          <cell r="Q170">
            <v>-19913</v>
          </cell>
          <cell r="R170">
            <v>-24.451129666011788</v>
          </cell>
          <cell r="S170">
            <v>10</v>
          </cell>
          <cell r="T170">
            <v>0</v>
          </cell>
          <cell r="U170">
            <v>33</v>
          </cell>
          <cell r="V170">
            <v>33</v>
          </cell>
          <cell r="W170">
            <v>161</v>
          </cell>
          <cell r="X170">
            <v>7</v>
          </cell>
          <cell r="Y170">
            <v>88880.470000000016</v>
          </cell>
        </row>
        <row r="171">
          <cell r="A171">
            <v>162</v>
          </cell>
          <cell r="B171">
            <v>33</v>
          </cell>
          <cell r="C171" t="str">
            <v xml:space="preserve">BLANDFORD                    </v>
          </cell>
          <cell r="D171">
            <v>672</v>
          </cell>
          <cell r="E171" t="str">
            <v>GATEWAY</v>
          </cell>
          <cell r="F171">
            <v>1462819</v>
          </cell>
          <cell r="G171">
            <v>0.92272807812834223</v>
          </cell>
          <cell r="H171">
            <v>1471976</v>
          </cell>
          <cell r="I171">
            <v>0.94305660276373782</v>
          </cell>
          <cell r="J171"/>
          <cell r="K171">
            <v>1018968</v>
          </cell>
          <cell r="L171">
            <v>0</v>
          </cell>
          <cell r="M171">
            <v>0</v>
          </cell>
          <cell r="N171">
            <v>1471976</v>
          </cell>
          <cell r="O171">
            <v>1018968</v>
          </cell>
          <cell r="P171">
            <v>972503</v>
          </cell>
          <cell r="Q171">
            <v>46465</v>
          </cell>
          <cell r="R171">
            <v>4.7778772918952432</v>
          </cell>
          <cell r="S171">
            <v>158</v>
          </cell>
          <cell r="T171">
            <v>0</v>
          </cell>
          <cell r="U171">
            <v>33</v>
          </cell>
          <cell r="V171">
            <v>672</v>
          </cell>
          <cell r="W171">
            <v>162</v>
          </cell>
          <cell r="X171">
            <v>153</v>
          </cell>
          <cell r="Y171">
            <v>1471976</v>
          </cell>
        </row>
        <row r="172">
          <cell r="A172">
            <v>163</v>
          </cell>
          <cell r="B172">
            <v>33</v>
          </cell>
          <cell r="D172">
            <v>998</v>
          </cell>
          <cell r="F172">
            <v>0</v>
          </cell>
          <cell r="G172">
            <v>0</v>
          </cell>
          <cell r="H172">
            <v>0</v>
          </cell>
          <cell r="I172">
            <v>0</v>
          </cell>
          <cell r="J172"/>
          <cell r="K172">
            <v>0</v>
          </cell>
          <cell r="L172">
            <v>0</v>
          </cell>
          <cell r="M172">
            <v>0</v>
          </cell>
          <cell r="N172">
            <v>0</v>
          </cell>
          <cell r="O172">
            <v>0</v>
          </cell>
          <cell r="P172">
            <v>0</v>
          </cell>
          <cell r="Q172">
            <v>0</v>
          </cell>
          <cell r="R172">
            <v>0</v>
          </cell>
          <cell r="S172">
            <v>0</v>
          </cell>
          <cell r="T172">
            <v>0</v>
          </cell>
          <cell r="U172">
            <v>33</v>
          </cell>
          <cell r="V172">
            <v>998</v>
          </cell>
          <cell r="W172">
            <v>163</v>
          </cell>
          <cell r="X172">
            <v>0</v>
          </cell>
          <cell r="Y172">
            <v>0</v>
          </cell>
        </row>
        <row r="173">
          <cell r="A173">
            <v>164</v>
          </cell>
          <cell r="B173">
            <v>33</v>
          </cell>
          <cell r="D173">
            <v>998</v>
          </cell>
          <cell r="F173">
            <v>0</v>
          </cell>
          <cell r="G173">
            <v>0</v>
          </cell>
          <cell r="H173">
            <v>0</v>
          </cell>
          <cell r="I173">
            <v>0</v>
          </cell>
          <cell r="J173"/>
          <cell r="K173">
            <v>0</v>
          </cell>
          <cell r="L173">
            <v>0</v>
          </cell>
          <cell r="M173">
            <v>0</v>
          </cell>
          <cell r="N173">
            <v>0</v>
          </cell>
          <cell r="O173">
            <v>0</v>
          </cell>
          <cell r="P173">
            <v>0</v>
          </cell>
          <cell r="Q173">
            <v>0</v>
          </cell>
          <cell r="R173">
            <v>0</v>
          </cell>
          <cell r="S173">
            <v>0</v>
          </cell>
          <cell r="T173">
            <v>0</v>
          </cell>
          <cell r="U173">
            <v>33</v>
          </cell>
          <cell r="V173">
            <v>998</v>
          </cell>
          <cell r="W173">
            <v>164</v>
          </cell>
          <cell r="X173">
            <v>0</v>
          </cell>
          <cell r="Y173">
            <v>0</v>
          </cell>
        </row>
        <row r="174">
          <cell r="A174">
            <v>165</v>
          </cell>
          <cell r="B174">
            <v>33</v>
          </cell>
          <cell r="C174" t="str">
            <v xml:space="preserve">BLANDFORD                    </v>
          </cell>
          <cell r="D174">
            <v>999</v>
          </cell>
          <cell r="E174" t="str">
            <v>TOTAL</v>
          </cell>
          <cell r="F174">
            <v>1585319.7</v>
          </cell>
          <cell r="G174">
            <v>1</v>
          </cell>
          <cell r="H174">
            <v>1560856.47</v>
          </cell>
          <cell r="I174">
            <v>1</v>
          </cell>
          <cell r="J174">
            <v>1080495</v>
          </cell>
          <cell r="K174">
            <v>1080495</v>
          </cell>
          <cell r="L174">
            <v>0</v>
          </cell>
          <cell r="M174">
            <v>0</v>
          </cell>
          <cell r="N174">
            <v>1560856.47</v>
          </cell>
          <cell r="O174">
            <v>1080495</v>
          </cell>
          <cell r="P174">
            <v>1053943</v>
          </cell>
          <cell r="Q174">
            <v>26552</v>
          </cell>
          <cell r="R174">
            <v>2.5193013284399632</v>
          </cell>
          <cell r="S174">
            <v>168</v>
          </cell>
          <cell r="T174">
            <v>0</v>
          </cell>
          <cell r="U174">
            <v>33</v>
          </cell>
          <cell r="V174">
            <v>999</v>
          </cell>
          <cell r="W174">
            <v>165</v>
          </cell>
          <cell r="X174">
            <v>160</v>
          </cell>
          <cell r="Y174">
            <v>1560856.47</v>
          </cell>
        </row>
        <row r="175">
          <cell r="A175">
            <v>166</v>
          </cell>
          <cell r="B175">
            <v>34</v>
          </cell>
          <cell r="C175" t="str">
            <v xml:space="preserve">BOLTON                       </v>
          </cell>
          <cell r="D175">
            <v>34</v>
          </cell>
          <cell r="E175" t="str">
            <v>BOLTON</v>
          </cell>
          <cell r="F175">
            <v>0</v>
          </cell>
          <cell r="G175">
            <v>0</v>
          </cell>
          <cell r="H175">
            <v>0</v>
          </cell>
          <cell r="I175">
            <v>0</v>
          </cell>
          <cell r="J175"/>
          <cell r="K175">
            <v>0</v>
          </cell>
          <cell r="L175">
            <v>0</v>
          </cell>
          <cell r="M175">
            <v>0</v>
          </cell>
          <cell r="N175">
            <v>0</v>
          </cell>
          <cell r="O175">
            <v>0</v>
          </cell>
          <cell r="P175">
            <v>0</v>
          </cell>
          <cell r="Q175">
            <v>0</v>
          </cell>
          <cell r="R175">
            <v>0</v>
          </cell>
          <cell r="S175">
            <v>0</v>
          </cell>
          <cell r="T175">
            <v>0</v>
          </cell>
          <cell r="U175">
            <v>34</v>
          </cell>
          <cell r="V175">
            <v>34</v>
          </cell>
          <cell r="W175">
            <v>166</v>
          </cell>
          <cell r="X175">
            <v>0</v>
          </cell>
          <cell r="Y175">
            <v>0</v>
          </cell>
        </row>
        <row r="176">
          <cell r="A176">
            <v>167</v>
          </cell>
          <cell r="B176">
            <v>34</v>
          </cell>
          <cell r="C176" t="str">
            <v xml:space="preserve">BOLTON                       </v>
          </cell>
          <cell r="D176">
            <v>725</v>
          </cell>
          <cell r="E176" t="str">
            <v>NASHOBA</v>
          </cell>
          <cell r="F176">
            <v>9081221</v>
          </cell>
          <cell r="G176">
            <v>0.98359043688722048</v>
          </cell>
          <cell r="H176">
            <v>9442668</v>
          </cell>
          <cell r="I176">
            <v>0.98341333806571429</v>
          </cell>
          <cell r="J176"/>
          <cell r="K176">
            <v>7803437</v>
          </cell>
          <cell r="L176">
            <v>0</v>
          </cell>
          <cell r="M176">
            <v>0</v>
          </cell>
          <cell r="N176">
            <v>9442668</v>
          </cell>
          <cell r="O176">
            <v>7803437</v>
          </cell>
          <cell r="P176">
            <v>7569995</v>
          </cell>
          <cell r="Q176">
            <v>233442</v>
          </cell>
          <cell r="R176">
            <v>3.0837801081770859</v>
          </cell>
          <cell r="S176">
            <v>1040</v>
          </cell>
          <cell r="T176">
            <v>0</v>
          </cell>
          <cell r="U176">
            <v>34</v>
          </cell>
          <cell r="V176">
            <v>725</v>
          </cell>
          <cell r="W176">
            <v>167</v>
          </cell>
          <cell r="X176">
            <v>1043</v>
          </cell>
          <cell r="Y176">
            <v>9442668</v>
          </cell>
        </row>
        <row r="177">
          <cell r="A177">
            <v>168</v>
          </cell>
          <cell r="B177">
            <v>34</v>
          </cell>
          <cell r="C177" t="str">
            <v xml:space="preserve">BOLTON                       </v>
          </cell>
          <cell r="D177">
            <v>830</v>
          </cell>
          <cell r="E177" t="str">
            <v>MINUTEMAN</v>
          </cell>
          <cell r="F177">
            <v>151505</v>
          </cell>
          <cell r="G177">
            <v>1.6409563112779475E-2</v>
          </cell>
          <cell r="H177">
            <v>159264</v>
          </cell>
          <cell r="I177">
            <v>1.6586661934285724E-2</v>
          </cell>
          <cell r="J177"/>
          <cell r="K177">
            <v>131616</v>
          </cell>
          <cell r="L177">
            <v>0</v>
          </cell>
          <cell r="M177">
            <v>0</v>
          </cell>
          <cell r="N177">
            <v>159264</v>
          </cell>
          <cell r="O177">
            <v>131616</v>
          </cell>
          <cell r="P177">
            <v>126293</v>
          </cell>
          <cell r="Q177">
            <v>5323</v>
          </cell>
          <cell r="R177">
            <v>4.2148020872099003</v>
          </cell>
          <cell r="S177">
            <v>10</v>
          </cell>
          <cell r="T177">
            <v>0</v>
          </cell>
          <cell r="U177">
            <v>34</v>
          </cell>
          <cell r="V177">
            <v>830</v>
          </cell>
          <cell r="W177">
            <v>168</v>
          </cell>
          <cell r="X177">
            <v>10</v>
          </cell>
          <cell r="Y177">
            <v>159264</v>
          </cell>
        </row>
        <row r="178">
          <cell r="A178">
            <v>169</v>
          </cell>
          <cell r="B178">
            <v>34</v>
          </cell>
          <cell r="D178">
            <v>998</v>
          </cell>
          <cell r="F178">
            <v>0</v>
          </cell>
          <cell r="G178">
            <v>0</v>
          </cell>
          <cell r="H178">
            <v>0</v>
          </cell>
          <cell r="I178">
            <v>0</v>
          </cell>
          <cell r="J178"/>
          <cell r="K178">
            <v>0</v>
          </cell>
          <cell r="L178">
            <v>0</v>
          </cell>
          <cell r="M178">
            <v>0</v>
          </cell>
          <cell r="N178">
            <v>0</v>
          </cell>
          <cell r="O178">
            <v>0</v>
          </cell>
          <cell r="P178">
            <v>0</v>
          </cell>
          <cell r="Q178">
            <v>0</v>
          </cell>
          <cell r="R178">
            <v>0</v>
          </cell>
          <cell r="S178">
            <v>0</v>
          </cell>
          <cell r="T178">
            <v>0</v>
          </cell>
          <cell r="U178">
            <v>34</v>
          </cell>
          <cell r="V178">
            <v>998</v>
          </cell>
          <cell r="W178">
            <v>169</v>
          </cell>
          <cell r="X178">
            <v>0</v>
          </cell>
          <cell r="Y178">
            <v>0</v>
          </cell>
        </row>
        <row r="179">
          <cell r="A179">
            <v>170</v>
          </cell>
          <cell r="B179">
            <v>34</v>
          </cell>
          <cell r="C179" t="str">
            <v xml:space="preserve">BOLTON                       </v>
          </cell>
          <cell r="D179">
            <v>999</v>
          </cell>
          <cell r="E179" t="str">
            <v>TOTAL</v>
          </cell>
          <cell r="F179">
            <v>9232726</v>
          </cell>
          <cell r="G179">
            <v>1</v>
          </cell>
          <cell r="H179">
            <v>9601932</v>
          </cell>
          <cell r="I179">
            <v>1</v>
          </cell>
          <cell r="J179">
            <v>7935053</v>
          </cell>
          <cell r="K179">
            <v>7935053</v>
          </cell>
          <cell r="L179">
            <v>0</v>
          </cell>
          <cell r="M179">
            <v>0</v>
          </cell>
          <cell r="N179">
            <v>9601932</v>
          </cell>
          <cell r="O179">
            <v>7935053</v>
          </cell>
          <cell r="P179">
            <v>7696288</v>
          </cell>
          <cell r="Q179">
            <v>238765</v>
          </cell>
          <cell r="R179">
            <v>3.102339725332524</v>
          </cell>
          <cell r="S179">
            <v>1050</v>
          </cell>
          <cell r="T179">
            <v>0</v>
          </cell>
          <cell r="U179">
            <v>34</v>
          </cell>
          <cell r="V179">
            <v>999</v>
          </cell>
          <cell r="W179">
            <v>170</v>
          </cell>
          <cell r="X179">
            <v>1053</v>
          </cell>
          <cell r="Y179">
            <v>9601932</v>
          </cell>
        </row>
        <row r="180">
          <cell r="A180">
            <v>171</v>
          </cell>
          <cell r="B180">
            <v>35</v>
          </cell>
          <cell r="C180" t="str">
            <v xml:space="preserve">BOSTON                       </v>
          </cell>
          <cell r="D180">
            <v>35</v>
          </cell>
          <cell r="E180" t="str">
            <v>BOSTON</v>
          </cell>
          <cell r="F180">
            <v>706116381.62752008</v>
          </cell>
          <cell r="G180">
            <v>1</v>
          </cell>
          <cell r="H180">
            <v>724294011.71002996</v>
          </cell>
          <cell r="I180">
            <v>1</v>
          </cell>
          <cell r="J180"/>
          <cell r="K180">
            <v>579960095</v>
          </cell>
          <cell r="L180">
            <v>0</v>
          </cell>
          <cell r="M180">
            <v>0</v>
          </cell>
          <cell r="N180">
            <v>724294011.71002996</v>
          </cell>
          <cell r="O180">
            <v>579960095</v>
          </cell>
          <cell r="P180">
            <v>551817407</v>
          </cell>
          <cell r="Q180">
            <v>28142688</v>
          </cell>
          <cell r="R180">
            <v>5.1000000440363058</v>
          </cell>
          <cell r="S180">
            <v>61194</v>
          </cell>
          <cell r="T180">
            <v>0</v>
          </cell>
          <cell r="U180">
            <v>35</v>
          </cell>
          <cell r="V180">
            <v>35</v>
          </cell>
          <cell r="W180">
            <v>171</v>
          </cell>
          <cell r="X180">
            <v>61109</v>
          </cell>
          <cell r="Y180">
            <v>724294011.71002996</v>
          </cell>
        </row>
        <row r="181">
          <cell r="A181">
            <v>172</v>
          </cell>
          <cell r="B181">
            <v>35</v>
          </cell>
          <cell r="D181">
            <v>998</v>
          </cell>
          <cell r="F181">
            <v>0</v>
          </cell>
          <cell r="G181">
            <v>0</v>
          </cell>
          <cell r="H181">
            <v>0</v>
          </cell>
          <cell r="I181">
            <v>0</v>
          </cell>
          <cell r="J181"/>
          <cell r="K181">
            <v>0</v>
          </cell>
          <cell r="L181">
            <v>0</v>
          </cell>
          <cell r="M181">
            <v>0</v>
          </cell>
          <cell r="N181">
            <v>0</v>
          </cell>
          <cell r="O181">
            <v>0</v>
          </cell>
          <cell r="P181">
            <v>0</v>
          </cell>
          <cell r="Q181">
            <v>0</v>
          </cell>
          <cell r="R181">
            <v>0</v>
          </cell>
          <cell r="S181">
            <v>0</v>
          </cell>
          <cell r="T181">
            <v>0</v>
          </cell>
          <cell r="U181">
            <v>35</v>
          </cell>
          <cell r="V181">
            <v>998</v>
          </cell>
          <cell r="W181">
            <v>172</v>
          </cell>
          <cell r="X181">
            <v>0</v>
          </cell>
          <cell r="Y181">
            <v>0</v>
          </cell>
        </row>
        <row r="182">
          <cell r="A182">
            <v>173</v>
          </cell>
          <cell r="B182">
            <v>35</v>
          </cell>
          <cell r="D182">
            <v>998</v>
          </cell>
          <cell r="F182">
            <v>0</v>
          </cell>
          <cell r="G182">
            <v>0</v>
          </cell>
          <cell r="H182">
            <v>0</v>
          </cell>
          <cell r="I182">
            <v>0</v>
          </cell>
          <cell r="J182"/>
          <cell r="K182">
            <v>0</v>
          </cell>
          <cell r="L182">
            <v>0</v>
          </cell>
          <cell r="M182">
            <v>0</v>
          </cell>
          <cell r="N182">
            <v>0</v>
          </cell>
          <cell r="O182">
            <v>0</v>
          </cell>
          <cell r="P182">
            <v>0</v>
          </cell>
          <cell r="Q182">
            <v>0</v>
          </cell>
          <cell r="R182">
            <v>0</v>
          </cell>
          <cell r="S182">
            <v>0</v>
          </cell>
          <cell r="T182">
            <v>0</v>
          </cell>
          <cell r="U182">
            <v>35</v>
          </cell>
          <cell r="V182">
            <v>998</v>
          </cell>
          <cell r="W182">
            <v>173</v>
          </cell>
          <cell r="X182">
            <v>0</v>
          </cell>
          <cell r="Y182">
            <v>0</v>
          </cell>
        </row>
        <row r="183">
          <cell r="A183">
            <v>174</v>
          </cell>
          <cell r="B183">
            <v>35</v>
          </cell>
          <cell r="D183">
            <v>998</v>
          </cell>
          <cell r="F183">
            <v>0</v>
          </cell>
          <cell r="G183">
            <v>0</v>
          </cell>
          <cell r="H183">
            <v>0</v>
          </cell>
          <cell r="I183">
            <v>0</v>
          </cell>
          <cell r="J183"/>
          <cell r="K183">
            <v>0</v>
          </cell>
          <cell r="L183">
            <v>0</v>
          </cell>
          <cell r="M183">
            <v>0</v>
          </cell>
          <cell r="N183">
            <v>0</v>
          </cell>
          <cell r="O183">
            <v>0</v>
          </cell>
          <cell r="P183">
            <v>0</v>
          </cell>
          <cell r="Q183">
            <v>0</v>
          </cell>
          <cell r="R183">
            <v>0</v>
          </cell>
          <cell r="S183">
            <v>0</v>
          </cell>
          <cell r="T183">
            <v>0</v>
          </cell>
          <cell r="U183">
            <v>35</v>
          </cell>
          <cell r="V183">
            <v>998</v>
          </cell>
          <cell r="W183">
            <v>174</v>
          </cell>
          <cell r="X183">
            <v>0</v>
          </cell>
          <cell r="Y183">
            <v>0</v>
          </cell>
        </row>
        <row r="184">
          <cell r="A184">
            <v>175</v>
          </cell>
          <cell r="B184">
            <v>35</v>
          </cell>
          <cell r="C184" t="str">
            <v xml:space="preserve">BOSTON                       </v>
          </cell>
          <cell r="D184">
            <v>999</v>
          </cell>
          <cell r="E184" t="str">
            <v>TOTAL</v>
          </cell>
          <cell r="F184">
            <v>706116381.62752008</v>
          </cell>
          <cell r="G184">
            <v>1</v>
          </cell>
          <cell r="H184">
            <v>724294011.71002996</v>
          </cell>
          <cell r="I184">
            <v>1</v>
          </cell>
          <cell r="J184">
            <v>579960095</v>
          </cell>
          <cell r="K184">
            <v>579960095</v>
          </cell>
          <cell r="L184">
            <v>0</v>
          </cell>
          <cell r="M184">
            <v>0</v>
          </cell>
          <cell r="N184">
            <v>724294011.71002996</v>
          </cell>
          <cell r="O184">
            <v>579960095</v>
          </cell>
          <cell r="P184">
            <v>551817407</v>
          </cell>
          <cell r="Q184">
            <v>28142688</v>
          </cell>
          <cell r="R184">
            <v>5.1000000440363058</v>
          </cell>
          <cell r="S184">
            <v>61194</v>
          </cell>
          <cell r="T184">
            <v>0</v>
          </cell>
          <cell r="U184">
            <v>35</v>
          </cell>
          <cell r="V184">
            <v>999</v>
          </cell>
          <cell r="W184">
            <v>175</v>
          </cell>
          <cell r="X184">
            <v>61109</v>
          </cell>
          <cell r="Y184">
            <v>724294011.71002996</v>
          </cell>
        </row>
        <row r="185">
          <cell r="A185">
            <v>176</v>
          </cell>
          <cell r="B185">
            <v>36</v>
          </cell>
          <cell r="C185" t="str">
            <v xml:space="preserve">BOURNE                       </v>
          </cell>
          <cell r="D185">
            <v>36</v>
          </cell>
          <cell r="E185" t="str">
            <v>BOURNE</v>
          </cell>
          <cell r="F185">
            <v>19955194.440000001</v>
          </cell>
          <cell r="G185">
            <v>0.92255930924136564</v>
          </cell>
          <cell r="H185">
            <v>20413172.529999997</v>
          </cell>
          <cell r="I185">
            <v>0.92333728275572757</v>
          </cell>
          <cell r="J185"/>
          <cell r="K185">
            <v>17508247</v>
          </cell>
          <cell r="L185">
            <v>0</v>
          </cell>
          <cell r="M185">
            <v>0</v>
          </cell>
          <cell r="N185">
            <v>20413172.529999997</v>
          </cell>
          <cell r="O185">
            <v>17508247</v>
          </cell>
          <cell r="P185">
            <v>17178276</v>
          </cell>
          <cell r="Q185">
            <v>329971</v>
          </cell>
          <cell r="R185">
            <v>1.9208621400657435</v>
          </cell>
          <cell r="S185">
            <v>2245</v>
          </cell>
          <cell r="T185">
            <v>0</v>
          </cell>
          <cell r="U185">
            <v>36</v>
          </cell>
          <cell r="V185">
            <v>36</v>
          </cell>
          <cell r="W185">
            <v>176</v>
          </cell>
          <cell r="X185">
            <v>2192</v>
          </cell>
          <cell r="Y185">
            <v>20413172.529999997</v>
          </cell>
        </row>
        <row r="186">
          <cell r="A186">
            <v>177</v>
          </cell>
          <cell r="B186">
            <v>36</v>
          </cell>
          <cell r="C186" t="str">
            <v xml:space="preserve">BOURNE                       </v>
          </cell>
          <cell r="D186">
            <v>879</v>
          </cell>
          <cell r="E186" t="str">
            <v>UPPER CAPE COD</v>
          </cell>
          <cell r="F186">
            <v>1675062</v>
          </cell>
          <cell r="G186">
            <v>7.7440690758634384E-2</v>
          </cell>
          <cell r="H186">
            <v>1694862</v>
          </cell>
          <cell r="I186">
            <v>7.6662717244272385E-2</v>
          </cell>
          <cell r="J186"/>
          <cell r="K186">
            <v>1453672</v>
          </cell>
          <cell r="L186">
            <v>0</v>
          </cell>
          <cell r="M186">
            <v>0</v>
          </cell>
          <cell r="N186">
            <v>1694862</v>
          </cell>
          <cell r="O186">
            <v>1453672</v>
          </cell>
          <cell r="P186">
            <v>1441964</v>
          </cell>
          <cell r="Q186">
            <v>11708</v>
          </cell>
          <cell r="R186">
            <v>0.81194814849746599</v>
          </cell>
          <cell r="S186">
            <v>120</v>
          </cell>
          <cell r="T186">
            <v>0</v>
          </cell>
          <cell r="U186">
            <v>36</v>
          </cell>
          <cell r="V186">
            <v>879</v>
          </cell>
          <cell r="W186">
            <v>177</v>
          </cell>
          <cell r="X186">
            <v>117</v>
          </cell>
          <cell r="Y186">
            <v>1694862</v>
          </cell>
        </row>
        <row r="187">
          <cell r="A187">
            <v>178</v>
          </cell>
          <cell r="B187">
            <v>36</v>
          </cell>
          <cell r="D187">
            <v>998</v>
          </cell>
          <cell r="F187">
            <v>0</v>
          </cell>
          <cell r="G187">
            <v>0</v>
          </cell>
          <cell r="H187">
            <v>0</v>
          </cell>
          <cell r="I187">
            <v>0</v>
          </cell>
          <cell r="J187"/>
          <cell r="K187">
            <v>0</v>
          </cell>
          <cell r="L187">
            <v>0</v>
          </cell>
          <cell r="M187">
            <v>0</v>
          </cell>
          <cell r="N187">
            <v>0</v>
          </cell>
          <cell r="O187">
            <v>0</v>
          </cell>
          <cell r="P187">
            <v>0</v>
          </cell>
          <cell r="Q187">
            <v>0</v>
          </cell>
          <cell r="R187">
            <v>0</v>
          </cell>
          <cell r="S187">
            <v>0</v>
          </cell>
          <cell r="T187">
            <v>0</v>
          </cell>
          <cell r="U187">
            <v>36</v>
          </cell>
          <cell r="V187">
            <v>998</v>
          </cell>
          <cell r="W187">
            <v>178</v>
          </cell>
          <cell r="X187">
            <v>0</v>
          </cell>
          <cell r="Y187">
            <v>0</v>
          </cell>
        </row>
        <row r="188">
          <cell r="A188">
            <v>179</v>
          </cell>
          <cell r="B188">
            <v>36</v>
          </cell>
          <cell r="D188">
            <v>998</v>
          </cell>
          <cell r="F188">
            <v>0</v>
          </cell>
          <cell r="G188">
            <v>0</v>
          </cell>
          <cell r="H188">
            <v>0</v>
          </cell>
          <cell r="I188">
            <v>0</v>
          </cell>
          <cell r="J188"/>
          <cell r="K188">
            <v>0</v>
          </cell>
          <cell r="L188">
            <v>0</v>
          </cell>
          <cell r="M188">
            <v>0</v>
          </cell>
          <cell r="N188">
            <v>0</v>
          </cell>
          <cell r="O188">
            <v>0</v>
          </cell>
          <cell r="P188">
            <v>0</v>
          </cell>
          <cell r="Q188">
            <v>0</v>
          </cell>
          <cell r="R188">
            <v>0</v>
          </cell>
          <cell r="S188">
            <v>0</v>
          </cell>
          <cell r="T188">
            <v>0</v>
          </cell>
          <cell r="U188">
            <v>36</v>
          </cell>
          <cell r="V188">
            <v>998</v>
          </cell>
          <cell r="W188">
            <v>179</v>
          </cell>
          <cell r="X188">
            <v>0</v>
          </cell>
          <cell r="Y188">
            <v>0</v>
          </cell>
        </row>
        <row r="189">
          <cell r="A189">
            <v>180</v>
          </cell>
          <cell r="B189">
            <v>36</v>
          </cell>
          <cell r="C189" t="str">
            <v xml:space="preserve">BOURNE                       </v>
          </cell>
          <cell r="D189">
            <v>999</v>
          </cell>
          <cell r="E189" t="str">
            <v>TOTAL</v>
          </cell>
          <cell r="F189">
            <v>21630256.440000001</v>
          </cell>
          <cell r="G189">
            <v>1</v>
          </cell>
          <cell r="H189">
            <v>22108034.529999997</v>
          </cell>
          <cell r="I189">
            <v>1</v>
          </cell>
          <cell r="J189">
            <v>18961919</v>
          </cell>
          <cell r="K189">
            <v>18961919</v>
          </cell>
          <cell r="L189">
            <v>0</v>
          </cell>
          <cell r="M189">
            <v>0</v>
          </cell>
          <cell r="N189">
            <v>22108034.529999997</v>
          </cell>
          <cell r="O189">
            <v>18961919</v>
          </cell>
          <cell r="P189">
            <v>18620240</v>
          </cell>
          <cell r="Q189">
            <v>341679</v>
          </cell>
          <cell r="R189">
            <v>1.8349870893178606</v>
          </cell>
          <cell r="S189">
            <v>2365</v>
          </cell>
          <cell r="T189">
            <v>0</v>
          </cell>
          <cell r="U189">
            <v>36</v>
          </cell>
          <cell r="V189">
            <v>999</v>
          </cell>
          <cell r="W189">
            <v>180</v>
          </cell>
          <cell r="X189">
            <v>2309</v>
          </cell>
          <cell r="Y189">
            <v>22108034.529999997</v>
          </cell>
        </row>
        <row r="190">
          <cell r="A190">
            <v>181</v>
          </cell>
          <cell r="B190">
            <v>37</v>
          </cell>
          <cell r="C190" t="str">
            <v xml:space="preserve">BOXBOROUGH                   </v>
          </cell>
          <cell r="D190">
            <v>37</v>
          </cell>
          <cell r="E190" t="str">
            <v>BOXBOROUGH</v>
          </cell>
          <cell r="F190">
            <v>3688231.1508000009</v>
          </cell>
          <cell r="G190">
            <v>0.40039223500735777</v>
          </cell>
          <cell r="H190">
            <v>3802586.1715900004</v>
          </cell>
          <cell r="I190">
            <v>0.42075525095561084</v>
          </cell>
          <cell r="J190"/>
          <cell r="K190">
            <v>3281068</v>
          </cell>
          <cell r="L190">
            <v>0</v>
          </cell>
          <cell r="M190">
            <v>0</v>
          </cell>
          <cell r="N190">
            <v>3802586.1715900004</v>
          </cell>
          <cell r="O190">
            <v>3281068</v>
          </cell>
          <cell r="P190">
            <v>3037911</v>
          </cell>
          <cell r="Q190">
            <v>243157</v>
          </cell>
          <cell r="R190">
            <v>8.0040857023132013</v>
          </cell>
          <cell r="S190">
            <v>426</v>
          </cell>
          <cell r="T190">
            <v>0</v>
          </cell>
          <cell r="U190">
            <v>37</v>
          </cell>
          <cell r="V190">
            <v>37</v>
          </cell>
          <cell r="W190">
            <v>181</v>
          </cell>
          <cell r="X190">
            <v>414</v>
          </cell>
          <cell r="Y190">
            <v>3802586.1715900004</v>
          </cell>
        </row>
        <row r="191">
          <cell r="A191">
            <v>182</v>
          </cell>
          <cell r="B191">
            <v>37</v>
          </cell>
          <cell r="C191" t="str">
            <v xml:space="preserve">BOXBOROUGH                   </v>
          </cell>
          <cell r="D191">
            <v>600</v>
          </cell>
          <cell r="E191" t="str">
            <v>ACTON BOXBOROUGH</v>
          </cell>
          <cell r="F191">
            <v>5280907</v>
          </cell>
          <cell r="G191">
            <v>0.57329220163908834</v>
          </cell>
          <cell r="H191">
            <v>5107528</v>
          </cell>
          <cell r="I191">
            <v>0.56514675234939526</v>
          </cell>
          <cell r="J191"/>
          <cell r="K191">
            <v>4407040</v>
          </cell>
          <cell r="L191">
            <v>0</v>
          </cell>
          <cell r="M191">
            <v>0</v>
          </cell>
          <cell r="N191">
            <v>5107528</v>
          </cell>
          <cell r="O191">
            <v>4407040</v>
          </cell>
          <cell r="P191">
            <v>4349761</v>
          </cell>
          <cell r="Q191">
            <v>57279</v>
          </cell>
          <cell r="R191">
            <v>1.3168309707131036</v>
          </cell>
          <cell r="S191">
            <v>587</v>
          </cell>
          <cell r="T191">
            <v>0</v>
          </cell>
          <cell r="U191">
            <v>37</v>
          </cell>
          <cell r="V191">
            <v>600</v>
          </cell>
          <cell r="W191">
            <v>182</v>
          </cell>
          <cell r="X191">
            <v>546</v>
          </cell>
          <cell r="Y191">
            <v>5107528</v>
          </cell>
        </row>
        <row r="192">
          <cell r="A192">
            <v>183</v>
          </cell>
          <cell r="B192">
            <v>37</v>
          </cell>
          <cell r="C192" t="str">
            <v>BOXBOROUGH</v>
          </cell>
          <cell r="D192">
            <v>830</v>
          </cell>
          <cell r="E192" t="str">
            <v>MINUTEMAN</v>
          </cell>
          <cell r="F192">
            <v>242407</v>
          </cell>
          <cell r="G192">
            <v>2.631556335355394E-2</v>
          </cell>
          <cell r="H192">
            <v>127411</v>
          </cell>
          <cell r="I192">
            <v>1.4097996694993899E-2</v>
          </cell>
          <cell r="J192"/>
          <cell r="K192">
            <v>109937</v>
          </cell>
          <cell r="L192">
            <v>0</v>
          </cell>
          <cell r="M192">
            <v>0</v>
          </cell>
          <cell r="N192">
            <v>127411</v>
          </cell>
          <cell r="O192">
            <v>109937</v>
          </cell>
          <cell r="P192">
            <v>199665</v>
          </cell>
          <cell r="Q192">
            <v>-89728</v>
          </cell>
          <cell r="R192">
            <v>-44.939273282748601</v>
          </cell>
          <cell r="S192">
            <v>16</v>
          </cell>
          <cell r="T192">
            <v>0</v>
          </cell>
          <cell r="U192">
            <v>37</v>
          </cell>
          <cell r="V192">
            <v>830</v>
          </cell>
          <cell r="W192">
            <v>183</v>
          </cell>
          <cell r="X192">
            <v>8</v>
          </cell>
          <cell r="Y192">
            <v>127411</v>
          </cell>
        </row>
        <row r="193">
          <cell r="A193">
            <v>184</v>
          </cell>
          <cell r="B193">
            <v>37</v>
          </cell>
          <cell r="D193">
            <v>998</v>
          </cell>
          <cell r="F193">
            <v>0</v>
          </cell>
          <cell r="G193">
            <v>0</v>
          </cell>
          <cell r="H193">
            <v>0</v>
          </cell>
          <cell r="I193">
            <v>0</v>
          </cell>
          <cell r="J193"/>
          <cell r="K193">
            <v>0</v>
          </cell>
          <cell r="L193">
            <v>0</v>
          </cell>
          <cell r="M193">
            <v>0</v>
          </cell>
          <cell r="N193">
            <v>0</v>
          </cell>
          <cell r="O193">
            <v>0</v>
          </cell>
          <cell r="P193">
            <v>0</v>
          </cell>
          <cell r="Q193">
            <v>0</v>
          </cell>
          <cell r="R193">
            <v>0</v>
          </cell>
          <cell r="S193">
            <v>0</v>
          </cell>
          <cell r="T193">
            <v>0</v>
          </cell>
          <cell r="U193">
            <v>37</v>
          </cell>
          <cell r="V193">
            <v>998</v>
          </cell>
          <cell r="W193">
            <v>184</v>
          </cell>
          <cell r="X193">
            <v>0</v>
          </cell>
          <cell r="Y193">
            <v>0</v>
          </cell>
        </row>
        <row r="194">
          <cell r="A194">
            <v>185</v>
          </cell>
          <cell r="B194">
            <v>37</v>
          </cell>
          <cell r="C194" t="str">
            <v>BOXBOROUGH</v>
          </cell>
          <cell r="D194">
            <v>999</v>
          </cell>
          <cell r="E194" t="str">
            <v>TOTAL</v>
          </cell>
          <cell r="F194">
            <v>9211545.1508000009</v>
          </cell>
          <cell r="G194">
            <v>1</v>
          </cell>
          <cell r="H194">
            <v>9037525.1715900004</v>
          </cell>
          <cell r="I194">
            <v>1</v>
          </cell>
          <cell r="J194">
            <v>7798045</v>
          </cell>
          <cell r="K194">
            <v>7798045</v>
          </cell>
          <cell r="L194">
            <v>0</v>
          </cell>
          <cell r="M194">
            <v>0</v>
          </cell>
          <cell r="N194">
            <v>9037525.1715900004</v>
          </cell>
          <cell r="O194">
            <v>7798045</v>
          </cell>
          <cell r="P194">
            <v>7587337</v>
          </cell>
          <cell r="Q194">
            <v>210708</v>
          </cell>
          <cell r="R194">
            <v>2.7771008457908222</v>
          </cell>
          <cell r="S194">
            <v>1029</v>
          </cell>
          <cell r="T194">
            <v>0</v>
          </cell>
          <cell r="U194">
            <v>37</v>
          </cell>
          <cell r="V194">
            <v>999</v>
          </cell>
          <cell r="W194">
            <v>185</v>
          </cell>
          <cell r="X194">
            <v>968</v>
          </cell>
          <cell r="Y194">
            <v>9037525.1715900004</v>
          </cell>
        </row>
        <row r="195">
          <cell r="A195">
            <v>186</v>
          </cell>
          <cell r="B195">
            <v>38</v>
          </cell>
          <cell r="C195" t="str">
            <v>BOXFORD</v>
          </cell>
          <cell r="D195">
            <v>38</v>
          </cell>
          <cell r="E195" t="str">
            <v>BOXFORD</v>
          </cell>
          <cell r="F195">
            <v>6278578.7740599988</v>
          </cell>
          <cell r="G195">
            <v>0.46536020170396575</v>
          </cell>
          <cell r="H195">
            <v>6142159.6714999992</v>
          </cell>
          <cell r="I195">
            <v>0.44692788140491557</v>
          </cell>
          <cell r="J195"/>
          <cell r="K195">
            <v>5437591</v>
          </cell>
          <cell r="L195">
            <v>0</v>
          </cell>
          <cell r="M195">
            <v>0</v>
          </cell>
          <cell r="N195">
            <v>6142159.6714999992</v>
          </cell>
          <cell r="O195">
            <v>5438279</v>
          </cell>
          <cell r="P195">
            <v>5546995</v>
          </cell>
          <cell r="Q195">
            <v>-108716</v>
          </cell>
          <cell r="R195">
            <v>-1.9599080222715182</v>
          </cell>
          <cell r="S195">
            <v>771</v>
          </cell>
          <cell r="T195">
            <v>0</v>
          </cell>
          <cell r="U195">
            <v>38</v>
          </cell>
          <cell r="V195">
            <v>38</v>
          </cell>
          <cell r="W195">
            <v>186</v>
          </cell>
          <cell r="X195">
            <v>733</v>
          </cell>
          <cell r="Y195">
            <v>6142159.6714999992</v>
          </cell>
        </row>
        <row r="196">
          <cell r="A196">
            <v>187</v>
          </cell>
          <cell r="B196">
            <v>38</v>
          </cell>
          <cell r="C196" t="str">
            <v>BOXFORD</v>
          </cell>
          <cell r="D196">
            <v>705</v>
          </cell>
          <cell r="E196" t="str">
            <v>MASCONOMET</v>
          </cell>
          <cell r="F196">
            <v>7070176</v>
          </cell>
          <cell r="G196">
            <v>0.52403237226805821</v>
          </cell>
          <cell r="H196">
            <v>7438175</v>
          </cell>
          <cell r="I196">
            <v>0.54123109330649521</v>
          </cell>
          <cell r="J196"/>
          <cell r="K196">
            <v>6584940</v>
          </cell>
          <cell r="L196">
            <v>0</v>
          </cell>
          <cell r="M196">
            <v>0</v>
          </cell>
          <cell r="N196">
            <v>7438175</v>
          </cell>
          <cell r="O196">
            <v>6585773</v>
          </cell>
          <cell r="P196">
            <v>6246354</v>
          </cell>
          <cell r="Q196">
            <v>339419</v>
          </cell>
          <cell r="R196">
            <v>5.4338739046810351</v>
          </cell>
          <cell r="S196">
            <v>793</v>
          </cell>
          <cell r="T196">
            <v>0</v>
          </cell>
          <cell r="U196">
            <v>38</v>
          </cell>
          <cell r="V196">
            <v>705</v>
          </cell>
          <cell r="W196">
            <v>187</v>
          </cell>
          <cell r="X196">
            <v>805</v>
          </cell>
          <cell r="Y196">
            <v>7438175</v>
          </cell>
        </row>
        <row r="197">
          <cell r="A197">
            <v>188</v>
          </cell>
          <cell r="B197">
            <v>38</v>
          </cell>
          <cell r="C197" t="str">
            <v>BOXFORD</v>
          </cell>
          <cell r="D197">
            <v>854</v>
          </cell>
          <cell r="E197" t="str">
            <v>NORTH SHORE</v>
          </cell>
          <cell r="F197">
            <v>101084</v>
          </cell>
          <cell r="G197">
            <v>7.4922163632622999E-3</v>
          </cell>
          <cell r="H197">
            <v>90545</v>
          </cell>
          <cell r="I197">
            <v>6.5884130641503599E-3</v>
          </cell>
          <cell r="J197"/>
          <cell r="K197">
            <v>80159</v>
          </cell>
          <cell r="L197">
            <v>0</v>
          </cell>
          <cell r="M197">
            <v>0</v>
          </cell>
          <cell r="N197">
            <v>90545</v>
          </cell>
          <cell r="O197">
            <v>80169</v>
          </cell>
          <cell r="P197">
            <v>89305</v>
          </cell>
          <cell r="Q197">
            <v>-9136</v>
          </cell>
          <cell r="R197">
            <v>-10.230110296176026</v>
          </cell>
          <cell r="S197">
            <v>7</v>
          </cell>
          <cell r="T197">
            <v>0</v>
          </cell>
          <cell r="U197">
            <v>38</v>
          </cell>
          <cell r="V197">
            <v>854</v>
          </cell>
          <cell r="W197">
            <v>188</v>
          </cell>
          <cell r="X197">
            <v>6</v>
          </cell>
          <cell r="Y197">
            <v>90545</v>
          </cell>
        </row>
        <row r="198">
          <cell r="A198">
            <v>189</v>
          </cell>
          <cell r="B198">
            <v>38</v>
          </cell>
          <cell r="C198" t="str">
            <v>BOXFORD</v>
          </cell>
          <cell r="D198">
            <v>913</v>
          </cell>
          <cell r="E198" t="str">
            <v>ESSEX AGRICULTURAL</v>
          </cell>
          <cell r="F198">
            <v>42030</v>
          </cell>
          <cell r="G198">
            <v>3.115209664713649E-3</v>
          </cell>
          <cell r="H198">
            <v>72187</v>
          </cell>
          <cell r="I198">
            <v>5.25261222443892E-3</v>
          </cell>
          <cell r="J198"/>
          <cell r="K198">
            <v>63906</v>
          </cell>
          <cell r="L198">
            <v>62375</v>
          </cell>
          <cell r="M198">
            <v>-1531</v>
          </cell>
          <cell r="N198">
            <v>0</v>
          </cell>
          <cell r="O198">
            <v>62375</v>
          </cell>
          <cell r="P198">
            <v>36816</v>
          </cell>
          <cell r="Q198">
            <v>25559</v>
          </cell>
          <cell r="R198">
            <v>69.423620165145593</v>
          </cell>
          <cell r="S198">
            <v>3</v>
          </cell>
          <cell r="T198">
            <v>0</v>
          </cell>
          <cell r="U198">
            <v>38</v>
          </cell>
          <cell r="V198">
            <v>913</v>
          </cell>
          <cell r="W198">
            <v>189</v>
          </cell>
          <cell r="X198">
            <v>5</v>
          </cell>
          <cell r="Y198">
            <v>72187</v>
          </cell>
        </row>
        <row r="199">
          <cell r="A199">
            <v>190</v>
          </cell>
          <cell r="B199">
            <v>38</v>
          </cell>
          <cell r="C199" t="str">
            <v xml:space="preserve">BOXFORD                      </v>
          </cell>
          <cell r="D199">
            <v>999</v>
          </cell>
          <cell r="E199" t="str">
            <v>TOTAL</v>
          </cell>
          <cell r="F199">
            <v>13491868.77406</v>
          </cell>
          <cell r="G199">
            <v>1</v>
          </cell>
          <cell r="H199">
            <v>13743066.671499999</v>
          </cell>
          <cell r="I199">
            <v>1</v>
          </cell>
          <cell r="J199">
            <v>12166596</v>
          </cell>
          <cell r="K199">
            <v>12166596</v>
          </cell>
          <cell r="L199">
            <v>62375</v>
          </cell>
          <cell r="M199">
            <v>-1531</v>
          </cell>
          <cell r="N199">
            <v>13670879.671499999</v>
          </cell>
          <cell r="O199">
            <v>12166596</v>
          </cell>
          <cell r="P199">
            <v>11919470</v>
          </cell>
          <cell r="Q199">
            <v>247126</v>
          </cell>
          <cell r="R199">
            <v>2.0732968831667851</v>
          </cell>
          <cell r="S199">
            <v>1574</v>
          </cell>
          <cell r="T199">
            <v>0</v>
          </cell>
          <cell r="U199">
            <v>38</v>
          </cell>
          <cell r="V199">
            <v>999</v>
          </cell>
          <cell r="W199">
            <v>190</v>
          </cell>
          <cell r="X199">
            <v>1549</v>
          </cell>
          <cell r="Y199">
            <v>13743066.671499999</v>
          </cell>
        </row>
        <row r="200">
          <cell r="A200">
            <v>191</v>
          </cell>
          <cell r="B200">
            <v>39</v>
          </cell>
          <cell r="C200" t="str">
            <v xml:space="preserve">BOYLSTON                     </v>
          </cell>
          <cell r="D200">
            <v>39</v>
          </cell>
          <cell r="E200" t="str">
            <v>BOYLSTON</v>
          </cell>
          <cell r="F200">
            <v>2809495.56</v>
          </cell>
          <cell r="G200">
            <v>0.55019939045918798</v>
          </cell>
          <cell r="H200">
            <v>3146652.71</v>
          </cell>
          <cell r="I200">
            <v>0.57855773708806879</v>
          </cell>
          <cell r="J200"/>
          <cell r="K200">
            <v>2804850</v>
          </cell>
          <cell r="L200">
            <v>0</v>
          </cell>
          <cell r="M200">
            <v>0</v>
          </cell>
          <cell r="N200">
            <v>3146652.71</v>
          </cell>
          <cell r="O200">
            <v>2804850</v>
          </cell>
          <cell r="P200">
            <v>2592747</v>
          </cell>
          <cell r="Q200">
            <v>212103</v>
          </cell>
          <cell r="R200">
            <v>8.180628499425513</v>
          </cell>
          <cell r="S200">
            <v>340</v>
          </cell>
          <cell r="T200">
            <v>0</v>
          </cell>
          <cell r="U200">
            <v>39</v>
          </cell>
          <cell r="V200">
            <v>39</v>
          </cell>
          <cell r="W200">
            <v>191</v>
          </cell>
          <cell r="X200">
            <v>368</v>
          </cell>
          <cell r="Y200">
            <v>3146652.71</v>
          </cell>
        </row>
        <row r="201">
          <cell r="A201">
            <v>192</v>
          </cell>
          <cell r="B201">
            <v>39</v>
          </cell>
          <cell r="C201" t="str">
            <v xml:space="preserve">BOYLSTON                     </v>
          </cell>
          <cell r="D201">
            <v>620</v>
          </cell>
          <cell r="E201" t="str">
            <v>BERLIN BOYLSTON</v>
          </cell>
          <cell r="F201">
            <v>2296827</v>
          </cell>
          <cell r="G201">
            <v>0.44980060954081214</v>
          </cell>
          <cell r="H201">
            <v>2292135</v>
          </cell>
          <cell r="I201">
            <v>0.42144226291193115</v>
          </cell>
          <cell r="J201"/>
          <cell r="K201">
            <v>2043154</v>
          </cell>
          <cell r="L201">
            <v>0</v>
          </cell>
          <cell r="M201">
            <v>0</v>
          </cell>
          <cell r="N201">
            <v>2292135</v>
          </cell>
          <cell r="O201">
            <v>2043154</v>
          </cell>
          <cell r="P201">
            <v>2119630</v>
          </cell>
          <cell r="Q201">
            <v>-76476</v>
          </cell>
          <cell r="R201">
            <v>-3.6079881866174759</v>
          </cell>
          <cell r="S201">
            <v>261</v>
          </cell>
          <cell r="T201">
            <v>0</v>
          </cell>
          <cell r="U201">
            <v>39</v>
          </cell>
          <cell r="V201">
            <v>620</v>
          </cell>
          <cell r="W201">
            <v>192</v>
          </cell>
          <cell r="X201">
            <v>251</v>
          </cell>
          <cell r="Y201">
            <v>2292135</v>
          </cell>
        </row>
        <row r="202">
          <cell r="A202">
            <v>193</v>
          </cell>
          <cell r="B202">
            <v>39</v>
          </cell>
          <cell r="D202">
            <v>998</v>
          </cell>
          <cell r="F202">
            <v>0</v>
          </cell>
          <cell r="G202">
            <v>0</v>
          </cell>
          <cell r="H202">
            <v>0</v>
          </cell>
          <cell r="I202">
            <v>0</v>
          </cell>
          <cell r="J202"/>
          <cell r="K202">
            <v>0</v>
          </cell>
          <cell r="L202">
            <v>0</v>
          </cell>
          <cell r="M202">
            <v>0</v>
          </cell>
          <cell r="N202">
            <v>0</v>
          </cell>
          <cell r="O202">
            <v>0</v>
          </cell>
          <cell r="P202">
            <v>0</v>
          </cell>
          <cell r="Q202">
            <v>0</v>
          </cell>
          <cell r="R202">
            <v>0</v>
          </cell>
          <cell r="S202">
            <v>0</v>
          </cell>
          <cell r="T202">
            <v>0</v>
          </cell>
          <cell r="U202">
            <v>39</v>
          </cell>
          <cell r="V202">
            <v>998</v>
          </cell>
          <cell r="W202">
            <v>193</v>
          </cell>
          <cell r="X202">
            <v>0</v>
          </cell>
          <cell r="Y202">
            <v>0</v>
          </cell>
        </row>
        <row r="203">
          <cell r="A203">
            <v>194</v>
          </cell>
          <cell r="B203">
            <v>39</v>
          </cell>
          <cell r="D203">
            <v>998</v>
          </cell>
          <cell r="F203">
            <v>0</v>
          </cell>
          <cell r="G203">
            <v>0</v>
          </cell>
          <cell r="H203">
            <v>0</v>
          </cell>
          <cell r="I203">
            <v>0</v>
          </cell>
          <cell r="J203"/>
          <cell r="K203">
            <v>0</v>
          </cell>
          <cell r="L203">
            <v>0</v>
          </cell>
          <cell r="M203">
            <v>0</v>
          </cell>
          <cell r="N203">
            <v>0</v>
          </cell>
          <cell r="O203">
            <v>0</v>
          </cell>
          <cell r="P203">
            <v>0</v>
          </cell>
          <cell r="Q203">
            <v>0</v>
          </cell>
          <cell r="R203">
            <v>0</v>
          </cell>
          <cell r="S203">
            <v>0</v>
          </cell>
          <cell r="T203">
            <v>0</v>
          </cell>
          <cell r="U203">
            <v>39</v>
          </cell>
          <cell r="V203">
            <v>998</v>
          </cell>
          <cell r="W203">
            <v>194</v>
          </cell>
          <cell r="X203">
            <v>0</v>
          </cell>
          <cell r="Y203">
            <v>0</v>
          </cell>
        </row>
        <row r="204">
          <cell r="A204">
            <v>195</v>
          </cell>
          <cell r="B204">
            <v>39</v>
          </cell>
          <cell r="C204" t="str">
            <v xml:space="preserve">BOYLSTON                     </v>
          </cell>
          <cell r="D204">
            <v>999</v>
          </cell>
          <cell r="E204" t="str">
            <v>TOTAL</v>
          </cell>
          <cell r="F204">
            <v>5106322.5599999996</v>
          </cell>
          <cell r="G204">
            <v>1</v>
          </cell>
          <cell r="H204">
            <v>5438787.71</v>
          </cell>
          <cell r="I204">
            <v>1</v>
          </cell>
          <cell r="J204">
            <v>4848004</v>
          </cell>
          <cell r="K204">
            <v>4848004</v>
          </cell>
          <cell r="L204">
            <v>0</v>
          </cell>
          <cell r="M204">
            <v>0</v>
          </cell>
          <cell r="N204">
            <v>5438787.71</v>
          </cell>
          <cell r="O204">
            <v>4848004</v>
          </cell>
          <cell r="P204">
            <v>4712377</v>
          </cell>
          <cell r="Q204">
            <v>135627</v>
          </cell>
          <cell r="R204">
            <v>2.8781016459421647</v>
          </cell>
          <cell r="S204">
            <v>601</v>
          </cell>
          <cell r="T204">
            <v>0</v>
          </cell>
          <cell r="U204">
            <v>39</v>
          </cell>
          <cell r="V204">
            <v>999</v>
          </cell>
          <cell r="W204">
            <v>195</v>
          </cell>
          <cell r="X204">
            <v>619</v>
          </cell>
          <cell r="Y204">
            <v>5438787.71</v>
          </cell>
        </row>
        <row r="205">
          <cell r="A205">
            <v>196</v>
          </cell>
          <cell r="B205">
            <v>40</v>
          </cell>
          <cell r="C205" t="str">
            <v xml:space="preserve">BRAINTREE                    </v>
          </cell>
          <cell r="D205">
            <v>40</v>
          </cell>
          <cell r="E205" t="str">
            <v>BRAINTREE</v>
          </cell>
          <cell r="F205">
            <v>47773435.682659999</v>
          </cell>
          <cell r="G205">
            <v>0.96248620669492013</v>
          </cell>
          <cell r="H205">
            <v>49979205.223809995</v>
          </cell>
          <cell r="I205">
            <v>0.96044406445356723</v>
          </cell>
          <cell r="J205"/>
          <cell r="K205">
            <v>36669696</v>
          </cell>
          <cell r="L205">
            <v>0</v>
          </cell>
          <cell r="M205">
            <v>0</v>
          </cell>
          <cell r="N205">
            <v>49979205.223809995</v>
          </cell>
          <cell r="O205">
            <v>36669696</v>
          </cell>
          <cell r="P205">
            <v>35619436</v>
          </cell>
          <cell r="Q205">
            <v>1050260</v>
          </cell>
          <cell r="R205">
            <v>2.9485587587630531</v>
          </cell>
          <cell r="S205">
            <v>5352</v>
          </cell>
          <cell r="T205">
            <v>0</v>
          </cell>
          <cell r="U205">
            <v>40</v>
          </cell>
          <cell r="V205">
            <v>40</v>
          </cell>
          <cell r="W205">
            <v>196</v>
          </cell>
          <cell r="X205">
            <v>5400</v>
          </cell>
          <cell r="Y205">
            <v>49979205.223809995</v>
          </cell>
        </row>
        <row r="206">
          <cell r="A206">
            <v>197</v>
          </cell>
          <cell r="B206">
            <v>40</v>
          </cell>
          <cell r="C206" t="str">
            <v xml:space="preserve">BRAINTREE                    </v>
          </cell>
          <cell r="D206">
            <v>806</v>
          </cell>
          <cell r="E206" t="str">
            <v>BLUE HILLS</v>
          </cell>
          <cell r="F206">
            <v>1733617</v>
          </cell>
          <cell r="G206">
            <v>3.4926992927106174E-2</v>
          </cell>
          <cell r="H206">
            <v>1879543</v>
          </cell>
          <cell r="I206">
            <v>3.6118940070204622E-2</v>
          </cell>
          <cell r="J206"/>
          <cell r="K206">
            <v>1379019</v>
          </cell>
          <cell r="L206">
            <v>0</v>
          </cell>
          <cell r="M206">
            <v>0</v>
          </cell>
          <cell r="N206">
            <v>1879543</v>
          </cell>
          <cell r="O206">
            <v>1379019</v>
          </cell>
          <cell r="P206">
            <v>1292569</v>
          </cell>
          <cell r="Q206">
            <v>86450</v>
          </cell>
          <cell r="R206">
            <v>6.6882309571094467</v>
          </cell>
          <cell r="S206">
            <v>118</v>
          </cell>
          <cell r="T206">
            <v>0</v>
          </cell>
          <cell r="U206">
            <v>40</v>
          </cell>
          <cell r="V206">
            <v>806</v>
          </cell>
          <cell r="W206">
            <v>197</v>
          </cell>
          <cell r="X206">
            <v>123</v>
          </cell>
          <cell r="Y206">
            <v>1879543</v>
          </cell>
        </row>
        <row r="207">
          <cell r="A207">
            <v>198</v>
          </cell>
          <cell r="B207">
            <v>40</v>
          </cell>
          <cell r="C207" t="str">
            <v xml:space="preserve">BRAINTREE                    </v>
          </cell>
          <cell r="D207">
            <v>915</v>
          </cell>
          <cell r="E207" t="str">
            <v>NORFOLK COUNTY</v>
          </cell>
          <cell r="F207">
            <v>128397</v>
          </cell>
          <cell r="G207">
            <v>2.5868003779737111E-3</v>
          </cell>
          <cell r="H207">
            <v>178853</v>
          </cell>
          <cell r="I207">
            <v>3.4369954762281615E-3</v>
          </cell>
          <cell r="J207"/>
          <cell r="K207">
            <v>131224</v>
          </cell>
          <cell r="L207">
            <v>0</v>
          </cell>
          <cell r="M207">
            <v>0</v>
          </cell>
          <cell r="N207">
            <v>178853</v>
          </cell>
          <cell r="O207">
            <v>131224</v>
          </cell>
          <cell r="P207">
            <v>95732</v>
          </cell>
          <cell r="Q207">
            <v>35492</v>
          </cell>
          <cell r="R207">
            <v>37.074332511594868</v>
          </cell>
          <cell r="S207">
            <v>9</v>
          </cell>
          <cell r="T207">
            <v>0</v>
          </cell>
          <cell r="U207">
            <v>40</v>
          </cell>
          <cell r="V207">
            <v>915</v>
          </cell>
          <cell r="W207">
            <v>198</v>
          </cell>
          <cell r="X207">
            <v>12</v>
          </cell>
          <cell r="Y207">
            <v>178853</v>
          </cell>
        </row>
        <row r="208">
          <cell r="A208">
            <v>199</v>
          </cell>
          <cell r="B208">
            <v>40</v>
          </cell>
          <cell r="D208">
            <v>998</v>
          </cell>
          <cell r="F208">
            <v>0</v>
          </cell>
          <cell r="G208">
            <v>0</v>
          </cell>
          <cell r="H208">
            <v>0</v>
          </cell>
          <cell r="I208">
            <v>0</v>
          </cell>
          <cell r="J208"/>
          <cell r="K208">
            <v>0</v>
          </cell>
          <cell r="L208">
            <v>0</v>
          </cell>
          <cell r="M208">
            <v>0</v>
          </cell>
          <cell r="N208">
            <v>0</v>
          </cell>
          <cell r="O208">
            <v>0</v>
          </cell>
          <cell r="P208">
            <v>0</v>
          </cell>
          <cell r="Q208">
            <v>0</v>
          </cell>
          <cell r="R208">
            <v>0</v>
          </cell>
          <cell r="S208">
            <v>0</v>
          </cell>
          <cell r="T208">
            <v>0</v>
          </cell>
          <cell r="U208">
            <v>40</v>
          </cell>
          <cell r="V208">
            <v>998</v>
          </cell>
          <cell r="W208">
            <v>199</v>
          </cell>
          <cell r="X208">
            <v>0</v>
          </cell>
          <cell r="Y208">
            <v>0</v>
          </cell>
        </row>
        <row r="209">
          <cell r="A209">
            <v>200</v>
          </cell>
          <cell r="B209">
            <v>40</v>
          </cell>
          <cell r="C209" t="str">
            <v xml:space="preserve">BRAINTREE                    </v>
          </cell>
          <cell r="D209">
            <v>999</v>
          </cell>
          <cell r="E209" t="str">
            <v>TOTAL</v>
          </cell>
          <cell r="F209">
            <v>49635449.682659999</v>
          </cell>
          <cell r="G209">
            <v>1</v>
          </cell>
          <cell r="H209">
            <v>52037601.223809995</v>
          </cell>
          <cell r="I209">
            <v>1</v>
          </cell>
          <cell r="J209">
            <v>38179939</v>
          </cell>
          <cell r="K209">
            <v>38179939</v>
          </cell>
          <cell r="L209">
            <v>0</v>
          </cell>
          <cell r="M209">
            <v>0</v>
          </cell>
          <cell r="N209">
            <v>52037601.223809995</v>
          </cell>
          <cell r="O209">
            <v>38179939</v>
          </cell>
          <cell r="P209">
            <v>37007737</v>
          </cell>
          <cell r="Q209">
            <v>1172202</v>
          </cell>
          <cell r="R209">
            <v>3.1674511737910374</v>
          </cell>
          <cell r="S209">
            <v>5479</v>
          </cell>
          <cell r="T209">
            <v>0</v>
          </cell>
          <cell r="U209">
            <v>40</v>
          </cell>
          <cell r="V209">
            <v>999</v>
          </cell>
          <cell r="W209">
            <v>200</v>
          </cell>
          <cell r="X209">
            <v>5535</v>
          </cell>
          <cell r="Y209">
            <v>52037601.223809995</v>
          </cell>
        </row>
        <row r="210">
          <cell r="A210">
            <v>201</v>
          </cell>
          <cell r="B210">
            <v>41</v>
          </cell>
          <cell r="C210" t="str">
            <v xml:space="preserve">BREWSTER                     </v>
          </cell>
          <cell r="D210">
            <v>41</v>
          </cell>
          <cell r="E210" t="str">
            <v>BREWSTER</v>
          </cell>
          <cell r="F210">
            <v>4135853.54</v>
          </cell>
          <cell r="G210">
            <v>0.39066158458399486</v>
          </cell>
          <cell r="H210">
            <v>4270180.41</v>
          </cell>
          <cell r="I210">
            <v>0.40068669787747802</v>
          </cell>
          <cell r="J210"/>
          <cell r="K210">
            <v>4095847</v>
          </cell>
          <cell r="L210">
            <v>0</v>
          </cell>
          <cell r="M210">
            <v>0</v>
          </cell>
          <cell r="N210">
            <v>4270180.41</v>
          </cell>
          <cell r="O210">
            <v>4095847</v>
          </cell>
          <cell r="P210">
            <v>3959695</v>
          </cell>
          <cell r="Q210">
            <v>136152</v>
          </cell>
          <cell r="R210">
            <v>3.4384466480372855</v>
          </cell>
          <cell r="S210">
            <v>483</v>
          </cell>
          <cell r="T210">
            <v>0</v>
          </cell>
          <cell r="U210">
            <v>41</v>
          </cell>
          <cell r="V210">
            <v>41</v>
          </cell>
          <cell r="W210">
            <v>201</v>
          </cell>
          <cell r="X210">
            <v>474</v>
          </cell>
          <cell r="Y210">
            <v>4270180.41</v>
          </cell>
        </row>
        <row r="211">
          <cell r="A211">
            <v>202</v>
          </cell>
          <cell r="B211">
            <v>41</v>
          </cell>
          <cell r="C211" t="str">
            <v xml:space="preserve">BREWSTER                     </v>
          </cell>
          <cell r="D211">
            <v>660</v>
          </cell>
          <cell r="E211" t="str">
            <v>NAUSET</v>
          </cell>
          <cell r="F211">
            <v>5806379</v>
          </cell>
          <cell r="G211">
            <v>0.54845491961865545</v>
          </cell>
          <cell r="H211">
            <v>5787577</v>
          </cell>
          <cell r="I211">
            <v>0.54306958821012441</v>
          </cell>
          <cell r="J211"/>
          <cell r="K211">
            <v>5551295</v>
          </cell>
          <cell r="L211">
            <v>0</v>
          </cell>
          <cell r="M211">
            <v>0</v>
          </cell>
          <cell r="N211">
            <v>5787577</v>
          </cell>
          <cell r="O211">
            <v>5551295</v>
          </cell>
          <cell r="P211">
            <v>5559068</v>
          </cell>
          <cell r="Q211">
            <v>-7773</v>
          </cell>
          <cell r="R211">
            <v>-0.13982559666476466</v>
          </cell>
          <cell r="S211">
            <v>651</v>
          </cell>
          <cell r="T211">
            <v>0</v>
          </cell>
          <cell r="U211">
            <v>41</v>
          </cell>
          <cell r="V211">
            <v>660</v>
          </cell>
          <cell r="W211">
            <v>202</v>
          </cell>
          <cell r="X211">
            <v>615</v>
          </cell>
          <cell r="Y211">
            <v>5787577</v>
          </cell>
        </row>
        <row r="212">
          <cell r="A212">
            <v>203</v>
          </cell>
          <cell r="B212">
            <v>41</v>
          </cell>
          <cell r="C212" t="str">
            <v xml:space="preserve">BREWSTER                     </v>
          </cell>
          <cell r="D212">
            <v>815</v>
          </cell>
          <cell r="E212" t="str">
            <v>CAPE COD</v>
          </cell>
          <cell r="F212">
            <v>644561</v>
          </cell>
          <cell r="G212">
            <v>6.0883495797349807E-2</v>
          </cell>
          <cell r="H212">
            <v>599398</v>
          </cell>
          <cell r="I212">
            <v>5.6243713912397568E-2</v>
          </cell>
          <cell r="J212"/>
          <cell r="K212">
            <v>574927</v>
          </cell>
          <cell r="L212">
            <v>0</v>
          </cell>
          <cell r="M212">
            <v>0</v>
          </cell>
          <cell r="N212">
            <v>599398</v>
          </cell>
          <cell r="O212">
            <v>574927</v>
          </cell>
          <cell r="P212">
            <v>617107</v>
          </cell>
          <cell r="Q212">
            <v>-42180</v>
          </cell>
          <cell r="R212">
            <v>-6.8351193553143945</v>
          </cell>
          <cell r="S212">
            <v>45</v>
          </cell>
          <cell r="T212">
            <v>0</v>
          </cell>
          <cell r="U212">
            <v>41</v>
          </cell>
          <cell r="V212">
            <v>815</v>
          </cell>
          <cell r="W212">
            <v>203</v>
          </cell>
          <cell r="X212">
            <v>40</v>
          </cell>
          <cell r="Y212">
            <v>599398</v>
          </cell>
        </row>
        <row r="213">
          <cell r="A213">
            <v>204</v>
          </cell>
          <cell r="B213">
            <v>41</v>
          </cell>
          <cell r="D213">
            <v>998</v>
          </cell>
          <cell r="F213">
            <v>0</v>
          </cell>
          <cell r="G213">
            <v>0</v>
          </cell>
          <cell r="H213">
            <v>0</v>
          </cell>
          <cell r="I213">
            <v>0</v>
          </cell>
          <cell r="J213"/>
          <cell r="K213">
            <v>0</v>
          </cell>
          <cell r="L213">
            <v>0</v>
          </cell>
          <cell r="M213">
            <v>0</v>
          </cell>
          <cell r="N213">
            <v>0</v>
          </cell>
          <cell r="O213">
            <v>0</v>
          </cell>
          <cell r="P213">
            <v>0</v>
          </cell>
          <cell r="Q213">
            <v>0</v>
          </cell>
          <cell r="R213">
            <v>0</v>
          </cell>
          <cell r="S213">
            <v>0</v>
          </cell>
          <cell r="T213">
            <v>0</v>
          </cell>
          <cell r="U213">
            <v>41</v>
          </cell>
          <cell r="V213">
            <v>998</v>
          </cell>
          <cell r="W213">
            <v>204</v>
          </cell>
          <cell r="X213">
            <v>0</v>
          </cell>
          <cell r="Y213">
            <v>0</v>
          </cell>
        </row>
        <row r="214">
          <cell r="A214">
            <v>205</v>
          </cell>
          <cell r="B214">
            <v>41</v>
          </cell>
          <cell r="C214" t="str">
            <v xml:space="preserve">BREWSTER                     </v>
          </cell>
          <cell r="D214">
            <v>999</v>
          </cell>
          <cell r="E214" t="str">
            <v>TOTAL</v>
          </cell>
          <cell r="F214">
            <v>10586793.539999999</v>
          </cell>
          <cell r="G214">
            <v>1</v>
          </cell>
          <cell r="H214">
            <v>10657155.41</v>
          </cell>
          <cell r="I214">
            <v>1</v>
          </cell>
          <cell r="J214">
            <v>10222070</v>
          </cell>
          <cell r="K214">
            <v>10222069</v>
          </cell>
          <cell r="L214">
            <v>0</v>
          </cell>
          <cell r="M214">
            <v>0</v>
          </cell>
          <cell r="N214">
            <v>10657155.41</v>
          </cell>
          <cell r="O214">
            <v>10222069</v>
          </cell>
          <cell r="P214">
            <v>10135870</v>
          </cell>
          <cell r="Q214">
            <v>86199</v>
          </cell>
          <cell r="R214">
            <v>0.85043513778294311</v>
          </cell>
          <cell r="S214">
            <v>1179</v>
          </cell>
          <cell r="T214">
            <v>0</v>
          </cell>
          <cell r="U214">
            <v>41</v>
          </cell>
          <cell r="V214">
            <v>999</v>
          </cell>
          <cell r="W214">
            <v>205</v>
          </cell>
          <cell r="X214">
            <v>1129</v>
          </cell>
          <cell r="Y214">
            <v>10657155.41</v>
          </cell>
        </row>
        <row r="215">
          <cell r="A215">
            <v>206</v>
          </cell>
          <cell r="B215">
            <v>42</v>
          </cell>
          <cell r="C215" t="str">
            <v xml:space="preserve">BRIDGEWATER                  </v>
          </cell>
          <cell r="D215">
            <v>42</v>
          </cell>
          <cell r="E215" t="str">
            <v>BRIDGEWATER</v>
          </cell>
          <cell r="F215">
            <v>49000.28</v>
          </cell>
          <cell r="G215">
            <v>1.5551104371107748E-3</v>
          </cell>
          <cell r="H215">
            <v>38091.630000000005</v>
          </cell>
          <cell r="I215">
            <v>1.2036735608084998E-3</v>
          </cell>
          <cell r="J215"/>
          <cell r="K215">
            <v>22925</v>
          </cell>
          <cell r="L215">
            <v>0</v>
          </cell>
          <cell r="M215">
            <v>0</v>
          </cell>
          <cell r="N215">
            <v>38091.630000000005</v>
          </cell>
          <cell r="O215">
            <v>22925</v>
          </cell>
          <cell r="P215">
            <v>28706</v>
          </cell>
          <cell r="Q215">
            <v>-5781</v>
          </cell>
          <cell r="R215">
            <v>-20.138646972758309</v>
          </cell>
          <cell r="S215">
            <v>4</v>
          </cell>
          <cell r="T215">
            <v>0</v>
          </cell>
          <cell r="U215">
            <v>42</v>
          </cell>
          <cell r="V215">
            <v>42</v>
          </cell>
          <cell r="W215">
            <v>206</v>
          </cell>
          <cell r="X215">
            <v>3</v>
          </cell>
          <cell r="Y215">
            <v>38091.630000000005</v>
          </cell>
        </row>
        <row r="216">
          <cell r="A216">
            <v>207</v>
          </cell>
          <cell r="B216">
            <v>42</v>
          </cell>
          <cell r="C216" t="str">
            <v xml:space="preserve">BRIDGEWATER                  </v>
          </cell>
          <cell r="D216">
            <v>625</v>
          </cell>
          <cell r="E216" t="str">
            <v>BRIDGEWATER RAYNHAM</v>
          </cell>
          <cell r="F216">
            <v>30109898</v>
          </cell>
          <cell r="G216">
            <v>0.95559079744321551</v>
          </cell>
          <cell r="H216">
            <v>30294940</v>
          </cell>
          <cell r="I216">
            <v>0.9573026490144908</v>
          </cell>
          <cell r="J216"/>
          <cell r="K216">
            <v>18232608</v>
          </cell>
          <cell r="L216">
            <v>0</v>
          </cell>
          <cell r="M216">
            <v>0</v>
          </cell>
          <cell r="N216">
            <v>30294940</v>
          </cell>
          <cell r="O216">
            <v>18232608</v>
          </cell>
          <cell r="P216">
            <v>17639081</v>
          </cell>
          <cell r="Q216">
            <v>593527</v>
          </cell>
          <cell r="R216">
            <v>3.364840832694175</v>
          </cell>
          <cell r="S216">
            <v>3473</v>
          </cell>
          <cell r="T216">
            <v>0</v>
          </cell>
          <cell r="U216">
            <v>42</v>
          </cell>
          <cell r="V216">
            <v>625</v>
          </cell>
          <cell r="W216">
            <v>207</v>
          </cell>
          <cell r="X216">
            <v>3353</v>
          </cell>
          <cell r="Y216">
            <v>30294940</v>
          </cell>
        </row>
        <row r="217">
          <cell r="A217">
            <v>208</v>
          </cell>
          <cell r="B217">
            <v>42</v>
          </cell>
          <cell r="C217" t="str">
            <v xml:space="preserve">BRIDGEWATER                  </v>
          </cell>
          <cell r="D217">
            <v>810</v>
          </cell>
          <cell r="E217" t="str">
            <v>BRISTOL PLYMOUTH</v>
          </cell>
          <cell r="F217">
            <v>1350298</v>
          </cell>
          <cell r="G217">
            <v>4.2854092119673705E-2</v>
          </cell>
          <cell r="H217">
            <v>1313115</v>
          </cell>
          <cell r="I217">
            <v>4.1493677424700726E-2</v>
          </cell>
          <cell r="J217"/>
          <cell r="K217">
            <v>790281</v>
          </cell>
          <cell r="L217">
            <v>0</v>
          </cell>
          <cell r="M217">
            <v>0</v>
          </cell>
          <cell r="N217">
            <v>1313115</v>
          </cell>
          <cell r="O217">
            <v>790281</v>
          </cell>
          <cell r="P217">
            <v>791036</v>
          </cell>
          <cell r="Q217">
            <v>-755</v>
          </cell>
          <cell r="R217">
            <v>-9.5444455119615287E-2</v>
          </cell>
          <cell r="S217">
            <v>96</v>
          </cell>
          <cell r="T217">
            <v>0</v>
          </cell>
          <cell r="U217">
            <v>42</v>
          </cell>
          <cell r="V217">
            <v>810</v>
          </cell>
          <cell r="W217">
            <v>208</v>
          </cell>
          <cell r="X217">
            <v>89</v>
          </cell>
          <cell r="Y217">
            <v>1313115</v>
          </cell>
        </row>
        <row r="218">
          <cell r="A218">
            <v>209</v>
          </cell>
          <cell r="B218">
            <v>42</v>
          </cell>
          <cell r="D218">
            <v>998</v>
          </cell>
          <cell r="F218">
            <v>0</v>
          </cell>
          <cell r="G218">
            <v>0</v>
          </cell>
          <cell r="H218">
            <v>0</v>
          </cell>
          <cell r="I218">
            <v>0</v>
          </cell>
          <cell r="J218"/>
          <cell r="K218">
            <v>0</v>
          </cell>
          <cell r="L218">
            <v>0</v>
          </cell>
          <cell r="M218">
            <v>0</v>
          </cell>
          <cell r="N218">
            <v>0</v>
          </cell>
          <cell r="O218">
            <v>0</v>
          </cell>
          <cell r="P218">
            <v>0</v>
          </cell>
          <cell r="Q218">
            <v>0</v>
          </cell>
          <cell r="R218">
            <v>0</v>
          </cell>
          <cell r="S218">
            <v>0</v>
          </cell>
          <cell r="T218">
            <v>0</v>
          </cell>
          <cell r="U218">
            <v>42</v>
          </cell>
          <cell r="V218">
            <v>998</v>
          </cell>
          <cell r="W218">
            <v>209</v>
          </cell>
          <cell r="X218">
            <v>0</v>
          </cell>
          <cell r="Y218">
            <v>0</v>
          </cell>
        </row>
        <row r="219">
          <cell r="A219">
            <v>210</v>
          </cell>
          <cell r="B219">
            <v>42</v>
          </cell>
          <cell r="C219" t="str">
            <v xml:space="preserve">BRIDGEWATER                  </v>
          </cell>
          <cell r="D219">
            <v>999</v>
          </cell>
          <cell r="E219" t="str">
            <v>TOTAL</v>
          </cell>
          <cell r="F219">
            <v>31509196.280000001</v>
          </cell>
          <cell r="G219">
            <v>1</v>
          </cell>
          <cell r="H219">
            <v>31646146.629999999</v>
          </cell>
          <cell r="I219">
            <v>1</v>
          </cell>
          <cell r="J219">
            <v>19045814</v>
          </cell>
          <cell r="K219">
            <v>19045814</v>
          </cell>
          <cell r="L219">
            <v>0</v>
          </cell>
          <cell r="M219">
            <v>0</v>
          </cell>
          <cell r="N219">
            <v>31646146.629999999</v>
          </cell>
          <cell r="O219">
            <v>19045814</v>
          </cell>
          <cell r="P219">
            <v>18458823</v>
          </cell>
          <cell r="Q219">
            <v>586991</v>
          </cell>
          <cell r="R219">
            <v>3.1800023219248597</v>
          </cell>
          <cell r="S219">
            <v>3573</v>
          </cell>
          <cell r="T219">
            <v>0</v>
          </cell>
          <cell r="U219">
            <v>42</v>
          </cell>
          <cell r="V219">
            <v>999</v>
          </cell>
          <cell r="W219">
            <v>210</v>
          </cell>
          <cell r="X219">
            <v>3445</v>
          </cell>
          <cell r="Y219">
            <v>31646146.629999999</v>
          </cell>
        </row>
        <row r="220">
          <cell r="A220">
            <v>211</v>
          </cell>
          <cell r="B220">
            <v>43</v>
          </cell>
          <cell r="C220" t="str">
            <v xml:space="preserve">BRIMFIELD                    </v>
          </cell>
          <cell r="D220">
            <v>43</v>
          </cell>
          <cell r="E220" t="str">
            <v>BRIMFIELD</v>
          </cell>
          <cell r="F220">
            <v>2587336.7200000002</v>
          </cell>
          <cell r="G220">
            <v>0.46485565751256519</v>
          </cell>
          <cell r="H220">
            <v>2627653.7399999998</v>
          </cell>
          <cell r="I220">
            <v>0.46679697632171552</v>
          </cell>
          <cell r="J220"/>
          <cell r="K220">
            <v>1439707</v>
          </cell>
          <cell r="L220">
            <v>0</v>
          </cell>
          <cell r="M220">
            <v>0</v>
          </cell>
          <cell r="N220">
            <v>2627653.7399999998</v>
          </cell>
          <cell r="O220">
            <v>1439707</v>
          </cell>
          <cell r="P220">
            <v>1412114</v>
          </cell>
          <cell r="Q220">
            <v>27593</v>
          </cell>
          <cell r="R220">
            <v>1.9540207093761552</v>
          </cell>
          <cell r="S220">
            <v>308</v>
          </cell>
          <cell r="T220">
            <v>0</v>
          </cell>
          <cell r="U220">
            <v>43</v>
          </cell>
          <cell r="V220">
            <v>43</v>
          </cell>
          <cell r="W220">
            <v>211</v>
          </cell>
          <cell r="X220">
            <v>299</v>
          </cell>
          <cell r="Y220">
            <v>2627653.7399999998</v>
          </cell>
        </row>
        <row r="221">
          <cell r="A221">
            <v>212</v>
          </cell>
          <cell r="B221">
            <v>43</v>
          </cell>
          <cell r="C221" t="str">
            <v xml:space="preserve">BRIMFIELD                    </v>
          </cell>
          <cell r="D221">
            <v>770</v>
          </cell>
          <cell r="E221" t="str">
            <v>TANTASQUA</v>
          </cell>
          <cell r="F221">
            <v>2978556</v>
          </cell>
          <cell r="G221">
            <v>0.5351443424874347</v>
          </cell>
          <cell r="H221">
            <v>3001461</v>
          </cell>
          <cell r="I221">
            <v>0.53320302367828443</v>
          </cell>
          <cell r="J221"/>
          <cell r="K221">
            <v>1644519</v>
          </cell>
          <cell r="L221">
            <v>0</v>
          </cell>
          <cell r="M221">
            <v>0</v>
          </cell>
          <cell r="N221">
            <v>3001461</v>
          </cell>
          <cell r="O221">
            <v>1644519</v>
          </cell>
          <cell r="P221">
            <v>1625634</v>
          </cell>
          <cell r="Q221">
            <v>18885</v>
          </cell>
          <cell r="R221">
            <v>1.1617006041950402</v>
          </cell>
          <cell r="S221">
            <v>298</v>
          </cell>
          <cell r="T221">
            <v>0</v>
          </cell>
          <cell r="U221">
            <v>43</v>
          </cell>
          <cell r="V221">
            <v>770</v>
          </cell>
          <cell r="W221">
            <v>212</v>
          </cell>
          <cell r="X221">
            <v>293</v>
          </cell>
          <cell r="Y221">
            <v>3001461</v>
          </cell>
        </row>
        <row r="222">
          <cell r="A222">
            <v>213</v>
          </cell>
          <cell r="B222">
            <v>43</v>
          </cell>
          <cell r="D222">
            <v>998</v>
          </cell>
          <cell r="F222">
            <v>0</v>
          </cell>
          <cell r="G222">
            <v>0</v>
          </cell>
          <cell r="H222">
            <v>0</v>
          </cell>
          <cell r="I222">
            <v>0</v>
          </cell>
          <cell r="J222"/>
          <cell r="K222">
            <v>0</v>
          </cell>
          <cell r="L222">
            <v>0</v>
          </cell>
          <cell r="M222">
            <v>0</v>
          </cell>
          <cell r="N222">
            <v>0</v>
          </cell>
          <cell r="O222">
            <v>0</v>
          </cell>
          <cell r="P222">
            <v>0</v>
          </cell>
          <cell r="Q222">
            <v>0</v>
          </cell>
          <cell r="R222">
            <v>0</v>
          </cell>
          <cell r="S222">
            <v>0</v>
          </cell>
          <cell r="T222">
            <v>0</v>
          </cell>
          <cell r="U222">
            <v>43</v>
          </cell>
          <cell r="V222">
            <v>998</v>
          </cell>
          <cell r="W222">
            <v>213</v>
          </cell>
          <cell r="X222">
            <v>0</v>
          </cell>
          <cell r="Y222">
            <v>0</v>
          </cell>
        </row>
        <row r="223">
          <cell r="A223">
            <v>214</v>
          </cell>
          <cell r="B223">
            <v>43</v>
          </cell>
          <cell r="D223">
            <v>998</v>
          </cell>
          <cell r="F223">
            <v>0</v>
          </cell>
          <cell r="G223">
            <v>0</v>
          </cell>
          <cell r="H223">
            <v>0</v>
          </cell>
          <cell r="I223">
            <v>0</v>
          </cell>
          <cell r="J223"/>
          <cell r="K223">
            <v>0</v>
          </cell>
          <cell r="L223">
            <v>0</v>
          </cell>
          <cell r="M223">
            <v>0</v>
          </cell>
          <cell r="N223">
            <v>0</v>
          </cell>
          <cell r="O223">
            <v>0</v>
          </cell>
          <cell r="P223">
            <v>0</v>
          </cell>
          <cell r="Q223">
            <v>0</v>
          </cell>
          <cell r="R223">
            <v>0</v>
          </cell>
          <cell r="S223">
            <v>0</v>
          </cell>
          <cell r="T223">
            <v>0</v>
          </cell>
          <cell r="U223">
            <v>43</v>
          </cell>
          <cell r="V223">
            <v>998</v>
          </cell>
          <cell r="W223">
            <v>214</v>
          </cell>
          <cell r="X223">
            <v>0</v>
          </cell>
          <cell r="Y223">
            <v>0</v>
          </cell>
        </row>
        <row r="224">
          <cell r="A224">
            <v>215</v>
          </cell>
          <cell r="B224">
            <v>43</v>
          </cell>
          <cell r="C224" t="str">
            <v xml:space="preserve">BRIMFIELD                    </v>
          </cell>
          <cell r="D224">
            <v>999</v>
          </cell>
          <cell r="E224" t="str">
            <v>TOTAL</v>
          </cell>
          <cell r="F224">
            <v>5565892.7200000007</v>
          </cell>
          <cell r="G224">
            <v>1</v>
          </cell>
          <cell r="H224">
            <v>5629114.7400000002</v>
          </cell>
          <cell r="I224">
            <v>1</v>
          </cell>
          <cell r="J224">
            <v>3084226</v>
          </cell>
          <cell r="K224">
            <v>3084226</v>
          </cell>
          <cell r="L224">
            <v>0</v>
          </cell>
          <cell r="M224">
            <v>0</v>
          </cell>
          <cell r="N224">
            <v>5629114.7400000002</v>
          </cell>
          <cell r="O224">
            <v>3084226</v>
          </cell>
          <cell r="P224">
            <v>3037748</v>
          </cell>
          <cell r="Q224">
            <v>46478</v>
          </cell>
          <cell r="R224">
            <v>1.5300149979524305</v>
          </cell>
          <cell r="S224">
            <v>606</v>
          </cell>
          <cell r="T224">
            <v>0</v>
          </cell>
          <cell r="U224">
            <v>43</v>
          </cell>
          <cell r="V224">
            <v>999</v>
          </cell>
          <cell r="W224">
            <v>215</v>
          </cell>
          <cell r="X224">
            <v>592</v>
          </cell>
          <cell r="Y224">
            <v>5629114.7400000002</v>
          </cell>
        </row>
        <row r="225">
          <cell r="A225">
            <v>216</v>
          </cell>
          <cell r="B225">
            <v>44</v>
          </cell>
          <cell r="C225" t="str">
            <v xml:space="preserve">BROCKTON                     </v>
          </cell>
          <cell r="D225">
            <v>44</v>
          </cell>
          <cell r="E225" t="str">
            <v>BROCKTON</v>
          </cell>
          <cell r="F225">
            <v>173663222.44</v>
          </cell>
          <cell r="G225">
            <v>0.93561066507156776</v>
          </cell>
          <cell r="H225">
            <v>183049366.26000002</v>
          </cell>
          <cell r="I225">
            <v>0.93795850094502675</v>
          </cell>
          <cell r="J225"/>
          <cell r="K225">
            <v>34969008</v>
          </cell>
          <cell r="L225">
            <v>0</v>
          </cell>
          <cell r="M225">
            <v>0</v>
          </cell>
          <cell r="N225">
            <v>183049366.26000002</v>
          </cell>
          <cell r="O225">
            <v>34969008</v>
          </cell>
          <cell r="P225">
            <v>34080582</v>
          </cell>
          <cell r="Q225">
            <v>888426</v>
          </cell>
          <cell r="R225">
            <v>2.6068392846108086</v>
          </cell>
          <cell r="S225">
            <v>16257</v>
          </cell>
          <cell r="T225">
            <v>0</v>
          </cell>
          <cell r="U225">
            <v>44</v>
          </cell>
          <cell r="V225">
            <v>44</v>
          </cell>
          <cell r="W225">
            <v>216</v>
          </cell>
          <cell r="X225">
            <v>16584</v>
          </cell>
          <cell r="Y225">
            <v>183049366.26000002</v>
          </cell>
        </row>
        <row r="226">
          <cell r="A226">
            <v>217</v>
          </cell>
          <cell r="B226">
            <v>44</v>
          </cell>
          <cell r="C226" t="str">
            <v xml:space="preserve">BROCKTON                     </v>
          </cell>
          <cell r="D226">
            <v>872</v>
          </cell>
          <cell r="E226" t="str">
            <v>SOUTHEASTERN</v>
          </cell>
          <cell r="F226">
            <v>11951616</v>
          </cell>
          <cell r="G226">
            <v>6.438933492843224E-2</v>
          </cell>
          <cell r="H226">
            <v>12107846</v>
          </cell>
          <cell r="I226">
            <v>6.204149905497322E-2</v>
          </cell>
          <cell r="J226"/>
          <cell r="K226">
            <v>2313034</v>
          </cell>
          <cell r="L226">
            <v>0</v>
          </cell>
          <cell r="M226">
            <v>0</v>
          </cell>
          <cell r="N226">
            <v>12107846</v>
          </cell>
          <cell r="O226">
            <v>2313034</v>
          </cell>
          <cell r="P226">
            <v>2345448</v>
          </cell>
          <cell r="Q226">
            <v>-32414</v>
          </cell>
          <cell r="R226">
            <v>-1.3819961047953313</v>
          </cell>
          <cell r="S226">
            <v>811</v>
          </cell>
          <cell r="T226">
            <v>0</v>
          </cell>
          <cell r="U226">
            <v>44</v>
          </cell>
          <cell r="V226">
            <v>872</v>
          </cell>
          <cell r="W226">
            <v>217</v>
          </cell>
          <cell r="X226">
            <v>793</v>
          </cell>
          <cell r="Y226">
            <v>12107846</v>
          </cell>
        </row>
        <row r="227">
          <cell r="A227">
            <v>218</v>
          </cell>
          <cell r="B227">
            <v>44</v>
          </cell>
          <cell r="D227">
            <v>998</v>
          </cell>
          <cell r="F227">
            <v>0</v>
          </cell>
          <cell r="G227">
            <v>0</v>
          </cell>
          <cell r="H227">
            <v>0</v>
          </cell>
          <cell r="I227">
            <v>0</v>
          </cell>
          <cell r="J227"/>
          <cell r="K227">
            <v>0</v>
          </cell>
          <cell r="L227">
            <v>0</v>
          </cell>
          <cell r="M227">
            <v>0</v>
          </cell>
          <cell r="N227">
            <v>0</v>
          </cell>
          <cell r="O227">
            <v>0</v>
          </cell>
          <cell r="P227">
            <v>0</v>
          </cell>
          <cell r="Q227">
            <v>0</v>
          </cell>
          <cell r="R227">
            <v>0</v>
          </cell>
          <cell r="S227">
            <v>0</v>
          </cell>
          <cell r="T227">
            <v>0</v>
          </cell>
          <cell r="U227">
            <v>44</v>
          </cell>
          <cell r="V227">
            <v>998</v>
          </cell>
          <cell r="W227">
            <v>218</v>
          </cell>
          <cell r="X227">
            <v>0</v>
          </cell>
          <cell r="Y227">
            <v>0</v>
          </cell>
        </row>
        <row r="228">
          <cell r="A228">
            <v>219</v>
          </cell>
          <cell r="B228">
            <v>44</v>
          </cell>
          <cell r="D228">
            <v>998</v>
          </cell>
          <cell r="F228">
            <v>0</v>
          </cell>
          <cell r="G228">
            <v>0</v>
          </cell>
          <cell r="H228">
            <v>0</v>
          </cell>
          <cell r="I228">
            <v>0</v>
          </cell>
          <cell r="J228"/>
          <cell r="K228">
            <v>0</v>
          </cell>
          <cell r="L228">
            <v>0</v>
          </cell>
          <cell r="M228">
            <v>0</v>
          </cell>
          <cell r="N228">
            <v>0</v>
          </cell>
          <cell r="O228">
            <v>0</v>
          </cell>
          <cell r="P228">
            <v>0</v>
          </cell>
          <cell r="Q228">
            <v>0</v>
          </cell>
          <cell r="R228">
            <v>0</v>
          </cell>
          <cell r="S228">
            <v>0</v>
          </cell>
          <cell r="T228">
            <v>0</v>
          </cell>
          <cell r="U228">
            <v>44</v>
          </cell>
          <cell r="V228">
            <v>998</v>
          </cell>
          <cell r="W228">
            <v>219</v>
          </cell>
          <cell r="X228">
            <v>0</v>
          </cell>
          <cell r="Y228">
            <v>0</v>
          </cell>
        </row>
        <row r="229">
          <cell r="A229">
            <v>220</v>
          </cell>
          <cell r="B229">
            <v>44</v>
          </cell>
          <cell r="C229" t="str">
            <v xml:space="preserve">BROCKTON                     </v>
          </cell>
          <cell r="D229">
            <v>999</v>
          </cell>
          <cell r="E229" t="str">
            <v>TOTAL</v>
          </cell>
          <cell r="F229">
            <v>185614838.44</v>
          </cell>
          <cell r="G229">
            <v>1</v>
          </cell>
          <cell r="H229">
            <v>195157212.26000002</v>
          </cell>
          <cell r="I229">
            <v>1</v>
          </cell>
          <cell r="J229">
            <v>37282042</v>
          </cell>
          <cell r="K229">
            <v>37282042</v>
          </cell>
          <cell r="L229">
            <v>0</v>
          </cell>
          <cell r="M229">
            <v>0</v>
          </cell>
          <cell r="N229">
            <v>195157212.26000002</v>
          </cell>
          <cell r="O229">
            <v>37282042</v>
          </cell>
          <cell r="P229">
            <v>36426030</v>
          </cell>
          <cell r="Q229">
            <v>856012</v>
          </cell>
          <cell r="R229">
            <v>2.350000809860421</v>
          </cell>
          <cell r="S229">
            <v>17068</v>
          </cell>
          <cell r="T229">
            <v>0</v>
          </cell>
          <cell r="U229">
            <v>44</v>
          </cell>
          <cell r="V229">
            <v>999</v>
          </cell>
          <cell r="W229">
            <v>220</v>
          </cell>
          <cell r="X229">
            <v>17377</v>
          </cell>
          <cell r="Y229">
            <v>195157212.26000002</v>
          </cell>
        </row>
        <row r="230">
          <cell r="A230">
            <v>221</v>
          </cell>
          <cell r="B230">
            <v>45</v>
          </cell>
          <cell r="C230" t="str">
            <v xml:space="preserve">BROOKFIELD                   </v>
          </cell>
          <cell r="D230">
            <v>45</v>
          </cell>
          <cell r="E230" t="str">
            <v>BROOKFIELD</v>
          </cell>
          <cell r="F230">
            <v>2344861.94</v>
          </cell>
          <cell r="G230">
            <v>0.47195913988435378</v>
          </cell>
          <cell r="H230">
            <v>2462784.7700000005</v>
          </cell>
          <cell r="I230">
            <v>0.48852944204623677</v>
          </cell>
          <cell r="J230"/>
          <cell r="K230">
            <v>1111388</v>
          </cell>
          <cell r="L230">
            <v>0</v>
          </cell>
          <cell r="M230">
            <v>0</v>
          </cell>
          <cell r="N230">
            <v>2462784.7700000005</v>
          </cell>
          <cell r="O230">
            <v>1111388</v>
          </cell>
          <cell r="P230">
            <v>1042415</v>
          </cell>
          <cell r="Q230">
            <v>68973</v>
          </cell>
          <cell r="R230">
            <v>6.6166545953387086</v>
          </cell>
          <cell r="S230">
            <v>264</v>
          </cell>
          <cell r="T230">
            <v>0</v>
          </cell>
          <cell r="U230">
            <v>45</v>
          </cell>
          <cell r="V230">
            <v>45</v>
          </cell>
          <cell r="W230">
            <v>221</v>
          </cell>
          <cell r="X230">
            <v>262</v>
          </cell>
          <cell r="Y230">
            <v>2462784.7700000005</v>
          </cell>
        </row>
        <row r="231">
          <cell r="A231">
            <v>222</v>
          </cell>
          <cell r="B231">
            <v>45</v>
          </cell>
          <cell r="C231" t="str">
            <v xml:space="preserve">BROOKFIELD                   </v>
          </cell>
          <cell r="D231">
            <v>770</v>
          </cell>
          <cell r="E231" t="str">
            <v>TANTASQUA</v>
          </cell>
          <cell r="F231">
            <v>2623496</v>
          </cell>
          <cell r="G231">
            <v>0.5280408601156461</v>
          </cell>
          <cell r="H231">
            <v>2578436</v>
          </cell>
          <cell r="I231">
            <v>0.51147055795376317</v>
          </cell>
          <cell r="J231"/>
          <cell r="K231">
            <v>1163578</v>
          </cell>
          <cell r="L231">
            <v>0</v>
          </cell>
          <cell r="M231">
            <v>0</v>
          </cell>
          <cell r="N231">
            <v>2578436</v>
          </cell>
          <cell r="O231">
            <v>1163578</v>
          </cell>
          <cell r="P231">
            <v>1166282</v>
          </cell>
          <cell r="Q231">
            <v>-2704</v>
          </cell>
          <cell r="R231">
            <v>-0.2318478721269813</v>
          </cell>
          <cell r="S231">
            <v>262</v>
          </cell>
          <cell r="T231">
            <v>0</v>
          </cell>
          <cell r="U231">
            <v>45</v>
          </cell>
          <cell r="V231">
            <v>770</v>
          </cell>
          <cell r="W231">
            <v>222</v>
          </cell>
          <cell r="X231">
            <v>252</v>
          </cell>
          <cell r="Y231">
            <v>2578436</v>
          </cell>
        </row>
        <row r="232">
          <cell r="A232">
            <v>223</v>
          </cell>
          <cell r="B232">
            <v>45</v>
          </cell>
          <cell r="D232">
            <v>998</v>
          </cell>
          <cell r="F232">
            <v>0</v>
          </cell>
          <cell r="G232">
            <v>0</v>
          </cell>
          <cell r="H232">
            <v>0</v>
          </cell>
          <cell r="I232">
            <v>0</v>
          </cell>
          <cell r="J232"/>
          <cell r="K232">
            <v>0</v>
          </cell>
          <cell r="L232">
            <v>0</v>
          </cell>
          <cell r="M232">
            <v>0</v>
          </cell>
          <cell r="N232">
            <v>0</v>
          </cell>
          <cell r="O232">
            <v>0</v>
          </cell>
          <cell r="P232">
            <v>0</v>
          </cell>
          <cell r="Q232">
            <v>0</v>
          </cell>
          <cell r="R232">
            <v>0</v>
          </cell>
          <cell r="S232">
            <v>0</v>
          </cell>
          <cell r="T232">
            <v>0</v>
          </cell>
          <cell r="U232">
            <v>45</v>
          </cell>
          <cell r="V232">
            <v>998</v>
          </cell>
          <cell r="W232">
            <v>223</v>
          </cell>
          <cell r="X232">
            <v>0</v>
          </cell>
          <cell r="Y232">
            <v>0</v>
          </cell>
        </row>
        <row r="233">
          <cell r="A233">
            <v>224</v>
          </cell>
          <cell r="B233">
            <v>45</v>
          </cell>
          <cell r="D233">
            <v>998</v>
          </cell>
          <cell r="F233">
            <v>0</v>
          </cell>
          <cell r="G233">
            <v>0</v>
          </cell>
          <cell r="H233">
            <v>0</v>
          </cell>
          <cell r="I233">
            <v>0</v>
          </cell>
          <cell r="J233"/>
          <cell r="K233">
            <v>0</v>
          </cell>
          <cell r="L233">
            <v>0</v>
          </cell>
          <cell r="M233">
            <v>0</v>
          </cell>
          <cell r="N233">
            <v>0</v>
          </cell>
          <cell r="O233">
            <v>0</v>
          </cell>
          <cell r="P233">
            <v>0</v>
          </cell>
          <cell r="Q233">
            <v>0</v>
          </cell>
          <cell r="R233">
            <v>0</v>
          </cell>
          <cell r="S233">
            <v>0</v>
          </cell>
          <cell r="T233">
            <v>0</v>
          </cell>
          <cell r="U233">
            <v>45</v>
          </cell>
          <cell r="V233">
            <v>998</v>
          </cell>
          <cell r="W233">
            <v>224</v>
          </cell>
          <cell r="X233">
            <v>0</v>
          </cell>
          <cell r="Y233">
            <v>0</v>
          </cell>
        </row>
        <row r="234">
          <cell r="A234">
            <v>225</v>
          </cell>
          <cell r="B234">
            <v>45</v>
          </cell>
          <cell r="C234" t="str">
            <v xml:space="preserve">BROOKFIELD                   </v>
          </cell>
          <cell r="D234">
            <v>999</v>
          </cell>
          <cell r="E234" t="str">
            <v>TOTAL</v>
          </cell>
          <cell r="F234">
            <v>4968357.9400000004</v>
          </cell>
          <cell r="G234">
            <v>1</v>
          </cell>
          <cell r="H234">
            <v>5041220.7700000005</v>
          </cell>
          <cell r="I234">
            <v>1</v>
          </cell>
          <cell r="J234">
            <v>2274966</v>
          </cell>
          <cell r="K234">
            <v>2274966</v>
          </cell>
          <cell r="L234">
            <v>0</v>
          </cell>
          <cell r="M234">
            <v>0</v>
          </cell>
          <cell r="N234">
            <v>5041220.7700000005</v>
          </cell>
          <cell r="O234">
            <v>2274966</v>
          </cell>
          <cell r="P234">
            <v>2208697</v>
          </cell>
          <cell r="Q234">
            <v>66269</v>
          </cell>
          <cell r="R234">
            <v>3.0003662793040422</v>
          </cell>
          <cell r="S234">
            <v>526</v>
          </cell>
          <cell r="T234">
            <v>0</v>
          </cell>
          <cell r="U234">
            <v>45</v>
          </cell>
          <cell r="V234">
            <v>999</v>
          </cell>
          <cell r="W234">
            <v>225</v>
          </cell>
          <cell r="X234">
            <v>514</v>
          </cell>
          <cell r="Y234">
            <v>5041220.7700000005</v>
          </cell>
        </row>
        <row r="235">
          <cell r="A235">
            <v>226</v>
          </cell>
          <cell r="B235">
            <v>46</v>
          </cell>
          <cell r="C235" t="str">
            <v xml:space="preserve">BROOKLINE                    </v>
          </cell>
          <cell r="D235">
            <v>46</v>
          </cell>
          <cell r="E235" t="str">
            <v>BROOKLINE</v>
          </cell>
          <cell r="F235">
            <v>57861961.59826</v>
          </cell>
          <cell r="G235">
            <v>0.99975350846812228</v>
          </cell>
          <cell r="H235">
            <v>63110212.205569983</v>
          </cell>
          <cell r="I235">
            <v>0.99976389746433947</v>
          </cell>
          <cell r="J235"/>
          <cell r="K235">
            <v>54160831</v>
          </cell>
          <cell r="L235">
            <v>0</v>
          </cell>
          <cell r="M235">
            <v>0</v>
          </cell>
          <cell r="N235">
            <v>63110212.205569983</v>
          </cell>
          <cell r="O235">
            <v>54160831</v>
          </cell>
          <cell r="P235">
            <v>52548862</v>
          </cell>
          <cell r="Q235">
            <v>1611969</v>
          </cell>
          <cell r="R235">
            <v>3.0675621481584132</v>
          </cell>
          <cell r="S235">
            <v>6481</v>
          </cell>
          <cell r="T235">
            <v>0</v>
          </cell>
          <cell r="U235">
            <v>46</v>
          </cell>
          <cell r="V235">
            <v>46</v>
          </cell>
          <cell r="W235">
            <v>226</v>
          </cell>
          <cell r="X235">
            <v>6722</v>
          </cell>
          <cell r="Y235">
            <v>63110212.205569983</v>
          </cell>
        </row>
        <row r="236">
          <cell r="A236">
            <v>227</v>
          </cell>
          <cell r="B236">
            <v>46</v>
          </cell>
          <cell r="C236" t="str">
            <v xml:space="preserve">BROOKLINE                    </v>
          </cell>
          <cell r="D236">
            <v>915</v>
          </cell>
          <cell r="E236" t="str">
            <v>NORFOLK COUNTY</v>
          </cell>
          <cell r="F236">
            <v>14266</v>
          </cell>
          <cell r="G236">
            <v>2.4649153187774274E-4</v>
          </cell>
          <cell r="H236">
            <v>14904</v>
          </cell>
          <cell r="I236">
            <v>2.3610253566051911E-4</v>
          </cell>
          <cell r="J236"/>
          <cell r="K236">
            <v>12791</v>
          </cell>
          <cell r="L236">
            <v>0</v>
          </cell>
          <cell r="M236">
            <v>0</v>
          </cell>
          <cell r="N236">
            <v>14904</v>
          </cell>
          <cell r="O236">
            <v>12791</v>
          </cell>
          <cell r="P236">
            <v>12956</v>
          </cell>
          <cell r="Q236">
            <v>-165</v>
          </cell>
          <cell r="R236">
            <v>-1.2735412164248225</v>
          </cell>
          <cell r="S236">
            <v>1</v>
          </cell>
          <cell r="T236">
            <v>0</v>
          </cell>
          <cell r="U236">
            <v>46</v>
          </cell>
          <cell r="V236">
            <v>915</v>
          </cell>
          <cell r="W236">
            <v>227</v>
          </cell>
          <cell r="X236">
            <v>1</v>
          </cell>
          <cell r="Y236">
            <v>14904</v>
          </cell>
        </row>
        <row r="237">
          <cell r="A237">
            <v>228</v>
          </cell>
          <cell r="B237">
            <v>46</v>
          </cell>
          <cell r="D237">
            <v>998</v>
          </cell>
          <cell r="F237">
            <v>0</v>
          </cell>
          <cell r="G237">
            <v>0</v>
          </cell>
          <cell r="H237">
            <v>0</v>
          </cell>
          <cell r="I237">
            <v>0</v>
          </cell>
          <cell r="J237"/>
          <cell r="K237">
            <v>0</v>
          </cell>
          <cell r="L237">
            <v>0</v>
          </cell>
          <cell r="M237">
            <v>0</v>
          </cell>
          <cell r="N237">
            <v>0</v>
          </cell>
          <cell r="O237">
            <v>0</v>
          </cell>
          <cell r="P237">
            <v>0</v>
          </cell>
          <cell r="Q237">
            <v>0</v>
          </cell>
          <cell r="R237">
            <v>0</v>
          </cell>
          <cell r="S237">
            <v>0</v>
          </cell>
          <cell r="T237">
            <v>0</v>
          </cell>
          <cell r="U237">
            <v>46</v>
          </cell>
          <cell r="V237">
            <v>998</v>
          </cell>
          <cell r="W237">
            <v>228</v>
          </cell>
          <cell r="X237">
            <v>0</v>
          </cell>
          <cell r="Y237">
            <v>0</v>
          </cell>
        </row>
        <row r="238">
          <cell r="A238">
            <v>229</v>
          </cell>
          <cell r="B238">
            <v>46</v>
          </cell>
          <cell r="D238">
            <v>998</v>
          </cell>
          <cell r="F238">
            <v>0</v>
          </cell>
          <cell r="G238">
            <v>0</v>
          </cell>
          <cell r="H238">
            <v>0</v>
          </cell>
          <cell r="I238">
            <v>0</v>
          </cell>
          <cell r="J238"/>
          <cell r="K238">
            <v>0</v>
          </cell>
          <cell r="L238">
            <v>0</v>
          </cell>
          <cell r="M238">
            <v>0</v>
          </cell>
          <cell r="N238">
            <v>0</v>
          </cell>
          <cell r="O238">
            <v>0</v>
          </cell>
          <cell r="P238">
            <v>0</v>
          </cell>
          <cell r="Q238">
            <v>0</v>
          </cell>
          <cell r="R238">
            <v>0</v>
          </cell>
          <cell r="S238">
            <v>0</v>
          </cell>
          <cell r="T238">
            <v>0</v>
          </cell>
          <cell r="U238">
            <v>46</v>
          </cell>
          <cell r="V238">
            <v>998</v>
          </cell>
          <cell r="W238">
            <v>229</v>
          </cell>
          <cell r="X238">
            <v>0</v>
          </cell>
          <cell r="Y238">
            <v>0</v>
          </cell>
        </row>
        <row r="239">
          <cell r="A239">
            <v>230</v>
          </cell>
          <cell r="B239">
            <v>46</v>
          </cell>
          <cell r="C239" t="str">
            <v xml:space="preserve">BROOKLINE                    </v>
          </cell>
          <cell r="D239">
            <v>999</v>
          </cell>
          <cell r="E239" t="str">
            <v>TOTAL</v>
          </cell>
          <cell r="F239">
            <v>57876227.59826</v>
          </cell>
          <cell r="G239">
            <v>1</v>
          </cell>
          <cell r="H239">
            <v>63125116.205569983</v>
          </cell>
          <cell r="I239">
            <v>1</v>
          </cell>
          <cell r="J239">
            <v>54173622</v>
          </cell>
          <cell r="K239">
            <v>54173622</v>
          </cell>
          <cell r="L239">
            <v>0</v>
          </cell>
          <cell r="M239">
            <v>0</v>
          </cell>
          <cell r="N239">
            <v>63125116.205569983</v>
          </cell>
          <cell r="O239">
            <v>54173622</v>
          </cell>
          <cell r="P239">
            <v>52561818</v>
          </cell>
          <cell r="Q239">
            <v>1611804</v>
          </cell>
          <cell r="R239">
            <v>3.0664921064944899</v>
          </cell>
          <cell r="S239">
            <v>6482</v>
          </cell>
          <cell r="T239">
            <v>0</v>
          </cell>
          <cell r="U239">
            <v>46</v>
          </cell>
          <cell r="V239">
            <v>999</v>
          </cell>
          <cell r="W239">
            <v>230</v>
          </cell>
          <cell r="X239">
            <v>6723</v>
          </cell>
          <cell r="Y239">
            <v>63125116.205569983</v>
          </cell>
        </row>
        <row r="240">
          <cell r="A240">
            <v>231</v>
          </cell>
          <cell r="B240">
            <v>47</v>
          </cell>
          <cell r="C240" t="str">
            <v xml:space="preserve">BUCKLAND                     </v>
          </cell>
          <cell r="D240">
            <v>47</v>
          </cell>
          <cell r="E240" t="str">
            <v>BUCKLAND</v>
          </cell>
          <cell r="F240">
            <v>0</v>
          </cell>
          <cell r="G240">
            <v>0</v>
          </cell>
          <cell r="H240">
            <v>0</v>
          </cell>
          <cell r="I240">
            <v>0</v>
          </cell>
          <cell r="J240"/>
          <cell r="K240">
            <v>0</v>
          </cell>
          <cell r="L240">
            <v>0</v>
          </cell>
          <cell r="M240">
            <v>0</v>
          </cell>
          <cell r="N240">
            <v>0</v>
          </cell>
          <cell r="O240">
            <v>0</v>
          </cell>
          <cell r="P240">
            <v>0</v>
          </cell>
          <cell r="Q240">
            <v>0</v>
          </cell>
          <cell r="R240">
            <v>0</v>
          </cell>
          <cell r="S240">
            <v>0</v>
          </cell>
          <cell r="T240">
            <v>0</v>
          </cell>
          <cell r="U240">
            <v>47</v>
          </cell>
          <cell r="V240">
            <v>47</v>
          </cell>
          <cell r="W240">
            <v>231</v>
          </cell>
          <cell r="X240">
            <v>0</v>
          </cell>
          <cell r="Y240">
            <v>0</v>
          </cell>
        </row>
        <row r="241">
          <cell r="A241">
            <v>232</v>
          </cell>
          <cell r="B241">
            <v>47</v>
          </cell>
          <cell r="C241" t="str">
            <v xml:space="preserve">BUCKLAND                     </v>
          </cell>
          <cell r="D241">
            <v>717</v>
          </cell>
          <cell r="E241" t="str">
            <v>MOHAWK TRAIL</v>
          </cell>
          <cell r="F241">
            <v>2227183</v>
          </cell>
          <cell r="G241">
            <v>0.90508962373797719</v>
          </cell>
          <cell r="H241">
            <v>2128809</v>
          </cell>
          <cell r="I241">
            <v>0.89722765917631409</v>
          </cell>
          <cell r="J241"/>
          <cell r="K241">
            <v>1166558</v>
          </cell>
          <cell r="L241">
            <v>0</v>
          </cell>
          <cell r="M241">
            <v>0</v>
          </cell>
          <cell r="N241">
            <v>2128809</v>
          </cell>
          <cell r="O241">
            <v>1166558</v>
          </cell>
          <cell r="P241">
            <v>1149819</v>
          </cell>
          <cell r="Q241">
            <v>16739</v>
          </cell>
          <cell r="R241">
            <v>1.4557943467624035</v>
          </cell>
          <cell r="S241">
            <v>238</v>
          </cell>
          <cell r="T241">
            <v>0</v>
          </cell>
          <cell r="U241">
            <v>47</v>
          </cell>
          <cell r="V241">
            <v>717</v>
          </cell>
          <cell r="W241">
            <v>232</v>
          </cell>
          <cell r="X241">
            <v>220</v>
          </cell>
          <cell r="Y241">
            <v>2128809</v>
          </cell>
        </row>
        <row r="242">
          <cell r="A242">
            <v>233</v>
          </cell>
          <cell r="B242">
            <v>47</v>
          </cell>
          <cell r="C242" t="str">
            <v xml:space="preserve">BUCKLAND                     </v>
          </cell>
          <cell r="D242">
            <v>818</v>
          </cell>
          <cell r="E242" t="str">
            <v>FRANKLIN COUNTY</v>
          </cell>
          <cell r="F242">
            <v>233549</v>
          </cell>
          <cell r="G242">
            <v>9.4910376262022839E-2</v>
          </cell>
          <cell r="H242">
            <v>243843</v>
          </cell>
          <cell r="I242">
            <v>0.1027723408236859</v>
          </cell>
          <cell r="J242"/>
          <cell r="K242">
            <v>133623</v>
          </cell>
          <cell r="L242">
            <v>0</v>
          </cell>
          <cell r="M242">
            <v>0</v>
          </cell>
          <cell r="N242">
            <v>243843</v>
          </cell>
          <cell r="O242">
            <v>133623</v>
          </cell>
          <cell r="P242">
            <v>120573</v>
          </cell>
          <cell r="Q242">
            <v>13050</v>
          </cell>
          <cell r="R242">
            <v>10.823318653429872</v>
          </cell>
          <cell r="S242">
            <v>16</v>
          </cell>
          <cell r="T242">
            <v>0</v>
          </cell>
          <cell r="U242">
            <v>47</v>
          </cell>
          <cell r="V242">
            <v>818</v>
          </cell>
          <cell r="W242">
            <v>233</v>
          </cell>
          <cell r="X242">
            <v>16</v>
          </cell>
          <cell r="Y242">
            <v>243843</v>
          </cell>
        </row>
        <row r="243">
          <cell r="A243">
            <v>234</v>
          </cell>
          <cell r="B243">
            <v>47</v>
          </cell>
          <cell r="D243">
            <v>998</v>
          </cell>
          <cell r="F243">
            <v>0</v>
          </cell>
          <cell r="G243">
            <v>0</v>
          </cell>
          <cell r="H243">
            <v>0</v>
          </cell>
          <cell r="I243">
            <v>0</v>
          </cell>
          <cell r="J243"/>
          <cell r="K243">
            <v>0</v>
          </cell>
          <cell r="L243">
            <v>0</v>
          </cell>
          <cell r="M243">
            <v>0</v>
          </cell>
          <cell r="N243">
            <v>0</v>
          </cell>
          <cell r="O243">
            <v>0</v>
          </cell>
          <cell r="P243">
            <v>0</v>
          </cell>
          <cell r="Q243">
            <v>0</v>
          </cell>
          <cell r="R243">
            <v>0</v>
          </cell>
          <cell r="S243">
            <v>0</v>
          </cell>
          <cell r="T243">
            <v>0</v>
          </cell>
          <cell r="U243">
            <v>47</v>
          </cell>
          <cell r="V243">
            <v>998</v>
          </cell>
          <cell r="W243">
            <v>234</v>
          </cell>
          <cell r="X243">
            <v>0</v>
          </cell>
          <cell r="Y243">
            <v>0</v>
          </cell>
        </row>
        <row r="244">
          <cell r="A244">
            <v>235</v>
          </cell>
          <cell r="B244">
            <v>47</v>
          </cell>
          <cell r="C244" t="str">
            <v xml:space="preserve">BUCKLAND                     </v>
          </cell>
          <cell r="D244">
            <v>999</v>
          </cell>
          <cell r="E244" t="str">
            <v>TOTAL</v>
          </cell>
          <cell r="F244">
            <v>2460732</v>
          </cell>
          <cell r="G244">
            <v>1</v>
          </cell>
          <cell r="H244">
            <v>2372652</v>
          </cell>
          <cell r="I244">
            <v>1</v>
          </cell>
          <cell r="J244">
            <v>1300181</v>
          </cell>
          <cell r="K244">
            <v>1300181</v>
          </cell>
          <cell r="L244">
            <v>0</v>
          </cell>
          <cell r="M244">
            <v>0</v>
          </cell>
          <cell r="N244">
            <v>2372652</v>
          </cell>
          <cell r="O244">
            <v>1300181</v>
          </cell>
          <cell r="P244">
            <v>1270392</v>
          </cell>
          <cell r="Q244">
            <v>29789</v>
          </cell>
          <cell r="R244">
            <v>2.3448667812769601</v>
          </cell>
          <cell r="S244">
            <v>254</v>
          </cell>
          <cell r="T244">
            <v>0</v>
          </cell>
          <cell r="U244">
            <v>47</v>
          </cell>
          <cell r="V244">
            <v>999</v>
          </cell>
          <cell r="W244">
            <v>235</v>
          </cell>
          <cell r="X244">
            <v>236</v>
          </cell>
          <cell r="Y244">
            <v>2372652</v>
          </cell>
        </row>
        <row r="245">
          <cell r="A245">
            <v>236</v>
          </cell>
          <cell r="B245">
            <v>48</v>
          </cell>
          <cell r="C245" t="str">
            <v xml:space="preserve">BURLINGTON                   </v>
          </cell>
          <cell r="D245">
            <v>48</v>
          </cell>
          <cell r="E245" t="str">
            <v>BURLINGTON</v>
          </cell>
          <cell r="F245">
            <v>33128199.854009997</v>
          </cell>
          <cell r="G245">
            <v>0.96501644243431872</v>
          </cell>
          <cell r="H245">
            <v>33884514.180340007</v>
          </cell>
          <cell r="I245">
            <v>0.96547776965098808</v>
          </cell>
          <cell r="J245"/>
          <cell r="K245">
            <v>31423116</v>
          </cell>
          <cell r="L245">
            <v>0</v>
          </cell>
          <cell r="M245">
            <v>0</v>
          </cell>
          <cell r="N245">
            <v>33884514.180340007</v>
          </cell>
          <cell r="O245">
            <v>31423998</v>
          </cell>
          <cell r="P245">
            <v>30481205</v>
          </cell>
          <cell r="Q245">
            <v>942793</v>
          </cell>
          <cell r="R245">
            <v>3.0930306068936577</v>
          </cell>
          <cell r="S245">
            <v>3681</v>
          </cell>
          <cell r="T245">
            <v>0</v>
          </cell>
          <cell r="U245">
            <v>48</v>
          </cell>
          <cell r="V245">
            <v>48</v>
          </cell>
          <cell r="W245">
            <v>236</v>
          </cell>
          <cell r="X245">
            <v>3626</v>
          </cell>
          <cell r="Y245">
            <v>33884514.180340007</v>
          </cell>
        </row>
        <row r="246">
          <cell r="A246">
            <v>237</v>
          </cell>
          <cell r="B246">
            <v>48</v>
          </cell>
          <cell r="C246" t="str">
            <v xml:space="preserve">BURLINGTON                   </v>
          </cell>
          <cell r="D246">
            <v>871</v>
          </cell>
          <cell r="E246" t="str">
            <v>SHAWSHEEN VALLEY</v>
          </cell>
          <cell r="F246">
            <v>1186946</v>
          </cell>
          <cell r="G246">
            <v>3.4575449657069046E-2</v>
          </cell>
          <cell r="H246">
            <v>1197159</v>
          </cell>
          <cell r="I246">
            <v>3.4110874220773892E-2</v>
          </cell>
          <cell r="J246"/>
          <cell r="K246">
            <v>1110196</v>
          </cell>
          <cell r="L246">
            <v>0</v>
          </cell>
          <cell r="M246">
            <v>0</v>
          </cell>
          <cell r="N246">
            <v>1197159</v>
          </cell>
          <cell r="O246">
            <v>1110227</v>
          </cell>
          <cell r="P246">
            <v>1092107</v>
          </cell>
          <cell r="Q246">
            <v>18120</v>
          </cell>
          <cell r="R246">
            <v>1.6591780841987094</v>
          </cell>
          <cell r="S246">
            <v>85</v>
          </cell>
          <cell r="T246">
            <v>0</v>
          </cell>
          <cell r="U246">
            <v>48</v>
          </cell>
          <cell r="V246">
            <v>871</v>
          </cell>
          <cell r="W246">
            <v>237</v>
          </cell>
          <cell r="X246">
            <v>82</v>
          </cell>
          <cell r="Y246">
            <v>1197159</v>
          </cell>
        </row>
        <row r="247">
          <cell r="A247">
            <v>238</v>
          </cell>
          <cell r="B247">
            <v>48</v>
          </cell>
          <cell r="C247" t="str">
            <v xml:space="preserve">BURLINGTON                   </v>
          </cell>
          <cell r="D247">
            <v>913</v>
          </cell>
          <cell r="E247" t="str">
            <v>ESSEX AGRICULTURAL</v>
          </cell>
          <cell r="F247">
            <v>14010</v>
          </cell>
          <cell r="G247">
            <v>4.0810790861213345E-4</v>
          </cell>
          <cell r="H247">
            <v>14437</v>
          </cell>
          <cell r="I247">
            <v>4.1135612823803075E-4</v>
          </cell>
          <cell r="J247"/>
          <cell r="K247">
            <v>13388</v>
          </cell>
          <cell r="L247">
            <v>12475</v>
          </cell>
          <cell r="M247">
            <v>-913</v>
          </cell>
          <cell r="N247">
            <v>0</v>
          </cell>
          <cell r="O247">
            <v>12475</v>
          </cell>
          <cell r="P247">
            <v>12272</v>
          </cell>
          <cell r="Q247">
            <v>203</v>
          </cell>
          <cell r="R247">
            <v>1.6541720990873534</v>
          </cell>
          <cell r="S247">
            <v>1</v>
          </cell>
          <cell r="T247">
            <v>0</v>
          </cell>
          <cell r="U247">
            <v>48</v>
          </cell>
          <cell r="V247">
            <v>913</v>
          </cell>
          <cell r="W247">
            <v>238</v>
          </cell>
          <cell r="X247">
            <v>1</v>
          </cell>
          <cell r="Y247">
            <v>14437</v>
          </cell>
        </row>
        <row r="248">
          <cell r="A248">
            <v>239</v>
          </cell>
          <cell r="B248">
            <v>48</v>
          </cell>
          <cell r="D248">
            <v>998</v>
          </cell>
          <cell r="F248">
            <v>0</v>
          </cell>
          <cell r="G248">
            <v>0</v>
          </cell>
          <cell r="H248">
            <v>0</v>
          </cell>
          <cell r="I248">
            <v>0</v>
          </cell>
          <cell r="J248"/>
          <cell r="K248">
            <v>0</v>
          </cell>
          <cell r="L248">
            <v>0</v>
          </cell>
          <cell r="M248">
            <v>0</v>
          </cell>
          <cell r="N248">
            <v>0</v>
          </cell>
          <cell r="O248">
            <v>0</v>
          </cell>
          <cell r="P248">
            <v>0</v>
          </cell>
          <cell r="Q248">
            <v>0</v>
          </cell>
          <cell r="R248">
            <v>0</v>
          </cell>
          <cell r="S248">
            <v>0</v>
          </cell>
          <cell r="T248">
            <v>0</v>
          </cell>
          <cell r="U248">
            <v>48</v>
          </cell>
          <cell r="V248">
            <v>998</v>
          </cell>
          <cell r="W248">
            <v>239</v>
          </cell>
          <cell r="X248">
            <v>0</v>
          </cell>
          <cell r="Y248">
            <v>0</v>
          </cell>
        </row>
        <row r="249">
          <cell r="A249">
            <v>240</v>
          </cell>
          <cell r="B249">
            <v>48</v>
          </cell>
          <cell r="C249" t="str">
            <v xml:space="preserve">BURLINGTON                   </v>
          </cell>
          <cell r="D249">
            <v>999</v>
          </cell>
          <cell r="E249" t="str">
            <v>TOTAL</v>
          </cell>
          <cell r="F249">
            <v>34329155.854010001</v>
          </cell>
          <cell r="G249">
            <v>1</v>
          </cell>
          <cell r="H249">
            <v>35096110.180340007</v>
          </cell>
          <cell r="I249">
            <v>1</v>
          </cell>
          <cell r="J249">
            <v>32546701</v>
          </cell>
          <cell r="K249">
            <v>32546700</v>
          </cell>
          <cell r="L249">
            <v>12475</v>
          </cell>
          <cell r="M249">
            <v>-913</v>
          </cell>
          <cell r="N249">
            <v>35081673.180340007</v>
          </cell>
          <cell r="O249">
            <v>32546700</v>
          </cell>
          <cell r="P249">
            <v>31585584</v>
          </cell>
          <cell r="Q249">
            <v>961116</v>
          </cell>
          <cell r="R249">
            <v>3.0428945052907679</v>
          </cell>
          <cell r="S249">
            <v>3767</v>
          </cell>
          <cell r="T249">
            <v>0</v>
          </cell>
          <cell r="U249">
            <v>48</v>
          </cell>
          <cell r="V249">
            <v>999</v>
          </cell>
          <cell r="W249">
            <v>240</v>
          </cell>
          <cell r="X249">
            <v>3709</v>
          </cell>
          <cell r="Y249">
            <v>35096110.180340007</v>
          </cell>
        </row>
        <row r="250">
          <cell r="A250">
            <v>241</v>
          </cell>
          <cell r="B250">
            <v>49</v>
          </cell>
          <cell r="C250" t="str">
            <v xml:space="preserve">CAMBRIDGE                    </v>
          </cell>
          <cell r="D250">
            <v>49</v>
          </cell>
          <cell r="E250" t="str">
            <v>CAMBRIDGE</v>
          </cell>
          <cell r="F250">
            <v>65583156.403349996</v>
          </cell>
          <cell r="G250">
            <v>1</v>
          </cell>
          <cell r="H250">
            <v>68855555.119200006</v>
          </cell>
          <cell r="I250">
            <v>1</v>
          </cell>
          <cell r="J250"/>
          <cell r="K250">
            <v>68855555</v>
          </cell>
          <cell r="L250">
            <v>0</v>
          </cell>
          <cell r="M250">
            <v>0</v>
          </cell>
          <cell r="N250">
            <v>68855555.119200006</v>
          </cell>
          <cell r="O250">
            <v>68855555</v>
          </cell>
          <cell r="P250">
            <v>70070141</v>
          </cell>
          <cell r="Q250">
            <v>-1214586</v>
          </cell>
          <cell r="R250">
            <v>-1.7333859796286124</v>
          </cell>
          <cell r="S250">
            <v>6215</v>
          </cell>
          <cell r="T250">
            <v>0</v>
          </cell>
          <cell r="U250">
            <v>49</v>
          </cell>
          <cell r="V250">
            <v>49</v>
          </cell>
          <cell r="W250">
            <v>241</v>
          </cell>
          <cell r="X250">
            <v>6226</v>
          </cell>
          <cell r="Y250">
            <v>68855555.119200006</v>
          </cell>
        </row>
        <row r="251">
          <cell r="A251">
            <v>242</v>
          </cell>
          <cell r="B251">
            <v>49</v>
          </cell>
          <cell r="D251">
            <v>998</v>
          </cell>
          <cell r="F251">
            <v>0</v>
          </cell>
          <cell r="G251">
            <v>0</v>
          </cell>
          <cell r="H251">
            <v>0</v>
          </cell>
          <cell r="I251">
            <v>0</v>
          </cell>
          <cell r="J251"/>
          <cell r="K251">
            <v>0</v>
          </cell>
          <cell r="L251">
            <v>0</v>
          </cell>
          <cell r="M251">
            <v>0</v>
          </cell>
          <cell r="N251">
            <v>0</v>
          </cell>
          <cell r="O251">
            <v>0</v>
          </cell>
          <cell r="P251">
            <v>0</v>
          </cell>
          <cell r="Q251">
            <v>0</v>
          </cell>
          <cell r="R251">
            <v>0</v>
          </cell>
          <cell r="S251">
            <v>0</v>
          </cell>
          <cell r="T251">
            <v>0</v>
          </cell>
          <cell r="U251">
            <v>49</v>
          </cell>
          <cell r="V251">
            <v>998</v>
          </cell>
          <cell r="W251">
            <v>242</v>
          </cell>
          <cell r="X251">
            <v>0</v>
          </cell>
          <cell r="Y251">
            <v>0</v>
          </cell>
        </row>
        <row r="252">
          <cell r="A252">
            <v>243</v>
          </cell>
          <cell r="B252">
            <v>49</v>
          </cell>
          <cell r="D252">
            <v>998</v>
          </cell>
          <cell r="F252">
            <v>0</v>
          </cell>
          <cell r="G252">
            <v>0</v>
          </cell>
          <cell r="H252">
            <v>0</v>
          </cell>
          <cell r="I252">
            <v>0</v>
          </cell>
          <cell r="J252"/>
          <cell r="K252">
            <v>0</v>
          </cell>
          <cell r="L252">
            <v>0</v>
          </cell>
          <cell r="M252">
            <v>0</v>
          </cell>
          <cell r="N252">
            <v>0</v>
          </cell>
          <cell r="O252">
            <v>0</v>
          </cell>
          <cell r="P252">
            <v>0</v>
          </cell>
          <cell r="Q252">
            <v>0</v>
          </cell>
          <cell r="R252">
            <v>0</v>
          </cell>
          <cell r="S252">
            <v>0</v>
          </cell>
          <cell r="T252">
            <v>0</v>
          </cell>
          <cell r="U252">
            <v>49</v>
          </cell>
          <cell r="V252">
            <v>998</v>
          </cell>
          <cell r="W252">
            <v>243</v>
          </cell>
          <cell r="X252">
            <v>0</v>
          </cell>
          <cell r="Y252">
            <v>0</v>
          </cell>
        </row>
        <row r="253">
          <cell r="A253">
            <v>244</v>
          </cell>
          <cell r="B253">
            <v>49</v>
          </cell>
          <cell r="D253">
            <v>998</v>
          </cell>
          <cell r="F253">
            <v>0</v>
          </cell>
          <cell r="G253">
            <v>0</v>
          </cell>
          <cell r="H253">
            <v>0</v>
          </cell>
          <cell r="I253">
            <v>0</v>
          </cell>
          <cell r="J253"/>
          <cell r="K253">
            <v>0</v>
          </cell>
          <cell r="L253">
            <v>0</v>
          </cell>
          <cell r="M253">
            <v>0</v>
          </cell>
          <cell r="N253">
            <v>0</v>
          </cell>
          <cell r="O253">
            <v>0</v>
          </cell>
          <cell r="P253">
            <v>0</v>
          </cell>
          <cell r="Q253">
            <v>0</v>
          </cell>
          <cell r="R253">
            <v>0</v>
          </cell>
          <cell r="S253">
            <v>0</v>
          </cell>
          <cell r="T253">
            <v>0</v>
          </cell>
          <cell r="U253">
            <v>49</v>
          </cell>
          <cell r="V253">
            <v>998</v>
          </cell>
          <cell r="W253">
            <v>244</v>
          </cell>
          <cell r="X253">
            <v>0</v>
          </cell>
          <cell r="Y253">
            <v>0</v>
          </cell>
        </row>
        <row r="254">
          <cell r="A254">
            <v>245</v>
          </cell>
          <cell r="B254">
            <v>49</v>
          </cell>
          <cell r="C254" t="str">
            <v xml:space="preserve">CAMBRIDGE                    </v>
          </cell>
          <cell r="D254">
            <v>999</v>
          </cell>
          <cell r="E254" t="str">
            <v>TOTAL</v>
          </cell>
          <cell r="F254">
            <v>65583156.403349996</v>
          </cell>
          <cell r="G254">
            <v>1</v>
          </cell>
          <cell r="H254">
            <v>68855555.119200006</v>
          </cell>
          <cell r="I254">
            <v>1</v>
          </cell>
          <cell r="J254">
            <v>68855555.119200006</v>
          </cell>
          <cell r="K254">
            <v>68855555</v>
          </cell>
          <cell r="L254">
            <v>0</v>
          </cell>
          <cell r="M254">
            <v>0</v>
          </cell>
          <cell r="N254">
            <v>68855555.119200006</v>
          </cell>
          <cell r="O254">
            <v>68855555</v>
          </cell>
          <cell r="P254">
            <v>70070141</v>
          </cell>
          <cell r="Q254">
            <v>-1214586</v>
          </cell>
          <cell r="R254">
            <v>-1.7333859796286124</v>
          </cell>
          <cell r="S254">
            <v>6215</v>
          </cell>
          <cell r="T254">
            <v>0</v>
          </cell>
          <cell r="U254">
            <v>49</v>
          </cell>
          <cell r="V254">
            <v>999</v>
          </cell>
          <cell r="W254">
            <v>245</v>
          </cell>
          <cell r="X254">
            <v>6226</v>
          </cell>
          <cell r="Y254">
            <v>68855555.119200006</v>
          </cell>
        </row>
        <row r="255">
          <cell r="A255">
            <v>246</v>
          </cell>
          <cell r="B255">
            <v>50</v>
          </cell>
          <cell r="C255" t="str">
            <v xml:space="preserve">CANTON                       </v>
          </cell>
          <cell r="D255">
            <v>50</v>
          </cell>
          <cell r="E255" t="str">
            <v>CANTON</v>
          </cell>
          <cell r="F255">
            <v>27781523.257420003</v>
          </cell>
          <cell r="G255">
            <v>0.95706730866762735</v>
          </cell>
          <cell r="H255">
            <v>29173938.351570003</v>
          </cell>
          <cell r="I255">
            <v>0.96226085053392674</v>
          </cell>
          <cell r="J255"/>
          <cell r="K255">
            <v>24768223</v>
          </cell>
          <cell r="L255">
            <v>0</v>
          </cell>
          <cell r="M255">
            <v>0</v>
          </cell>
          <cell r="N255">
            <v>29173938.351570003</v>
          </cell>
          <cell r="O255">
            <v>24768223</v>
          </cell>
          <cell r="P255">
            <v>23943285</v>
          </cell>
          <cell r="Q255">
            <v>824938</v>
          </cell>
          <cell r="R255">
            <v>3.4453835386414187</v>
          </cell>
          <cell r="S255">
            <v>3118</v>
          </cell>
          <cell r="T255">
            <v>0</v>
          </cell>
          <cell r="U255">
            <v>50</v>
          </cell>
          <cell r="V255">
            <v>50</v>
          </cell>
          <cell r="W255">
            <v>246</v>
          </cell>
          <cell r="X255">
            <v>3144</v>
          </cell>
          <cell r="Y255">
            <v>29173938.351570003</v>
          </cell>
        </row>
        <row r="256">
          <cell r="A256">
            <v>247</v>
          </cell>
          <cell r="B256">
            <v>50</v>
          </cell>
          <cell r="C256" t="str">
            <v xml:space="preserve">CANTON                       </v>
          </cell>
          <cell r="D256">
            <v>806</v>
          </cell>
          <cell r="E256" t="str">
            <v>BLUE HILLS</v>
          </cell>
          <cell r="F256">
            <v>1160642</v>
          </cell>
          <cell r="G256">
            <v>3.9983859235289847E-2</v>
          </cell>
          <cell r="H256">
            <v>1069658</v>
          </cell>
          <cell r="I256">
            <v>3.5281147319111528E-2</v>
          </cell>
          <cell r="J256"/>
          <cell r="K256">
            <v>908123</v>
          </cell>
          <cell r="L256">
            <v>0</v>
          </cell>
          <cell r="M256">
            <v>0</v>
          </cell>
          <cell r="N256">
            <v>1069658</v>
          </cell>
          <cell r="O256">
            <v>908123</v>
          </cell>
          <cell r="P256">
            <v>1000290</v>
          </cell>
          <cell r="Q256">
            <v>-92167</v>
          </cell>
          <cell r="R256">
            <v>-9.2140279318997482</v>
          </cell>
          <cell r="S256">
            <v>79</v>
          </cell>
          <cell r="T256">
            <v>0</v>
          </cell>
          <cell r="U256">
            <v>50</v>
          </cell>
          <cell r="V256">
            <v>806</v>
          </cell>
          <cell r="W256">
            <v>247</v>
          </cell>
          <cell r="X256">
            <v>70</v>
          </cell>
          <cell r="Y256">
            <v>1069658</v>
          </cell>
        </row>
        <row r="257">
          <cell r="A257">
            <v>248</v>
          </cell>
          <cell r="B257">
            <v>50</v>
          </cell>
          <cell r="C257" t="str">
            <v xml:space="preserve">CANTON                       </v>
          </cell>
          <cell r="D257">
            <v>915</v>
          </cell>
          <cell r="E257" t="str">
            <v>NORFOLK COUNTY</v>
          </cell>
          <cell r="F257">
            <v>85598</v>
          </cell>
          <cell r="G257">
            <v>2.9488320970827695E-3</v>
          </cell>
          <cell r="H257">
            <v>74522</v>
          </cell>
          <cell r="I257">
            <v>2.4580021469617665E-3</v>
          </cell>
          <cell r="J257"/>
          <cell r="K257">
            <v>63268</v>
          </cell>
          <cell r="L257">
            <v>0</v>
          </cell>
          <cell r="M257">
            <v>0</v>
          </cell>
          <cell r="N257">
            <v>74522</v>
          </cell>
          <cell r="O257">
            <v>63268</v>
          </cell>
          <cell r="P257">
            <v>73772</v>
          </cell>
          <cell r="Q257">
            <v>-10504</v>
          </cell>
          <cell r="R257">
            <v>-14.238464458059969</v>
          </cell>
          <cell r="S257">
            <v>6</v>
          </cell>
          <cell r="T257">
            <v>0</v>
          </cell>
          <cell r="U257">
            <v>50</v>
          </cell>
          <cell r="V257">
            <v>915</v>
          </cell>
          <cell r="W257">
            <v>248</v>
          </cell>
          <cell r="X257">
            <v>5</v>
          </cell>
          <cell r="Y257">
            <v>74522</v>
          </cell>
        </row>
        <row r="258">
          <cell r="A258">
            <v>249</v>
          </cell>
          <cell r="B258">
            <v>50</v>
          </cell>
          <cell r="D258">
            <v>998</v>
          </cell>
          <cell r="F258">
            <v>0</v>
          </cell>
          <cell r="G258">
            <v>0</v>
          </cell>
          <cell r="H258">
            <v>0</v>
          </cell>
          <cell r="I258">
            <v>0</v>
          </cell>
          <cell r="J258"/>
          <cell r="K258">
            <v>0</v>
          </cell>
          <cell r="L258">
            <v>0</v>
          </cell>
          <cell r="M258">
            <v>0</v>
          </cell>
          <cell r="N258">
            <v>0</v>
          </cell>
          <cell r="O258">
            <v>0</v>
          </cell>
          <cell r="P258">
            <v>0</v>
          </cell>
          <cell r="Q258">
            <v>0</v>
          </cell>
          <cell r="R258">
            <v>0</v>
          </cell>
          <cell r="S258">
            <v>0</v>
          </cell>
          <cell r="T258">
            <v>0</v>
          </cell>
          <cell r="U258">
            <v>50</v>
          </cell>
          <cell r="V258">
            <v>998</v>
          </cell>
          <cell r="W258">
            <v>249</v>
          </cell>
          <cell r="X258">
            <v>0</v>
          </cell>
          <cell r="Y258">
            <v>0</v>
          </cell>
        </row>
        <row r="259">
          <cell r="A259">
            <v>250</v>
          </cell>
          <cell r="B259">
            <v>50</v>
          </cell>
          <cell r="C259" t="str">
            <v xml:space="preserve">CANTON                       </v>
          </cell>
          <cell r="D259">
            <v>999</v>
          </cell>
          <cell r="E259" t="str">
            <v>TOTAL</v>
          </cell>
          <cell r="F259">
            <v>29027763.257420003</v>
          </cell>
          <cell r="G259">
            <v>1</v>
          </cell>
          <cell r="H259">
            <v>30318118.351570003</v>
          </cell>
          <cell r="I259">
            <v>1</v>
          </cell>
          <cell r="J259">
            <v>25739614</v>
          </cell>
          <cell r="K259">
            <v>25739614</v>
          </cell>
          <cell r="L259">
            <v>0</v>
          </cell>
          <cell r="M259">
            <v>0</v>
          </cell>
          <cell r="N259">
            <v>30318118.351570003</v>
          </cell>
          <cell r="O259">
            <v>25739614</v>
          </cell>
          <cell r="P259">
            <v>25017347</v>
          </cell>
          <cell r="Q259">
            <v>722267</v>
          </cell>
          <cell r="R259">
            <v>2.8870647235296372</v>
          </cell>
          <cell r="S259">
            <v>3203</v>
          </cell>
          <cell r="T259">
            <v>0</v>
          </cell>
          <cell r="U259">
            <v>50</v>
          </cell>
          <cell r="V259">
            <v>999</v>
          </cell>
          <cell r="W259">
            <v>250</v>
          </cell>
          <cell r="X259">
            <v>3219</v>
          </cell>
          <cell r="Y259">
            <v>30318118.351570003</v>
          </cell>
        </row>
        <row r="260">
          <cell r="A260">
            <v>251</v>
          </cell>
          <cell r="B260">
            <v>51</v>
          </cell>
          <cell r="C260" t="str">
            <v xml:space="preserve">CARLISLE                     </v>
          </cell>
          <cell r="D260">
            <v>51</v>
          </cell>
          <cell r="E260" t="str">
            <v>CARLISLE</v>
          </cell>
          <cell r="F260">
            <v>5279778.722959999</v>
          </cell>
          <cell r="G260">
            <v>0.59105081220328304</v>
          </cell>
          <cell r="H260">
            <v>5237293.4315999998</v>
          </cell>
          <cell r="I260">
            <v>0.58756542180973748</v>
          </cell>
          <cell r="J260"/>
          <cell r="K260">
            <v>5073775</v>
          </cell>
          <cell r="L260">
            <v>0</v>
          </cell>
          <cell r="M260">
            <v>0</v>
          </cell>
          <cell r="N260">
            <v>5237293.4315999998</v>
          </cell>
          <cell r="O260">
            <v>5073775</v>
          </cell>
          <cell r="P260">
            <v>5047262</v>
          </cell>
          <cell r="Q260">
            <v>26513</v>
          </cell>
          <cell r="R260">
            <v>0.52529470433672754</v>
          </cell>
          <cell r="S260">
            <v>651</v>
          </cell>
          <cell r="T260">
            <v>0</v>
          </cell>
          <cell r="U260">
            <v>51</v>
          </cell>
          <cell r="V260">
            <v>51</v>
          </cell>
          <cell r="W260">
            <v>251</v>
          </cell>
          <cell r="X260">
            <v>627</v>
          </cell>
          <cell r="Y260">
            <v>5237293.4315999998</v>
          </cell>
        </row>
        <row r="261">
          <cell r="A261">
            <v>252</v>
          </cell>
          <cell r="B261">
            <v>51</v>
          </cell>
          <cell r="C261" t="str">
            <v xml:space="preserve">CARLISLE                     </v>
          </cell>
          <cell r="D261">
            <v>640</v>
          </cell>
          <cell r="E261" t="str">
            <v>CONCORD CARLISLE</v>
          </cell>
          <cell r="F261">
            <v>3577337</v>
          </cell>
          <cell r="G261">
            <v>0.40046904431431701</v>
          </cell>
          <cell r="H261">
            <v>3564771</v>
          </cell>
          <cell r="I261">
            <v>0.39992721500621287</v>
          </cell>
          <cell r="J261"/>
          <cell r="K261">
            <v>3453472</v>
          </cell>
          <cell r="L261">
            <v>0</v>
          </cell>
          <cell r="M261">
            <v>0</v>
          </cell>
          <cell r="N261">
            <v>3564771</v>
          </cell>
          <cell r="O261">
            <v>3453472</v>
          </cell>
          <cell r="P261">
            <v>3419795</v>
          </cell>
          <cell r="Q261">
            <v>33677</v>
          </cell>
          <cell r="R261">
            <v>0.98476663074833437</v>
          </cell>
          <cell r="S261">
            <v>371</v>
          </cell>
          <cell r="T261">
            <v>0</v>
          </cell>
          <cell r="U261">
            <v>51</v>
          </cell>
          <cell r="V261">
            <v>640</v>
          </cell>
          <cell r="W261">
            <v>252</v>
          </cell>
          <cell r="X261">
            <v>355</v>
          </cell>
          <cell r="Y261">
            <v>3564771</v>
          </cell>
        </row>
        <row r="262">
          <cell r="A262">
            <v>253</v>
          </cell>
          <cell r="B262">
            <v>51</v>
          </cell>
          <cell r="C262" t="str">
            <v xml:space="preserve">CARLISLE                     </v>
          </cell>
          <cell r="D262">
            <v>830</v>
          </cell>
          <cell r="E262" t="str">
            <v>MINUTEMAN</v>
          </cell>
          <cell r="F262">
            <v>75752</v>
          </cell>
          <cell r="G262">
            <v>8.4801434823999367E-3</v>
          </cell>
          <cell r="H262">
            <v>111485</v>
          </cell>
          <cell r="I262">
            <v>1.250736318404959E-2</v>
          </cell>
          <cell r="J262"/>
          <cell r="K262">
            <v>108004</v>
          </cell>
          <cell r="L262">
            <v>0</v>
          </cell>
          <cell r="M262">
            <v>0</v>
          </cell>
          <cell r="N262">
            <v>111485</v>
          </cell>
          <cell r="O262">
            <v>108004</v>
          </cell>
          <cell r="P262">
            <v>72416</v>
          </cell>
          <cell r="Q262">
            <v>35588</v>
          </cell>
          <cell r="R262">
            <v>49.143835616438359</v>
          </cell>
          <cell r="S262">
            <v>5</v>
          </cell>
          <cell r="T262">
            <v>0</v>
          </cell>
          <cell r="U262">
            <v>51</v>
          </cell>
          <cell r="V262">
            <v>830</v>
          </cell>
          <cell r="W262">
            <v>253</v>
          </cell>
          <cell r="X262">
            <v>7</v>
          </cell>
          <cell r="Y262">
            <v>111485</v>
          </cell>
        </row>
        <row r="263">
          <cell r="A263">
            <v>254</v>
          </cell>
          <cell r="B263">
            <v>51</v>
          </cell>
          <cell r="D263">
            <v>998</v>
          </cell>
          <cell r="F263">
            <v>0</v>
          </cell>
          <cell r="G263">
            <v>0</v>
          </cell>
          <cell r="H263">
            <v>0</v>
          </cell>
          <cell r="I263">
            <v>0</v>
          </cell>
          <cell r="J263"/>
          <cell r="K263">
            <v>0</v>
          </cell>
          <cell r="L263">
            <v>0</v>
          </cell>
          <cell r="M263">
            <v>0</v>
          </cell>
          <cell r="N263">
            <v>0</v>
          </cell>
          <cell r="O263">
            <v>0</v>
          </cell>
          <cell r="P263">
            <v>0</v>
          </cell>
          <cell r="Q263">
            <v>0</v>
          </cell>
          <cell r="R263">
            <v>0</v>
          </cell>
          <cell r="S263">
            <v>0</v>
          </cell>
          <cell r="T263">
            <v>0</v>
          </cell>
          <cell r="U263">
            <v>51</v>
          </cell>
          <cell r="V263">
            <v>998</v>
          </cell>
          <cell r="W263">
            <v>254</v>
          </cell>
          <cell r="X263">
            <v>0</v>
          </cell>
          <cell r="Y263">
            <v>0</v>
          </cell>
        </row>
        <row r="264">
          <cell r="A264">
            <v>255</v>
          </cell>
          <cell r="B264">
            <v>51</v>
          </cell>
          <cell r="C264" t="str">
            <v xml:space="preserve">CARLISLE                     </v>
          </cell>
          <cell r="D264">
            <v>999</v>
          </cell>
          <cell r="E264" t="str">
            <v>TOTAL</v>
          </cell>
          <cell r="F264">
            <v>8932867.722959999</v>
          </cell>
          <cell r="G264">
            <v>1</v>
          </cell>
          <cell r="H264">
            <v>8913549.4316000007</v>
          </cell>
          <cell r="I264">
            <v>0.99999999999999989</v>
          </cell>
          <cell r="J264">
            <v>8635251</v>
          </cell>
          <cell r="K264">
            <v>8635251</v>
          </cell>
          <cell r="L264">
            <v>0</v>
          </cell>
          <cell r="M264">
            <v>0</v>
          </cell>
          <cell r="N264">
            <v>8913549.4316000007</v>
          </cell>
          <cell r="O264">
            <v>8635251</v>
          </cell>
          <cell r="P264">
            <v>8539473</v>
          </cell>
          <cell r="Q264">
            <v>95778</v>
          </cell>
          <cell r="R264">
            <v>1.1215914612060955</v>
          </cell>
          <cell r="S264">
            <v>1027</v>
          </cell>
          <cell r="T264">
            <v>0</v>
          </cell>
          <cell r="U264">
            <v>51</v>
          </cell>
          <cell r="V264">
            <v>999</v>
          </cell>
          <cell r="W264">
            <v>255</v>
          </cell>
          <cell r="X264">
            <v>989</v>
          </cell>
          <cell r="Y264">
            <v>8913549.4316000007</v>
          </cell>
        </row>
        <row r="265">
          <cell r="A265">
            <v>256</v>
          </cell>
          <cell r="B265">
            <v>52</v>
          </cell>
          <cell r="C265" t="str">
            <v xml:space="preserve">CARVER                       </v>
          </cell>
          <cell r="D265">
            <v>52</v>
          </cell>
          <cell r="E265" t="str">
            <v>CARVER</v>
          </cell>
          <cell r="F265">
            <v>16233062.765200002</v>
          </cell>
          <cell r="G265">
            <v>0.93244324595243044</v>
          </cell>
          <cell r="H265">
            <v>16560679.89696</v>
          </cell>
          <cell r="I265">
            <v>0.92690708577201797</v>
          </cell>
          <cell r="J265"/>
          <cell r="K265">
            <v>8171863</v>
          </cell>
          <cell r="L265">
            <v>0</v>
          </cell>
          <cell r="M265">
            <v>0</v>
          </cell>
          <cell r="N265">
            <v>16560679.89696</v>
          </cell>
          <cell r="O265">
            <v>8171863</v>
          </cell>
          <cell r="P265">
            <v>8021055</v>
          </cell>
          <cell r="Q265">
            <v>150808</v>
          </cell>
          <cell r="R265">
            <v>1.8801516758082322</v>
          </cell>
          <cell r="S265">
            <v>1824</v>
          </cell>
          <cell r="T265">
            <v>0</v>
          </cell>
          <cell r="U265">
            <v>52</v>
          </cell>
          <cell r="V265">
            <v>52</v>
          </cell>
          <cell r="W265">
            <v>256</v>
          </cell>
          <cell r="X265">
            <v>1787</v>
          </cell>
          <cell r="Y265">
            <v>16560679.89696</v>
          </cell>
        </row>
        <row r="266">
          <cell r="A266">
            <v>257</v>
          </cell>
          <cell r="B266">
            <v>52</v>
          </cell>
          <cell r="C266" t="str">
            <v xml:space="preserve">CARVER                       </v>
          </cell>
          <cell r="D266">
            <v>855</v>
          </cell>
          <cell r="E266" t="str">
            <v>OLD COLONY</v>
          </cell>
          <cell r="F266">
            <v>1176107</v>
          </cell>
          <cell r="G266">
            <v>6.7556754047569501E-2</v>
          </cell>
          <cell r="H266">
            <v>1305922</v>
          </cell>
          <cell r="I266">
            <v>7.3092914227982128E-2</v>
          </cell>
          <cell r="J266"/>
          <cell r="K266">
            <v>644407</v>
          </cell>
          <cell r="L266">
            <v>0</v>
          </cell>
          <cell r="M266">
            <v>0</v>
          </cell>
          <cell r="N266">
            <v>1305922</v>
          </cell>
          <cell r="O266">
            <v>644407</v>
          </cell>
          <cell r="P266">
            <v>581136</v>
          </cell>
          <cell r="Q266">
            <v>63271</v>
          </cell>
          <cell r="R266">
            <v>10.887468682029679</v>
          </cell>
          <cell r="S266">
            <v>84</v>
          </cell>
          <cell r="T266">
            <v>0</v>
          </cell>
          <cell r="U266">
            <v>52</v>
          </cell>
          <cell r="V266">
            <v>855</v>
          </cell>
          <cell r="W266">
            <v>257</v>
          </cell>
          <cell r="X266">
            <v>90</v>
          </cell>
          <cell r="Y266">
            <v>1305922</v>
          </cell>
        </row>
        <row r="267">
          <cell r="A267">
            <v>258</v>
          </cell>
          <cell r="B267">
            <v>52</v>
          </cell>
          <cell r="D267">
            <v>998</v>
          </cell>
          <cell r="F267">
            <v>0</v>
          </cell>
          <cell r="G267">
            <v>0</v>
          </cell>
          <cell r="H267">
            <v>0</v>
          </cell>
          <cell r="I267">
            <v>0</v>
          </cell>
          <cell r="J267"/>
          <cell r="K267">
            <v>0</v>
          </cell>
          <cell r="L267">
            <v>0</v>
          </cell>
          <cell r="M267">
            <v>0</v>
          </cell>
          <cell r="N267">
            <v>0</v>
          </cell>
          <cell r="O267">
            <v>0</v>
          </cell>
          <cell r="P267">
            <v>0</v>
          </cell>
          <cell r="Q267">
            <v>0</v>
          </cell>
          <cell r="R267">
            <v>0</v>
          </cell>
          <cell r="S267">
            <v>0</v>
          </cell>
          <cell r="T267">
            <v>0</v>
          </cell>
          <cell r="U267">
            <v>52</v>
          </cell>
          <cell r="V267">
            <v>998</v>
          </cell>
          <cell r="W267">
            <v>258</v>
          </cell>
          <cell r="X267">
            <v>0</v>
          </cell>
          <cell r="Y267">
            <v>0</v>
          </cell>
        </row>
        <row r="268">
          <cell r="A268">
            <v>259</v>
          </cell>
          <cell r="B268">
            <v>52</v>
          </cell>
          <cell r="D268">
            <v>998</v>
          </cell>
          <cell r="F268">
            <v>0</v>
          </cell>
          <cell r="G268">
            <v>0</v>
          </cell>
          <cell r="H268">
            <v>0</v>
          </cell>
          <cell r="I268">
            <v>0</v>
          </cell>
          <cell r="J268"/>
          <cell r="K268">
            <v>0</v>
          </cell>
          <cell r="L268">
            <v>0</v>
          </cell>
          <cell r="M268">
            <v>0</v>
          </cell>
          <cell r="N268">
            <v>0</v>
          </cell>
          <cell r="O268">
            <v>0</v>
          </cell>
          <cell r="P268">
            <v>0</v>
          </cell>
          <cell r="Q268">
            <v>0</v>
          </cell>
          <cell r="R268">
            <v>0</v>
          </cell>
          <cell r="S268">
            <v>0</v>
          </cell>
          <cell r="T268">
            <v>0</v>
          </cell>
          <cell r="U268">
            <v>52</v>
          </cell>
          <cell r="V268">
            <v>998</v>
          </cell>
          <cell r="W268">
            <v>259</v>
          </cell>
          <cell r="X268">
            <v>0</v>
          </cell>
          <cell r="Y268">
            <v>0</v>
          </cell>
        </row>
        <row r="269">
          <cell r="A269">
            <v>260</v>
          </cell>
          <cell r="B269">
            <v>52</v>
          </cell>
          <cell r="C269" t="str">
            <v xml:space="preserve">CARVER                       </v>
          </cell>
          <cell r="D269">
            <v>999</v>
          </cell>
          <cell r="E269" t="str">
            <v>TOTAL</v>
          </cell>
          <cell r="F269">
            <v>17409169.765200004</v>
          </cell>
          <cell r="G269">
            <v>1</v>
          </cell>
          <cell r="H269">
            <v>17866601.896959998</v>
          </cell>
          <cell r="I269">
            <v>1</v>
          </cell>
          <cell r="J269">
            <v>8816270</v>
          </cell>
          <cell r="K269">
            <v>8816270</v>
          </cell>
          <cell r="L269">
            <v>0</v>
          </cell>
          <cell r="M269">
            <v>0</v>
          </cell>
          <cell r="N269">
            <v>17866601.896959998</v>
          </cell>
          <cell r="O269">
            <v>8816270</v>
          </cell>
          <cell r="P269">
            <v>8602191</v>
          </cell>
          <cell r="Q269">
            <v>214079</v>
          </cell>
          <cell r="R269">
            <v>2.4886566689811933</v>
          </cell>
          <cell r="S269">
            <v>1908</v>
          </cell>
          <cell r="T269">
            <v>0</v>
          </cell>
          <cell r="U269">
            <v>52</v>
          </cell>
          <cell r="V269">
            <v>999</v>
          </cell>
          <cell r="W269">
            <v>260</v>
          </cell>
          <cell r="X269">
            <v>1877</v>
          </cell>
          <cell r="Y269">
            <v>17866601.896959998</v>
          </cell>
        </row>
        <row r="270">
          <cell r="A270">
            <v>261</v>
          </cell>
          <cell r="B270">
            <v>53</v>
          </cell>
          <cell r="C270" t="str">
            <v xml:space="preserve">CHARLEMONT                   </v>
          </cell>
          <cell r="D270">
            <v>53</v>
          </cell>
          <cell r="E270" t="str">
            <v>CHARLEMONT</v>
          </cell>
          <cell r="F270">
            <v>61250.35</v>
          </cell>
          <cell r="G270">
            <v>3.6865036848124165E-2</v>
          </cell>
          <cell r="H270">
            <v>63486.049999999996</v>
          </cell>
          <cell r="I270">
            <v>3.8778725812066747E-2</v>
          </cell>
          <cell r="J270"/>
          <cell r="K270">
            <v>33682</v>
          </cell>
          <cell r="L270">
            <v>0</v>
          </cell>
          <cell r="M270">
            <v>0</v>
          </cell>
          <cell r="N270">
            <v>63486.049999999996</v>
          </cell>
          <cell r="O270">
            <v>33682</v>
          </cell>
          <cell r="P270">
            <v>31272</v>
          </cell>
          <cell r="Q270">
            <v>2410</v>
          </cell>
          <cell r="R270">
            <v>7.7065745715016627</v>
          </cell>
          <cell r="S270">
            <v>5</v>
          </cell>
          <cell r="T270">
            <v>0</v>
          </cell>
          <cell r="U270">
            <v>53</v>
          </cell>
          <cell r="V270">
            <v>53</v>
          </cell>
          <cell r="W270">
            <v>261</v>
          </cell>
          <cell r="X270">
            <v>5</v>
          </cell>
          <cell r="Y270">
            <v>63486.049999999996</v>
          </cell>
        </row>
        <row r="271">
          <cell r="A271">
            <v>262</v>
          </cell>
          <cell r="B271">
            <v>53</v>
          </cell>
          <cell r="C271" t="str">
            <v xml:space="preserve">CHARLEMONT                   </v>
          </cell>
          <cell r="D271">
            <v>685</v>
          </cell>
          <cell r="E271" t="str">
            <v>HAWLEMONT</v>
          </cell>
          <cell r="F271">
            <v>735121</v>
          </cell>
          <cell r="G271">
            <v>0.4424507411440079</v>
          </cell>
          <cell r="H271">
            <v>710873</v>
          </cell>
          <cell r="I271">
            <v>0.43421742499653587</v>
          </cell>
          <cell r="J271"/>
          <cell r="K271">
            <v>377145</v>
          </cell>
          <cell r="L271">
            <v>0</v>
          </cell>
          <cell r="M271">
            <v>0</v>
          </cell>
          <cell r="N271">
            <v>710873</v>
          </cell>
          <cell r="O271">
            <v>377145</v>
          </cell>
          <cell r="P271">
            <v>375329</v>
          </cell>
          <cell r="Q271">
            <v>1816</v>
          </cell>
          <cell r="R271">
            <v>0.48384217579776678</v>
          </cell>
          <cell r="S271">
            <v>79</v>
          </cell>
          <cell r="T271">
            <v>0</v>
          </cell>
          <cell r="U271">
            <v>53</v>
          </cell>
          <cell r="V271">
            <v>685</v>
          </cell>
          <cell r="W271">
            <v>262</v>
          </cell>
          <cell r="X271">
            <v>73</v>
          </cell>
          <cell r="Y271">
            <v>710873</v>
          </cell>
        </row>
        <row r="272">
          <cell r="A272">
            <v>263</v>
          </cell>
          <cell r="B272">
            <v>53</v>
          </cell>
          <cell r="C272" t="str">
            <v xml:space="preserve">CHARLEMONT                   </v>
          </cell>
          <cell r="D272">
            <v>717</v>
          </cell>
          <cell r="E272" t="str">
            <v>MOHAWK TRAIL</v>
          </cell>
          <cell r="F272">
            <v>865104</v>
          </cell>
          <cell r="G272">
            <v>0.5206842220078679</v>
          </cell>
          <cell r="H272">
            <v>862777</v>
          </cell>
          <cell r="I272">
            <v>0.52700384919139731</v>
          </cell>
          <cell r="J272"/>
          <cell r="K272">
            <v>457736</v>
          </cell>
          <cell r="L272">
            <v>0</v>
          </cell>
          <cell r="M272">
            <v>0</v>
          </cell>
          <cell r="N272">
            <v>862777</v>
          </cell>
          <cell r="O272">
            <v>457736</v>
          </cell>
          <cell r="P272">
            <v>441694</v>
          </cell>
          <cell r="Q272">
            <v>16042</v>
          </cell>
          <cell r="R272">
            <v>3.6319261751348217</v>
          </cell>
          <cell r="S272">
            <v>93</v>
          </cell>
          <cell r="T272">
            <v>0</v>
          </cell>
          <cell r="U272">
            <v>53</v>
          </cell>
          <cell r="V272">
            <v>717</v>
          </cell>
          <cell r="W272">
            <v>263</v>
          </cell>
          <cell r="X272">
            <v>89</v>
          </cell>
          <cell r="Y272">
            <v>862777</v>
          </cell>
        </row>
        <row r="273">
          <cell r="A273">
            <v>264</v>
          </cell>
          <cell r="B273">
            <v>53</v>
          </cell>
          <cell r="D273">
            <v>998</v>
          </cell>
          <cell r="F273">
            <v>0</v>
          </cell>
          <cell r="G273">
            <v>0</v>
          </cell>
          <cell r="H273">
            <v>0</v>
          </cell>
          <cell r="I273">
            <v>0</v>
          </cell>
          <cell r="J273"/>
          <cell r="K273">
            <v>0</v>
          </cell>
          <cell r="L273">
            <v>0</v>
          </cell>
          <cell r="M273">
            <v>0</v>
          </cell>
          <cell r="N273">
            <v>0</v>
          </cell>
          <cell r="O273">
            <v>0</v>
          </cell>
          <cell r="P273">
            <v>0</v>
          </cell>
          <cell r="Q273">
            <v>0</v>
          </cell>
          <cell r="R273">
            <v>0</v>
          </cell>
          <cell r="S273">
            <v>0</v>
          </cell>
          <cell r="T273">
            <v>0</v>
          </cell>
          <cell r="U273">
            <v>53</v>
          </cell>
          <cell r="V273">
            <v>998</v>
          </cell>
          <cell r="W273">
            <v>264</v>
          </cell>
          <cell r="X273">
            <v>0</v>
          </cell>
          <cell r="Y273">
            <v>0</v>
          </cell>
        </row>
        <row r="274">
          <cell r="A274">
            <v>265</v>
          </cell>
          <cell r="B274">
            <v>53</v>
          </cell>
          <cell r="C274" t="str">
            <v xml:space="preserve">CHARLEMONT                   </v>
          </cell>
          <cell r="D274">
            <v>999</v>
          </cell>
          <cell r="E274" t="str">
            <v>TOTAL</v>
          </cell>
          <cell r="F274">
            <v>1661475.35</v>
          </cell>
          <cell r="G274">
            <v>1</v>
          </cell>
          <cell r="H274">
            <v>1637136.05</v>
          </cell>
          <cell r="I274">
            <v>1</v>
          </cell>
          <cell r="J274">
            <v>868563</v>
          </cell>
          <cell r="K274">
            <v>868563</v>
          </cell>
          <cell r="L274">
            <v>0</v>
          </cell>
          <cell r="M274">
            <v>0</v>
          </cell>
          <cell r="N274">
            <v>1637136.05</v>
          </cell>
          <cell r="O274">
            <v>868563</v>
          </cell>
          <cell r="P274">
            <v>848295</v>
          </cell>
          <cell r="Q274">
            <v>20268</v>
          </cell>
          <cell r="R274">
            <v>2.3892631690626494</v>
          </cell>
          <cell r="S274">
            <v>177</v>
          </cell>
          <cell r="T274">
            <v>0</v>
          </cell>
          <cell r="U274">
            <v>53</v>
          </cell>
          <cell r="V274">
            <v>999</v>
          </cell>
          <cell r="W274">
            <v>265</v>
          </cell>
          <cell r="X274">
            <v>167</v>
          </cell>
          <cell r="Y274">
            <v>1637136.05</v>
          </cell>
        </row>
        <row r="275">
          <cell r="A275">
            <v>266</v>
          </cell>
          <cell r="B275">
            <v>54</v>
          </cell>
          <cell r="C275" t="str">
            <v xml:space="preserve">CHARLTON                     </v>
          </cell>
          <cell r="D275">
            <v>54</v>
          </cell>
          <cell r="E275" t="str">
            <v>CHARLTON</v>
          </cell>
          <cell r="F275">
            <v>36750.21</v>
          </cell>
          <cell r="G275">
            <v>1.6919238991563853E-3</v>
          </cell>
          <cell r="H275">
            <v>38091.630000000005</v>
          </cell>
          <cell r="I275">
            <v>1.7143637066203686E-3</v>
          </cell>
          <cell r="J275"/>
          <cell r="K275">
            <v>16459</v>
          </cell>
          <cell r="L275">
            <v>0</v>
          </cell>
          <cell r="M275">
            <v>0</v>
          </cell>
          <cell r="N275">
            <v>38091.630000000005</v>
          </cell>
          <cell r="O275">
            <v>16459</v>
          </cell>
          <cell r="P275">
            <v>15574</v>
          </cell>
          <cell r="Q275">
            <v>885</v>
          </cell>
          <cell r="R275">
            <v>5.682547836137152</v>
          </cell>
          <cell r="S275">
            <v>3</v>
          </cell>
          <cell r="T275">
            <v>0</v>
          </cell>
          <cell r="U275">
            <v>54</v>
          </cell>
          <cell r="V275">
            <v>54</v>
          </cell>
          <cell r="W275">
            <v>266</v>
          </cell>
          <cell r="X275">
            <v>3</v>
          </cell>
          <cell r="Y275">
            <v>38091.630000000005</v>
          </cell>
        </row>
        <row r="276">
          <cell r="A276">
            <v>267</v>
          </cell>
          <cell r="B276">
            <v>54</v>
          </cell>
          <cell r="C276" t="str">
            <v xml:space="preserve">CHARLTON                     </v>
          </cell>
          <cell r="D276">
            <v>658</v>
          </cell>
          <cell r="E276" t="str">
            <v>DUDLEY CHARLTON</v>
          </cell>
          <cell r="F276">
            <v>19660615</v>
          </cell>
          <cell r="G276">
            <v>0.90514487918878606</v>
          </cell>
          <cell r="H276">
            <v>19839374</v>
          </cell>
          <cell r="I276">
            <v>0.89289701563487212</v>
          </cell>
          <cell r="J276"/>
          <cell r="K276">
            <v>8572609</v>
          </cell>
          <cell r="L276">
            <v>0</v>
          </cell>
          <cell r="M276">
            <v>0</v>
          </cell>
          <cell r="N276">
            <v>19839374</v>
          </cell>
          <cell r="O276">
            <v>8572609</v>
          </cell>
          <cell r="P276">
            <v>8331927</v>
          </cell>
          <cell r="Q276">
            <v>240682</v>
          </cell>
          <cell r="R276">
            <v>2.8886714922010239</v>
          </cell>
          <cell r="S276">
            <v>2270</v>
          </cell>
          <cell r="T276">
            <v>0</v>
          </cell>
          <cell r="U276">
            <v>54</v>
          </cell>
          <cell r="V276">
            <v>658</v>
          </cell>
          <cell r="W276">
            <v>267</v>
          </cell>
          <cell r="X276">
            <v>2192</v>
          </cell>
          <cell r="Y276">
            <v>19839374</v>
          </cell>
        </row>
        <row r="277">
          <cell r="A277">
            <v>268</v>
          </cell>
          <cell r="B277">
            <v>54</v>
          </cell>
          <cell r="C277" t="str">
            <v xml:space="preserve">CHARLTON                     </v>
          </cell>
          <cell r="D277">
            <v>876</v>
          </cell>
          <cell r="E277" t="str">
            <v>SOUTHERN WORCESTER</v>
          </cell>
          <cell r="F277">
            <v>2023594</v>
          </cell>
          <cell r="G277">
            <v>9.3163196912057544E-2</v>
          </cell>
          <cell r="H277">
            <v>2341641</v>
          </cell>
          <cell r="I277">
            <v>0.10538862065850756</v>
          </cell>
          <cell r="J277"/>
          <cell r="K277">
            <v>1011825</v>
          </cell>
          <cell r="L277">
            <v>0</v>
          </cell>
          <cell r="M277">
            <v>0</v>
          </cell>
          <cell r="N277">
            <v>2341641</v>
          </cell>
          <cell r="O277">
            <v>1011825</v>
          </cell>
          <cell r="P277">
            <v>857574</v>
          </cell>
          <cell r="Q277">
            <v>154251</v>
          </cell>
          <cell r="R277">
            <v>17.986902587998237</v>
          </cell>
          <cell r="S277">
            <v>142</v>
          </cell>
          <cell r="T277">
            <v>0</v>
          </cell>
          <cell r="U277">
            <v>54</v>
          </cell>
          <cell r="V277">
            <v>876</v>
          </cell>
          <cell r="W277">
            <v>268</v>
          </cell>
          <cell r="X277">
            <v>159</v>
          </cell>
          <cell r="Y277">
            <v>2341641</v>
          </cell>
        </row>
        <row r="278">
          <cell r="A278">
            <v>269</v>
          </cell>
          <cell r="B278">
            <v>54</v>
          </cell>
          <cell r="D278">
            <v>998</v>
          </cell>
          <cell r="F278">
            <v>0</v>
          </cell>
          <cell r="G278">
            <v>0</v>
          </cell>
          <cell r="H278">
            <v>0</v>
          </cell>
          <cell r="I278">
            <v>0</v>
          </cell>
          <cell r="J278"/>
          <cell r="K278">
            <v>0</v>
          </cell>
          <cell r="L278">
            <v>0</v>
          </cell>
          <cell r="M278">
            <v>0</v>
          </cell>
          <cell r="N278">
            <v>0</v>
          </cell>
          <cell r="O278">
            <v>0</v>
          </cell>
          <cell r="P278">
            <v>0</v>
          </cell>
          <cell r="Q278">
            <v>0</v>
          </cell>
          <cell r="R278">
            <v>0</v>
          </cell>
          <cell r="S278">
            <v>0</v>
          </cell>
          <cell r="T278">
            <v>0</v>
          </cell>
          <cell r="U278">
            <v>54</v>
          </cell>
          <cell r="V278">
            <v>998</v>
          </cell>
          <cell r="W278">
            <v>269</v>
          </cell>
          <cell r="X278">
            <v>0</v>
          </cell>
          <cell r="Y278">
            <v>0</v>
          </cell>
        </row>
        <row r="279">
          <cell r="A279">
            <v>270</v>
          </cell>
          <cell r="B279">
            <v>54</v>
          </cell>
          <cell r="C279" t="str">
            <v xml:space="preserve">CHARLTON                     </v>
          </cell>
          <cell r="D279">
            <v>999</v>
          </cell>
          <cell r="E279" t="str">
            <v>TOTAL</v>
          </cell>
          <cell r="F279">
            <v>21720959.210000001</v>
          </cell>
          <cell r="G279">
            <v>1</v>
          </cell>
          <cell r="H279">
            <v>22219106.629999999</v>
          </cell>
          <cell r="I279">
            <v>1</v>
          </cell>
          <cell r="J279">
            <v>9600893</v>
          </cell>
          <cell r="K279">
            <v>9600893</v>
          </cell>
          <cell r="L279">
            <v>0</v>
          </cell>
          <cell r="M279">
            <v>0</v>
          </cell>
          <cell r="N279">
            <v>22219106.629999999</v>
          </cell>
          <cell r="O279">
            <v>9600893</v>
          </cell>
          <cell r="P279">
            <v>9205075</v>
          </cell>
          <cell r="Q279">
            <v>395818</v>
          </cell>
          <cell r="R279">
            <v>4.2999975556961783</v>
          </cell>
          <cell r="S279">
            <v>2415</v>
          </cell>
          <cell r="T279">
            <v>0</v>
          </cell>
          <cell r="U279">
            <v>54</v>
          </cell>
          <cell r="V279">
            <v>999</v>
          </cell>
          <cell r="W279">
            <v>270</v>
          </cell>
          <cell r="X279">
            <v>2354</v>
          </cell>
          <cell r="Y279">
            <v>22219106.629999999</v>
          </cell>
        </row>
        <row r="280">
          <cell r="A280">
            <v>271</v>
          </cell>
          <cell r="B280">
            <v>55</v>
          </cell>
          <cell r="C280" t="str">
            <v xml:space="preserve">CHATHAM                      </v>
          </cell>
          <cell r="D280">
            <v>55</v>
          </cell>
          <cell r="E280" t="str">
            <v>CHATHAM</v>
          </cell>
          <cell r="F280">
            <v>4715147.72</v>
          </cell>
          <cell r="G280">
            <v>0.95089367814705772</v>
          </cell>
          <cell r="H280">
            <v>0</v>
          </cell>
          <cell r="I280">
            <v>0</v>
          </cell>
          <cell r="J280"/>
          <cell r="K280">
            <v>0</v>
          </cell>
          <cell r="L280">
            <v>0</v>
          </cell>
          <cell r="M280">
            <v>0</v>
          </cell>
          <cell r="N280">
            <v>0</v>
          </cell>
          <cell r="O280">
            <v>0</v>
          </cell>
          <cell r="P280">
            <v>4968026</v>
          </cell>
          <cell r="Q280">
            <v>-4968026</v>
          </cell>
          <cell r="R280">
            <v>-100</v>
          </cell>
          <cell r="S280">
            <v>528</v>
          </cell>
          <cell r="T280">
            <v>0</v>
          </cell>
          <cell r="U280">
            <v>55</v>
          </cell>
          <cell r="V280">
            <v>55</v>
          </cell>
          <cell r="W280">
            <v>271</v>
          </cell>
          <cell r="X280">
            <v>0</v>
          </cell>
          <cell r="Y280">
            <v>0</v>
          </cell>
        </row>
        <row r="281">
          <cell r="A281">
            <v>272</v>
          </cell>
          <cell r="B281">
            <v>55</v>
          </cell>
          <cell r="C281" t="str">
            <v xml:space="preserve">CHATHAM                      </v>
          </cell>
          <cell r="D281">
            <v>712</v>
          </cell>
          <cell r="E281" t="str">
            <v>MONOMOY</v>
          </cell>
          <cell r="F281">
            <v>0</v>
          </cell>
          <cell r="G281">
            <v>0</v>
          </cell>
          <cell r="H281">
            <v>4696121</v>
          </cell>
          <cell r="I281">
            <v>0.94568321636779207</v>
          </cell>
          <cell r="J281"/>
          <cell r="K281">
            <v>4696121</v>
          </cell>
          <cell r="L281">
            <v>0</v>
          </cell>
          <cell r="M281">
            <v>0</v>
          </cell>
          <cell r="N281">
            <v>4696121</v>
          </cell>
          <cell r="O281">
            <v>4696121</v>
          </cell>
          <cell r="P281">
            <v>0</v>
          </cell>
          <cell r="Q281">
            <v>4696121</v>
          </cell>
          <cell r="R281">
            <v>100</v>
          </cell>
          <cell r="S281">
            <v>0</v>
          </cell>
          <cell r="T281">
            <v>0</v>
          </cell>
          <cell r="U281">
            <v>55</v>
          </cell>
          <cell r="V281">
            <v>712</v>
          </cell>
          <cell r="W281">
            <v>272</v>
          </cell>
          <cell r="X281">
            <v>507</v>
          </cell>
          <cell r="Y281">
            <v>4696121</v>
          </cell>
        </row>
        <row r="282">
          <cell r="A282">
            <v>273</v>
          </cell>
          <cell r="B282">
            <v>55</v>
          </cell>
          <cell r="C282" t="str">
            <v xml:space="preserve">CHATHAM                      </v>
          </cell>
          <cell r="D282">
            <v>815</v>
          </cell>
          <cell r="E282" t="str">
            <v>CAPE COD</v>
          </cell>
          <cell r="F282">
            <v>243501</v>
          </cell>
          <cell r="G282">
            <v>4.9106321852942232E-2</v>
          </cell>
          <cell r="H282">
            <v>269729</v>
          </cell>
          <cell r="I282">
            <v>5.4316783632207981E-2</v>
          </cell>
          <cell r="J282"/>
          <cell r="K282">
            <v>269729</v>
          </cell>
          <cell r="L282">
            <v>0</v>
          </cell>
          <cell r="M282">
            <v>0</v>
          </cell>
          <cell r="N282">
            <v>269729</v>
          </cell>
          <cell r="O282">
            <v>269729</v>
          </cell>
          <cell r="P282">
            <v>256560</v>
          </cell>
          <cell r="Q282">
            <v>13169</v>
          </cell>
          <cell r="R282">
            <v>5.1329123791705644</v>
          </cell>
          <cell r="S282">
            <v>17</v>
          </cell>
          <cell r="T282">
            <v>0</v>
          </cell>
          <cell r="U282">
            <v>55</v>
          </cell>
          <cell r="V282">
            <v>815</v>
          </cell>
          <cell r="W282">
            <v>273</v>
          </cell>
          <cell r="X282">
            <v>18</v>
          </cell>
          <cell r="Y282">
            <v>269729</v>
          </cell>
        </row>
        <row r="283">
          <cell r="A283">
            <v>274</v>
          </cell>
          <cell r="B283">
            <v>55</v>
          </cell>
          <cell r="D283">
            <v>998</v>
          </cell>
          <cell r="F283">
            <v>0</v>
          </cell>
          <cell r="G283">
            <v>0</v>
          </cell>
          <cell r="H283">
            <v>0</v>
          </cell>
          <cell r="I283">
            <v>0</v>
          </cell>
          <cell r="J283"/>
          <cell r="K283">
            <v>0</v>
          </cell>
          <cell r="L283">
            <v>0</v>
          </cell>
          <cell r="M283">
            <v>0</v>
          </cell>
          <cell r="N283">
            <v>0</v>
          </cell>
          <cell r="O283">
            <v>0</v>
          </cell>
          <cell r="P283">
            <v>0</v>
          </cell>
          <cell r="Q283">
            <v>0</v>
          </cell>
          <cell r="R283">
            <v>0</v>
          </cell>
          <cell r="S283">
            <v>0</v>
          </cell>
          <cell r="T283">
            <v>0</v>
          </cell>
          <cell r="U283">
            <v>55</v>
          </cell>
          <cell r="V283">
            <v>998</v>
          </cell>
          <cell r="W283">
            <v>274</v>
          </cell>
          <cell r="X283">
            <v>0</v>
          </cell>
          <cell r="Y283">
            <v>0</v>
          </cell>
        </row>
        <row r="284">
          <cell r="A284">
            <v>275</v>
          </cell>
          <cell r="B284">
            <v>55</v>
          </cell>
          <cell r="C284" t="str">
            <v xml:space="preserve">CHATHAM                      </v>
          </cell>
          <cell r="D284">
            <v>999</v>
          </cell>
          <cell r="E284" t="str">
            <v>TOTAL</v>
          </cell>
          <cell r="F284">
            <v>4958648.72</v>
          </cell>
          <cell r="G284">
            <v>1</v>
          </cell>
          <cell r="H284">
            <v>4965850</v>
          </cell>
          <cell r="I284">
            <v>1</v>
          </cell>
          <cell r="J284">
            <v>4965850</v>
          </cell>
          <cell r="K284">
            <v>4965850</v>
          </cell>
          <cell r="L284">
            <v>0</v>
          </cell>
          <cell r="M284">
            <v>0</v>
          </cell>
          <cell r="N284">
            <v>4965850</v>
          </cell>
          <cell r="O284">
            <v>4965850</v>
          </cell>
          <cell r="P284">
            <v>5224586</v>
          </cell>
          <cell r="Q284">
            <v>-258736</v>
          </cell>
          <cell r="R284">
            <v>-4.9522775584515211</v>
          </cell>
          <cell r="S284">
            <v>545</v>
          </cell>
          <cell r="T284">
            <v>0</v>
          </cell>
          <cell r="U284">
            <v>55</v>
          </cell>
          <cell r="V284">
            <v>999</v>
          </cell>
          <cell r="W284">
            <v>275</v>
          </cell>
          <cell r="X284">
            <v>525</v>
          </cell>
          <cell r="Y284">
            <v>4965850</v>
          </cell>
        </row>
        <row r="285">
          <cell r="A285">
            <v>276</v>
          </cell>
          <cell r="B285">
            <v>56</v>
          </cell>
          <cell r="C285" t="str">
            <v xml:space="preserve">CHELMSFORD                   </v>
          </cell>
          <cell r="D285">
            <v>56</v>
          </cell>
          <cell r="E285" t="str">
            <v>CHELMSFORD</v>
          </cell>
          <cell r="F285">
            <v>45835667</v>
          </cell>
          <cell r="G285">
            <v>0.95939289220741586</v>
          </cell>
          <cell r="H285">
            <v>47211208.199219994</v>
          </cell>
          <cell r="I285">
            <v>0.95578744877315891</v>
          </cell>
          <cell r="J285"/>
          <cell r="K285">
            <v>38901400</v>
          </cell>
          <cell r="L285">
            <v>0</v>
          </cell>
          <cell r="M285">
            <v>0</v>
          </cell>
          <cell r="N285">
            <v>47211208.199219994</v>
          </cell>
          <cell r="O285">
            <v>38901400</v>
          </cell>
          <cell r="P285">
            <v>38188765</v>
          </cell>
          <cell r="Q285">
            <v>712635</v>
          </cell>
          <cell r="R285">
            <v>1.8660854835185166</v>
          </cell>
          <cell r="S285">
            <v>5321</v>
          </cell>
          <cell r="T285">
            <v>0</v>
          </cell>
          <cell r="U285">
            <v>56</v>
          </cell>
          <cell r="V285">
            <v>56</v>
          </cell>
          <cell r="W285">
            <v>276</v>
          </cell>
          <cell r="X285">
            <v>5226</v>
          </cell>
          <cell r="Y285">
            <v>47211208.199219994</v>
          </cell>
        </row>
        <row r="286">
          <cell r="A286">
            <v>277</v>
          </cell>
          <cell r="B286">
            <v>56</v>
          </cell>
          <cell r="C286" t="str">
            <v xml:space="preserve">CHELMSFORD                   </v>
          </cell>
          <cell r="D286">
            <v>852</v>
          </cell>
          <cell r="E286" t="str">
            <v>NASHOBA VALLEY</v>
          </cell>
          <cell r="F286">
            <v>1925430</v>
          </cell>
          <cell r="G286">
            <v>4.0313772819512518E-2</v>
          </cell>
          <cell r="H286">
            <v>2183883</v>
          </cell>
          <cell r="I286">
            <v>4.4212551226841063E-2</v>
          </cell>
          <cell r="J286"/>
          <cell r="K286">
            <v>1799490</v>
          </cell>
          <cell r="L286">
            <v>0</v>
          </cell>
          <cell r="M286">
            <v>0</v>
          </cell>
          <cell r="N286">
            <v>2183883</v>
          </cell>
          <cell r="O286">
            <v>1799490</v>
          </cell>
          <cell r="P286">
            <v>1604695</v>
          </cell>
          <cell r="Q286">
            <v>194795</v>
          </cell>
          <cell r="R286">
            <v>12.139066925490514</v>
          </cell>
          <cell r="S286">
            <v>133</v>
          </cell>
          <cell r="T286">
            <v>0</v>
          </cell>
          <cell r="U286">
            <v>56</v>
          </cell>
          <cell r="V286">
            <v>852</v>
          </cell>
          <cell r="W286">
            <v>277</v>
          </cell>
          <cell r="X286">
            <v>144</v>
          </cell>
          <cell r="Y286">
            <v>2183883</v>
          </cell>
        </row>
        <row r="287">
          <cell r="A287">
            <v>278</v>
          </cell>
          <cell r="B287">
            <v>56</v>
          </cell>
          <cell r="C287"/>
          <cell r="D287">
            <v>998</v>
          </cell>
          <cell r="F287">
            <v>0</v>
          </cell>
          <cell r="G287">
            <v>2.9333497307166211E-4</v>
          </cell>
          <cell r="H287">
            <v>0</v>
          </cell>
          <cell r="I287">
            <v>0</v>
          </cell>
          <cell r="J287"/>
          <cell r="K287">
            <v>0</v>
          </cell>
          <cell r="L287">
            <v>0</v>
          </cell>
          <cell r="M287">
            <v>0</v>
          </cell>
          <cell r="N287">
            <v>0</v>
          </cell>
          <cell r="O287">
            <v>0</v>
          </cell>
          <cell r="P287">
            <v>12272</v>
          </cell>
          <cell r="Q287">
            <v>-12272</v>
          </cell>
          <cell r="R287">
            <v>-100</v>
          </cell>
          <cell r="S287">
            <v>1</v>
          </cell>
          <cell r="T287">
            <v>0</v>
          </cell>
          <cell r="U287">
            <v>56</v>
          </cell>
          <cell r="V287">
            <v>998</v>
          </cell>
          <cell r="W287">
            <v>278</v>
          </cell>
          <cell r="X287">
            <v>0</v>
          </cell>
          <cell r="Y287">
            <v>0</v>
          </cell>
        </row>
        <row r="288">
          <cell r="A288">
            <v>279</v>
          </cell>
          <cell r="B288">
            <v>56</v>
          </cell>
          <cell r="D288">
            <v>998</v>
          </cell>
          <cell r="F288">
            <v>0</v>
          </cell>
          <cell r="G288">
            <v>0</v>
          </cell>
          <cell r="H288">
            <v>0</v>
          </cell>
          <cell r="I288">
            <v>0</v>
          </cell>
          <cell r="J288"/>
          <cell r="K288">
            <v>0</v>
          </cell>
          <cell r="L288">
            <v>0</v>
          </cell>
          <cell r="M288">
            <v>0</v>
          </cell>
          <cell r="N288">
            <v>0</v>
          </cell>
          <cell r="O288">
            <v>0</v>
          </cell>
          <cell r="P288">
            <v>0</v>
          </cell>
          <cell r="Q288">
            <v>0</v>
          </cell>
          <cell r="R288">
            <v>0</v>
          </cell>
          <cell r="S288">
            <v>0</v>
          </cell>
          <cell r="T288">
            <v>0</v>
          </cell>
          <cell r="U288">
            <v>56</v>
          </cell>
          <cell r="V288">
            <v>998</v>
          </cell>
          <cell r="W288">
            <v>279</v>
          </cell>
          <cell r="X288">
            <v>0</v>
          </cell>
          <cell r="Y288">
            <v>0</v>
          </cell>
        </row>
        <row r="289">
          <cell r="A289">
            <v>280</v>
          </cell>
          <cell r="B289">
            <v>56</v>
          </cell>
          <cell r="C289" t="str">
            <v xml:space="preserve">CHELMSFORD                   </v>
          </cell>
          <cell r="D289">
            <v>999</v>
          </cell>
          <cell r="E289" t="str">
            <v>TOTAL</v>
          </cell>
          <cell r="F289">
            <v>47761096.65101999</v>
          </cell>
          <cell r="G289">
            <v>1</v>
          </cell>
          <cell r="H289">
            <v>49395091.199219994</v>
          </cell>
          <cell r="I289">
            <v>1</v>
          </cell>
          <cell r="J289">
            <v>40700890</v>
          </cell>
          <cell r="K289">
            <v>40700890</v>
          </cell>
          <cell r="L289">
            <v>0</v>
          </cell>
          <cell r="M289">
            <v>0</v>
          </cell>
          <cell r="N289">
            <v>49395091.199219994</v>
          </cell>
          <cell r="O289">
            <v>40700890</v>
          </cell>
          <cell r="P289">
            <v>39805732</v>
          </cell>
          <cell r="Q289">
            <v>895158</v>
          </cell>
          <cell r="R289">
            <v>2.2488168286919081</v>
          </cell>
          <cell r="S289">
            <v>5455</v>
          </cell>
          <cell r="T289">
            <v>0</v>
          </cell>
          <cell r="U289">
            <v>56</v>
          </cell>
          <cell r="V289">
            <v>999</v>
          </cell>
          <cell r="W289">
            <v>280</v>
          </cell>
          <cell r="X289">
            <v>5370</v>
          </cell>
          <cell r="Y289">
            <v>49395091.199219994</v>
          </cell>
        </row>
        <row r="290">
          <cell r="A290">
            <v>281</v>
          </cell>
          <cell r="B290">
            <v>57</v>
          </cell>
          <cell r="C290" t="str">
            <v xml:space="preserve">CHELSEA                      </v>
          </cell>
          <cell r="D290">
            <v>57</v>
          </cell>
          <cell r="E290" t="str">
            <v>CHELSEA</v>
          </cell>
          <cell r="F290">
            <v>64097834.562419996</v>
          </cell>
          <cell r="G290">
            <v>0.95543455265407073</v>
          </cell>
          <cell r="H290">
            <v>67545521.032000005</v>
          </cell>
          <cell r="I290">
            <v>0.95526121064429326</v>
          </cell>
          <cell r="J290"/>
          <cell r="K290">
            <v>11533854</v>
          </cell>
          <cell r="L290">
            <v>0</v>
          </cell>
          <cell r="M290">
            <v>0</v>
          </cell>
          <cell r="N290">
            <v>67545521.032000005</v>
          </cell>
          <cell r="O290">
            <v>11524290</v>
          </cell>
          <cell r="P290">
            <v>11332640</v>
          </cell>
          <cell r="Q290">
            <v>191650</v>
          </cell>
          <cell r="R290">
            <v>1.6911328693049457</v>
          </cell>
          <cell r="S290">
            <v>5789</v>
          </cell>
          <cell r="T290">
            <v>0</v>
          </cell>
          <cell r="U290">
            <v>57</v>
          </cell>
          <cell r="V290">
            <v>57</v>
          </cell>
          <cell r="W290">
            <v>281</v>
          </cell>
          <cell r="X290">
            <v>5940</v>
          </cell>
          <cell r="Y290">
            <v>67545521.032000005</v>
          </cell>
        </row>
        <row r="291">
          <cell r="A291">
            <v>282</v>
          </cell>
          <cell r="B291">
            <v>57</v>
          </cell>
          <cell r="C291" t="str">
            <v xml:space="preserve">CHELSEA                      </v>
          </cell>
          <cell r="D291">
            <v>853</v>
          </cell>
          <cell r="E291" t="str">
            <v>NORTHEAST METROPOLITAN</v>
          </cell>
          <cell r="F291">
            <v>2975780</v>
          </cell>
          <cell r="G291">
            <v>4.4356615984088993E-2</v>
          </cell>
          <cell r="H291">
            <v>3148996</v>
          </cell>
          <cell r="I291">
            <v>4.4534614365457761E-2</v>
          </cell>
          <cell r="J291"/>
          <cell r="K291">
            <v>537712</v>
          </cell>
          <cell r="L291">
            <v>0</v>
          </cell>
          <cell r="M291">
            <v>0</v>
          </cell>
          <cell r="N291">
            <v>3148996</v>
          </cell>
          <cell r="O291">
            <v>537266</v>
          </cell>
          <cell r="P291">
            <v>526125</v>
          </cell>
          <cell r="Q291">
            <v>11141</v>
          </cell>
          <cell r="R291">
            <v>2.1175576146353055</v>
          </cell>
          <cell r="S291">
            <v>195</v>
          </cell>
          <cell r="T291">
            <v>0</v>
          </cell>
          <cell r="U291">
            <v>57</v>
          </cell>
          <cell r="V291">
            <v>853</v>
          </cell>
          <cell r="W291">
            <v>282</v>
          </cell>
          <cell r="X291">
            <v>199</v>
          </cell>
          <cell r="Y291">
            <v>3148996</v>
          </cell>
        </row>
        <row r="292">
          <cell r="A292">
            <v>283</v>
          </cell>
          <cell r="B292">
            <v>57</v>
          </cell>
          <cell r="C292" t="str">
            <v xml:space="preserve">CHELSEA                      </v>
          </cell>
          <cell r="D292">
            <v>913</v>
          </cell>
          <cell r="E292" t="str">
            <v>ESSEX AGRICULTURAL</v>
          </cell>
          <cell r="F292">
            <v>14010</v>
          </cell>
          <cell r="G292">
            <v>2.0883136184028617E-4</v>
          </cell>
          <cell r="H292">
            <v>14437</v>
          </cell>
          <cell r="I292">
            <v>2.0417499024899164E-4</v>
          </cell>
          <cell r="J292"/>
          <cell r="K292">
            <v>2465</v>
          </cell>
          <cell r="L292">
            <v>12475</v>
          </cell>
          <cell r="M292">
            <v>10010</v>
          </cell>
          <cell r="N292">
            <v>0</v>
          </cell>
          <cell r="O292">
            <v>12475</v>
          </cell>
          <cell r="P292">
            <v>12272</v>
          </cell>
          <cell r="Q292">
            <v>203</v>
          </cell>
          <cell r="R292">
            <v>1.6541720990873534</v>
          </cell>
          <cell r="S292">
            <v>1</v>
          </cell>
          <cell r="T292">
            <v>0</v>
          </cell>
          <cell r="U292">
            <v>57</v>
          </cell>
          <cell r="V292">
            <v>913</v>
          </cell>
          <cell r="W292">
            <v>283</v>
          </cell>
          <cell r="X292">
            <v>1</v>
          </cell>
          <cell r="Y292">
            <v>14437</v>
          </cell>
        </row>
        <row r="293">
          <cell r="A293">
            <v>284</v>
          </cell>
          <cell r="B293">
            <v>57</v>
          </cell>
          <cell r="D293">
            <v>998</v>
          </cell>
          <cell r="F293">
            <v>0</v>
          </cell>
          <cell r="G293">
            <v>0</v>
          </cell>
          <cell r="H293">
            <v>0</v>
          </cell>
          <cell r="I293">
            <v>0</v>
          </cell>
          <cell r="J293"/>
          <cell r="K293">
            <v>0</v>
          </cell>
          <cell r="L293">
            <v>0</v>
          </cell>
          <cell r="M293">
            <v>0</v>
          </cell>
          <cell r="N293">
            <v>0</v>
          </cell>
          <cell r="O293">
            <v>0</v>
          </cell>
          <cell r="P293">
            <v>0</v>
          </cell>
          <cell r="Q293">
            <v>0</v>
          </cell>
          <cell r="R293">
            <v>0</v>
          </cell>
          <cell r="S293">
            <v>0</v>
          </cell>
          <cell r="T293">
            <v>0</v>
          </cell>
          <cell r="U293">
            <v>57</v>
          </cell>
          <cell r="V293">
            <v>998</v>
          </cell>
          <cell r="W293">
            <v>284</v>
          </cell>
          <cell r="X293">
            <v>0</v>
          </cell>
          <cell r="Y293">
            <v>0</v>
          </cell>
        </row>
        <row r="294">
          <cell r="A294">
            <v>285</v>
          </cell>
          <cell r="B294">
            <v>57</v>
          </cell>
          <cell r="C294" t="str">
            <v xml:space="preserve">CHELSEA                      </v>
          </cell>
          <cell r="D294">
            <v>999</v>
          </cell>
          <cell r="E294" t="str">
            <v>TOTAL</v>
          </cell>
          <cell r="F294">
            <v>67087624.562419996</v>
          </cell>
          <cell r="G294">
            <v>1</v>
          </cell>
          <cell r="H294">
            <v>70708954.032000005</v>
          </cell>
          <cell r="I294">
            <v>1</v>
          </cell>
          <cell r="J294">
            <v>12074032</v>
          </cell>
          <cell r="K294">
            <v>12074031</v>
          </cell>
          <cell r="L294">
            <v>12475</v>
          </cell>
          <cell r="M294">
            <v>10010</v>
          </cell>
          <cell r="N294">
            <v>70694517.032000005</v>
          </cell>
          <cell r="O294">
            <v>12074031</v>
          </cell>
          <cell r="P294">
            <v>11871037</v>
          </cell>
          <cell r="Q294">
            <v>202994</v>
          </cell>
          <cell r="R294">
            <v>1.7099938278349229</v>
          </cell>
          <cell r="S294">
            <v>5985</v>
          </cell>
          <cell r="T294">
            <v>0</v>
          </cell>
          <cell r="U294">
            <v>57</v>
          </cell>
          <cell r="V294">
            <v>999</v>
          </cell>
          <cell r="W294">
            <v>285</v>
          </cell>
          <cell r="X294">
            <v>6140</v>
          </cell>
          <cell r="Y294">
            <v>70708954.032000005</v>
          </cell>
        </row>
        <row r="295">
          <cell r="A295">
            <v>286</v>
          </cell>
          <cell r="B295">
            <v>58</v>
          </cell>
          <cell r="C295" t="str">
            <v xml:space="preserve">CHESHIRE                     </v>
          </cell>
          <cell r="D295">
            <v>58</v>
          </cell>
          <cell r="E295" t="str">
            <v>CHESHIRE</v>
          </cell>
          <cell r="F295">
            <v>488021.36</v>
          </cell>
          <cell r="G295">
            <v>0.10557553393744008</v>
          </cell>
          <cell r="H295">
            <v>556623.44000000006</v>
          </cell>
          <cell r="I295">
            <v>0.12130811699931907</v>
          </cell>
          <cell r="J295"/>
          <cell r="K295">
            <v>238032</v>
          </cell>
          <cell r="L295">
            <v>0</v>
          </cell>
          <cell r="M295">
            <v>0</v>
          </cell>
          <cell r="N295">
            <v>556623.44000000006</v>
          </cell>
          <cell r="O295">
            <v>238032</v>
          </cell>
          <cell r="P295">
            <v>199213</v>
          </cell>
          <cell r="Q295">
            <v>38819</v>
          </cell>
          <cell r="R295">
            <v>19.486178110866259</v>
          </cell>
          <cell r="S295">
            <v>36</v>
          </cell>
          <cell r="T295">
            <v>0</v>
          </cell>
          <cell r="U295">
            <v>58</v>
          </cell>
          <cell r="V295">
            <v>58</v>
          </cell>
          <cell r="W295">
            <v>286</v>
          </cell>
          <cell r="X295">
            <v>40</v>
          </cell>
          <cell r="Y295">
            <v>556623.44000000006</v>
          </cell>
        </row>
        <row r="296">
          <cell r="A296">
            <v>287</v>
          </cell>
          <cell r="B296">
            <v>58</v>
          </cell>
          <cell r="C296" t="str">
            <v xml:space="preserve">CHESHIRE                     </v>
          </cell>
          <cell r="D296">
            <v>603</v>
          </cell>
          <cell r="E296" t="str">
            <v>ADAMS CHESHIRE</v>
          </cell>
          <cell r="F296">
            <v>4134464</v>
          </cell>
          <cell r="G296">
            <v>0.89442446606255988</v>
          </cell>
          <cell r="H296">
            <v>4031886</v>
          </cell>
          <cell r="I296">
            <v>0.87869188300068091</v>
          </cell>
          <cell r="J296"/>
          <cell r="K296">
            <v>1724181</v>
          </cell>
          <cell r="L296">
            <v>0</v>
          </cell>
          <cell r="M296">
            <v>0</v>
          </cell>
          <cell r="N296">
            <v>4031886</v>
          </cell>
          <cell r="O296">
            <v>1724181</v>
          </cell>
          <cell r="P296">
            <v>1687712</v>
          </cell>
          <cell r="Q296">
            <v>36469</v>
          </cell>
          <cell r="R296">
            <v>2.1608544585806109</v>
          </cell>
          <cell r="S296">
            <v>431</v>
          </cell>
          <cell r="T296">
            <v>0</v>
          </cell>
          <cell r="U296">
            <v>58</v>
          </cell>
          <cell r="V296">
            <v>603</v>
          </cell>
          <cell r="W296">
            <v>287</v>
          </cell>
          <cell r="X296">
            <v>405</v>
          </cell>
          <cell r="Y296">
            <v>4031886</v>
          </cell>
        </row>
        <row r="297">
          <cell r="A297">
            <v>288</v>
          </cell>
          <cell r="B297">
            <v>58</v>
          </cell>
          <cell r="D297">
            <v>998</v>
          </cell>
          <cell r="F297">
            <v>0</v>
          </cell>
          <cell r="G297">
            <v>0</v>
          </cell>
          <cell r="H297">
            <v>0</v>
          </cell>
          <cell r="I297">
            <v>0</v>
          </cell>
          <cell r="J297"/>
          <cell r="K297">
            <v>0</v>
          </cell>
          <cell r="L297">
            <v>0</v>
          </cell>
          <cell r="M297">
            <v>0</v>
          </cell>
          <cell r="N297">
            <v>0</v>
          </cell>
          <cell r="O297">
            <v>0</v>
          </cell>
          <cell r="P297">
            <v>0</v>
          </cell>
          <cell r="Q297">
            <v>0</v>
          </cell>
          <cell r="R297">
            <v>0</v>
          </cell>
          <cell r="S297">
            <v>0</v>
          </cell>
          <cell r="T297">
            <v>0</v>
          </cell>
          <cell r="U297">
            <v>58</v>
          </cell>
          <cell r="V297">
            <v>998</v>
          </cell>
          <cell r="W297">
            <v>288</v>
          </cell>
          <cell r="X297">
            <v>0</v>
          </cell>
          <cell r="Y297">
            <v>0</v>
          </cell>
        </row>
        <row r="298">
          <cell r="A298">
            <v>289</v>
          </cell>
          <cell r="B298">
            <v>58</v>
          </cell>
          <cell r="D298">
            <v>998</v>
          </cell>
          <cell r="F298">
            <v>0</v>
          </cell>
          <cell r="G298">
            <v>0</v>
          </cell>
          <cell r="H298">
            <v>0</v>
          </cell>
          <cell r="I298">
            <v>0</v>
          </cell>
          <cell r="J298"/>
          <cell r="K298">
            <v>0</v>
          </cell>
          <cell r="L298">
            <v>0</v>
          </cell>
          <cell r="M298">
            <v>0</v>
          </cell>
          <cell r="N298">
            <v>0</v>
          </cell>
          <cell r="O298">
            <v>0</v>
          </cell>
          <cell r="P298">
            <v>0</v>
          </cell>
          <cell r="Q298">
            <v>0</v>
          </cell>
          <cell r="R298">
            <v>0</v>
          </cell>
          <cell r="S298">
            <v>0</v>
          </cell>
          <cell r="T298">
            <v>0</v>
          </cell>
          <cell r="U298">
            <v>58</v>
          </cell>
          <cell r="V298">
            <v>998</v>
          </cell>
          <cell r="W298">
            <v>289</v>
          </cell>
          <cell r="X298">
            <v>0</v>
          </cell>
          <cell r="Y298">
            <v>0</v>
          </cell>
        </row>
        <row r="299">
          <cell r="A299">
            <v>290</v>
          </cell>
          <cell r="B299">
            <v>58</v>
          </cell>
          <cell r="C299" t="str">
            <v xml:space="preserve">CHESHIRE                     </v>
          </cell>
          <cell r="D299">
            <v>999</v>
          </cell>
          <cell r="E299" t="str">
            <v>TOTAL</v>
          </cell>
          <cell r="F299">
            <v>4622485.3600000003</v>
          </cell>
          <cell r="G299">
            <v>1</v>
          </cell>
          <cell r="H299">
            <v>4588509.4400000004</v>
          </cell>
          <cell r="I299">
            <v>1</v>
          </cell>
          <cell r="J299">
            <v>1962213</v>
          </cell>
          <cell r="K299">
            <v>1962213</v>
          </cell>
          <cell r="L299">
            <v>0</v>
          </cell>
          <cell r="M299">
            <v>0</v>
          </cell>
          <cell r="N299">
            <v>4588509.4400000004</v>
          </cell>
          <cell r="O299">
            <v>1962213</v>
          </cell>
          <cell r="P299">
            <v>1886925</v>
          </cell>
          <cell r="Q299">
            <v>75288</v>
          </cell>
          <cell r="R299">
            <v>3.9899837036448189</v>
          </cell>
          <cell r="S299">
            <v>467</v>
          </cell>
          <cell r="T299">
            <v>0</v>
          </cell>
          <cell r="U299">
            <v>58</v>
          </cell>
          <cell r="V299">
            <v>999</v>
          </cell>
          <cell r="W299">
            <v>290</v>
          </cell>
          <cell r="X299">
            <v>445</v>
          </cell>
          <cell r="Y299">
            <v>4588509.4400000004</v>
          </cell>
        </row>
        <row r="300">
          <cell r="A300">
            <v>291</v>
          </cell>
          <cell r="B300">
            <v>59</v>
          </cell>
          <cell r="C300" t="str">
            <v xml:space="preserve">CHESTER                      </v>
          </cell>
          <cell r="D300">
            <v>59</v>
          </cell>
          <cell r="E300" t="str">
            <v>CHESTER</v>
          </cell>
          <cell r="F300">
            <v>170510.26</v>
          </cell>
          <cell r="G300">
            <v>8.9039753131694779E-2</v>
          </cell>
          <cell r="H300">
            <v>214825.67</v>
          </cell>
          <cell r="I300">
            <v>0.10563288549243582</v>
          </cell>
          <cell r="J300"/>
          <cell r="K300">
            <v>97804</v>
          </cell>
          <cell r="L300">
            <v>0</v>
          </cell>
          <cell r="M300">
            <v>0</v>
          </cell>
          <cell r="N300">
            <v>214825.67</v>
          </cell>
          <cell r="O300">
            <v>97804</v>
          </cell>
          <cell r="P300">
            <v>80804</v>
          </cell>
          <cell r="Q300">
            <v>17000</v>
          </cell>
          <cell r="R300">
            <v>21.038562447403592</v>
          </cell>
          <cell r="S300">
            <v>12</v>
          </cell>
          <cell r="T300">
            <v>0</v>
          </cell>
          <cell r="U300">
            <v>59</v>
          </cell>
          <cell r="V300">
            <v>59</v>
          </cell>
          <cell r="W300">
            <v>291</v>
          </cell>
          <cell r="X300">
            <v>15</v>
          </cell>
          <cell r="Y300">
            <v>214825.67</v>
          </cell>
        </row>
        <row r="301">
          <cell r="A301">
            <v>292</v>
          </cell>
          <cell r="B301">
            <v>59</v>
          </cell>
          <cell r="C301" t="str">
            <v xml:space="preserve">CHESTER                      </v>
          </cell>
          <cell r="D301">
            <v>672</v>
          </cell>
          <cell r="E301" t="str">
            <v>GATEWAY</v>
          </cell>
          <cell r="F301">
            <v>1744480</v>
          </cell>
          <cell r="G301">
            <v>0.91096024686830523</v>
          </cell>
          <cell r="H301">
            <v>1818875</v>
          </cell>
          <cell r="I301">
            <v>0.89436711450756423</v>
          </cell>
          <cell r="J301"/>
          <cell r="K301">
            <v>828080</v>
          </cell>
          <cell r="L301">
            <v>0</v>
          </cell>
          <cell r="M301">
            <v>0</v>
          </cell>
          <cell r="N301">
            <v>1818875</v>
          </cell>
          <cell r="O301">
            <v>828080</v>
          </cell>
          <cell r="P301">
            <v>826700</v>
          </cell>
          <cell r="Q301">
            <v>1380</v>
          </cell>
          <cell r="R301">
            <v>0.16692875287286804</v>
          </cell>
          <cell r="S301">
            <v>189</v>
          </cell>
          <cell r="T301">
            <v>0</v>
          </cell>
          <cell r="U301">
            <v>59</v>
          </cell>
          <cell r="V301">
            <v>672</v>
          </cell>
          <cell r="W301">
            <v>292</v>
          </cell>
          <cell r="X301">
            <v>189</v>
          </cell>
          <cell r="Y301">
            <v>1818875</v>
          </cell>
        </row>
        <row r="302">
          <cell r="A302">
            <v>293</v>
          </cell>
          <cell r="B302">
            <v>59</v>
          </cell>
          <cell r="D302">
            <v>998</v>
          </cell>
          <cell r="F302">
            <v>0</v>
          </cell>
          <cell r="G302">
            <v>0</v>
          </cell>
          <cell r="H302">
            <v>0</v>
          </cell>
          <cell r="I302">
            <v>0</v>
          </cell>
          <cell r="J302"/>
          <cell r="K302">
            <v>0</v>
          </cell>
          <cell r="L302">
            <v>0</v>
          </cell>
          <cell r="M302">
            <v>0</v>
          </cell>
          <cell r="N302">
            <v>0</v>
          </cell>
          <cell r="O302">
            <v>0</v>
          </cell>
          <cell r="P302">
            <v>0</v>
          </cell>
          <cell r="Q302">
            <v>0</v>
          </cell>
          <cell r="R302">
            <v>0</v>
          </cell>
          <cell r="S302">
            <v>0</v>
          </cell>
          <cell r="T302">
            <v>0</v>
          </cell>
          <cell r="U302">
            <v>59</v>
          </cell>
          <cell r="V302">
            <v>998</v>
          </cell>
          <cell r="W302">
            <v>293</v>
          </cell>
          <cell r="X302">
            <v>0</v>
          </cell>
          <cell r="Y302">
            <v>0</v>
          </cell>
        </row>
        <row r="303">
          <cell r="A303">
            <v>294</v>
          </cell>
          <cell r="B303">
            <v>59</v>
          </cell>
          <cell r="D303">
            <v>998</v>
          </cell>
          <cell r="F303">
            <v>0</v>
          </cell>
          <cell r="G303">
            <v>0</v>
          </cell>
          <cell r="H303">
            <v>0</v>
          </cell>
          <cell r="I303">
            <v>0</v>
          </cell>
          <cell r="J303"/>
          <cell r="K303">
            <v>0</v>
          </cell>
          <cell r="L303">
            <v>0</v>
          </cell>
          <cell r="M303">
            <v>0</v>
          </cell>
          <cell r="N303">
            <v>0</v>
          </cell>
          <cell r="O303">
            <v>0</v>
          </cell>
          <cell r="P303">
            <v>0</v>
          </cell>
          <cell r="Q303">
            <v>0</v>
          </cell>
          <cell r="R303">
            <v>0</v>
          </cell>
          <cell r="S303">
            <v>0</v>
          </cell>
          <cell r="T303">
            <v>0</v>
          </cell>
          <cell r="U303">
            <v>59</v>
          </cell>
          <cell r="V303">
            <v>998</v>
          </cell>
          <cell r="W303">
            <v>294</v>
          </cell>
          <cell r="X303">
            <v>0</v>
          </cell>
          <cell r="Y303">
            <v>0</v>
          </cell>
        </row>
        <row r="304">
          <cell r="A304">
            <v>295</v>
          </cell>
          <cell r="B304">
            <v>59</v>
          </cell>
          <cell r="C304" t="str">
            <v xml:space="preserve">CHESTER                      </v>
          </cell>
          <cell r="D304">
            <v>999</v>
          </cell>
          <cell r="E304" t="str">
            <v>TOTAL</v>
          </cell>
          <cell r="F304">
            <v>1914990.26</v>
          </cell>
          <cell r="G304">
            <v>1</v>
          </cell>
          <cell r="H304">
            <v>2033700.67</v>
          </cell>
          <cell r="I304">
            <v>1</v>
          </cell>
          <cell r="J304">
            <v>925884</v>
          </cell>
          <cell r="K304">
            <v>925884</v>
          </cell>
          <cell r="L304">
            <v>0</v>
          </cell>
          <cell r="M304">
            <v>0</v>
          </cell>
          <cell r="N304">
            <v>2033700.67</v>
          </cell>
          <cell r="O304">
            <v>925884</v>
          </cell>
          <cell r="P304">
            <v>907504</v>
          </cell>
          <cell r="Q304">
            <v>18380</v>
          </cell>
          <cell r="R304">
            <v>2.0253354255187856</v>
          </cell>
          <cell r="S304">
            <v>201</v>
          </cell>
          <cell r="T304">
            <v>0</v>
          </cell>
          <cell r="U304">
            <v>59</v>
          </cell>
          <cell r="V304">
            <v>999</v>
          </cell>
          <cell r="W304">
            <v>295</v>
          </cell>
          <cell r="X304">
            <v>204</v>
          </cell>
          <cell r="Y304">
            <v>2033700.67</v>
          </cell>
        </row>
        <row r="305">
          <cell r="A305">
            <v>296</v>
          </cell>
          <cell r="B305">
            <v>60</v>
          </cell>
          <cell r="C305" t="str">
            <v xml:space="preserve">CHESTERFIELD                 </v>
          </cell>
          <cell r="D305">
            <v>60</v>
          </cell>
          <cell r="E305" t="str">
            <v>CHESTERFIELD</v>
          </cell>
          <cell r="F305">
            <v>170510.26</v>
          </cell>
          <cell r="G305">
            <v>0.10820433582508165</v>
          </cell>
          <cell r="H305">
            <v>303706.14</v>
          </cell>
          <cell r="I305">
            <v>0.18830902497120641</v>
          </cell>
          <cell r="J305"/>
          <cell r="K305">
            <v>170592</v>
          </cell>
          <cell r="L305">
            <v>0</v>
          </cell>
          <cell r="M305">
            <v>0</v>
          </cell>
          <cell r="N305">
            <v>303706.14</v>
          </cell>
          <cell r="O305">
            <v>170592</v>
          </cell>
          <cell r="P305">
            <v>94294</v>
          </cell>
          <cell r="Q305">
            <v>76298</v>
          </cell>
          <cell r="R305">
            <v>80.915010499077354</v>
          </cell>
          <cell r="S305">
            <v>12</v>
          </cell>
          <cell r="T305">
            <v>0</v>
          </cell>
          <cell r="U305">
            <v>60</v>
          </cell>
          <cell r="V305">
            <v>60</v>
          </cell>
          <cell r="W305">
            <v>296</v>
          </cell>
          <cell r="X305">
            <v>22</v>
          </cell>
          <cell r="Y305">
            <v>303706.14</v>
          </cell>
        </row>
        <row r="306">
          <cell r="A306">
            <v>297</v>
          </cell>
          <cell r="B306">
            <v>60</v>
          </cell>
          <cell r="C306" t="str">
            <v xml:space="preserve">CHESTERFIELD                 </v>
          </cell>
          <cell r="D306">
            <v>632</v>
          </cell>
          <cell r="E306" t="str">
            <v>CHESTERFIELD GOSHEN</v>
          </cell>
          <cell r="F306">
            <v>752196</v>
          </cell>
          <cell r="G306">
            <v>0.47733707397011249</v>
          </cell>
          <cell r="H306">
            <v>710960</v>
          </cell>
          <cell r="I306">
            <v>0.44082146114506904</v>
          </cell>
          <cell r="J306"/>
          <cell r="K306">
            <v>399348</v>
          </cell>
          <cell r="L306">
            <v>0</v>
          </cell>
          <cell r="M306">
            <v>0</v>
          </cell>
          <cell r="N306">
            <v>710960</v>
          </cell>
          <cell r="O306">
            <v>399348</v>
          </cell>
          <cell r="P306">
            <v>415974</v>
          </cell>
          <cell r="Q306">
            <v>-16626</v>
          </cell>
          <cell r="R306">
            <v>-3.9968844206609067</v>
          </cell>
          <cell r="S306">
            <v>87</v>
          </cell>
          <cell r="T306">
            <v>0</v>
          </cell>
          <cell r="U306">
            <v>60</v>
          </cell>
          <cell r="V306">
            <v>632</v>
          </cell>
          <cell r="W306">
            <v>297</v>
          </cell>
          <cell r="X306">
            <v>80</v>
          </cell>
          <cell r="Y306">
            <v>710960</v>
          </cell>
        </row>
        <row r="307">
          <cell r="A307">
            <v>298</v>
          </cell>
          <cell r="B307">
            <v>60</v>
          </cell>
          <cell r="C307" t="str">
            <v xml:space="preserve">CHESTERFIELD                 </v>
          </cell>
          <cell r="D307">
            <v>683</v>
          </cell>
          <cell r="E307" t="str">
            <v>HAMPSHIRE</v>
          </cell>
          <cell r="F307">
            <v>653111</v>
          </cell>
          <cell r="G307">
            <v>0.41445859020480585</v>
          </cell>
          <cell r="H307">
            <v>598141</v>
          </cell>
          <cell r="I307">
            <v>0.37086951388372447</v>
          </cell>
          <cell r="J307"/>
          <cell r="K307">
            <v>335977</v>
          </cell>
          <cell r="L307">
            <v>0</v>
          </cell>
          <cell r="M307">
            <v>0</v>
          </cell>
          <cell r="N307">
            <v>598141</v>
          </cell>
          <cell r="O307">
            <v>335977</v>
          </cell>
          <cell r="P307">
            <v>361179</v>
          </cell>
          <cell r="Q307">
            <v>-25202</v>
          </cell>
          <cell r="R307">
            <v>-6.977703576343032</v>
          </cell>
          <cell r="S307">
            <v>73</v>
          </cell>
          <cell r="T307">
            <v>0</v>
          </cell>
          <cell r="U307">
            <v>60</v>
          </cell>
          <cell r="V307">
            <v>683</v>
          </cell>
          <cell r="W307">
            <v>298</v>
          </cell>
          <cell r="X307">
            <v>65</v>
          </cell>
          <cell r="Y307">
            <v>598141</v>
          </cell>
        </row>
        <row r="308">
          <cell r="A308">
            <v>299</v>
          </cell>
          <cell r="B308">
            <v>60</v>
          </cell>
          <cell r="D308">
            <v>998</v>
          </cell>
          <cell r="F308">
            <v>0</v>
          </cell>
          <cell r="G308">
            <v>0</v>
          </cell>
          <cell r="H308">
            <v>0</v>
          </cell>
          <cell r="I308">
            <v>0</v>
          </cell>
          <cell r="J308"/>
          <cell r="K308">
            <v>0</v>
          </cell>
          <cell r="L308">
            <v>0</v>
          </cell>
          <cell r="M308">
            <v>0</v>
          </cell>
          <cell r="N308">
            <v>0</v>
          </cell>
          <cell r="O308">
            <v>0</v>
          </cell>
          <cell r="P308">
            <v>0</v>
          </cell>
          <cell r="Q308">
            <v>0</v>
          </cell>
          <cell r="R308">
            <v>0</v>
          </cell>
          <cell r="S308">
            <v>0</v>
          </cell>
          <cell r="T308">
            <v>0</v>
          </cell>
          <cell r="U308">
            <v>60</v>
          </cell>
          <cell r="V308">
            <v>998</v>
          </cell>
          <cell r="W308">
            <v>299</v>
          </cell>
          <cell r="X308">
            <v>0</v>
          </cell>
          <cell r="Y308">
            <v>0</v>
          </cell>
        </row>
        <row r="309">
          <cell r="A309">
            <v>300</v>
          </cell>
          <cell r="B309">
            <v>60</v>
          </cell>
          <cell r="C309" t="str">
            <v xml:space="preserve">CHESTERFIELD                 </v>
          </cell>
          <cell r="D309">
            <v>999</v>
          </cell>
          <cell r="E309" t="str">
            <v>TOTAL</v>
          </cell>
          <cell r="F309">
            <v>1575817.26</v>
          </cell>
          <cell r="G309">
            <v>1</v>
          </cell>
          <cell r="H309">
            <v>1612807.1400000001</v>
          </cell>
          <cell r="I309">
            <v>0.99999999999999989</v>
          </cell>
          <cell r="J309">
            <v>905917</v>
          </cell>
          <cell r="K309">
            <v>905917</v>
          </cell>
          <cell r="L309">
            <v>0</v>
          </cell>
          <cell r="M309">
            <v>0</v>
          </cell>
          <cell r="N309">
            <v>1612807.1400000001</v>
          </cell>
          <cell r="O309">
            <v>905917</v>
          </cell>
          <cell r="P309">
            <v>871447</v>
          </cell>
          <cell r="Q309">
            <v>34470</v>
          </cell>
          <cell r="R309">
            <v>3.9554901216023466</v>
          </cell>
          <cell r="S309">
            <v>172</v>
          </cell>
          <cell r="T309">
            <v>0</v>
          </cell>
          <cell r="U309">
            <v>60</v>
          </cell>
          <cell r="V309">
            <v>999</v>
          </cell>
          <cell r="W309">
            <v>300</v>
          </cell>
          <cell r="X309">
            <v>167</v>
          </cell>
          <cell r="Y309">
            <v>1612807.1400000001</v>
          </cell>
        </row>
        <row r="310">
          <cell r="A310">
            <v>301</v>
          </cell>
          <cell r="B310">
            <v>61</v>
          </cell>
          <cell r="C310" t="str">
            <v xml:space="preserve">CHICOPEE                     </v>
          </cell>
          <cell r="D310">
            <v>61</v>
          </cell>
          <cell r="E310" t="str">
            <v>CHICOPEE</v>
          </cell>
          <cell r="F310">
            <v>80257160.099999994</v>
          </cell>
          <cell r="G310">
            <v>1</v>
          </cell>
          <cell r="H310">
            <v>83403437.559999987</v>
          </cell>
          <cell r="I310">
            <v>1</v>
          </cell>
          <cell r="J310"/>
          <cell r="K310">
            <v>27382282</v>
          </cell>
          <cell r="L310">
            <v>0</v>
          </cell>
          <cell r="M310">
            <v>0</v>
          </cell>
          <cell r="N310">
            <v>83403437.559999987</v>
          </cell>
          <cell r="O310">
            <v>27382282</v>
          </cell>
          <cell r="P310">
            <v>26628690</v>
          </cell>
          <cell r="Q310">
            <v>753592</v>
          </cell>
          <cell r="R310">
            <v>2.83000027414041</v>
          </cell>
          <cell r="S310">
            <v>7727</v>
          </cell>
          <cell r="T310">
            <v>0</v>
          </cell>
          <cell r="U310">
            <v>61</v>
          </cell>
          <cell r="V310">
            <v>61</v>
          </cell>
          <cell r="W310">
            <v>301</v>
          </cell>
          <cell r="X310">
            <v>7750</v>
          </cell>
          <cell r="Y310">
            <v>83403437.559999987</v>
          </cell>
        </row>
        <row r="311">
          <cell r="A311">
            <v>302</v>
          </cell>
          <cell r="B311">
            <v>61</v>
          </cell>
          <cell r="D311">
            <v>998</v>
          </cell>
          <cell r="F311">
            <v>0</v>
          </cell>
          <cell r="G311">
            <v>0</v>
          </cell>
          <cell r="H311">
            <v>0</v>
          </cell>
          <cell r="I311">
            <v>0</v>
          </cell>
          <cell r="J311"/>
          <cell r="K311">
            <v>0</v>
          </cell>
          <cell r="L311">
            <v>0</v>
          </cell>
          <cell r="M311">
            <v>0</v>
          </cell>
          <cell r="N311">
            <v>0</v>
          </cell>
          <cell r="O311">
            <v>0</v>
          </cell>
          <cell r="P311">
            <v>0</v>
          </cell>
          <cell r="Q311">
            <v>0</v>
          </cell>
          <cell r="R311">
            <v>0</v>
          </cell>
          <cell r="S311">
            <v>0</v>
          </cell>
          <cell r="T311">
            <v>0</v>
          </cell>
          <cell r="U311">
            <v>61</v>
          </cell>
          <cell r="V311">
            <v>998</v>
          </cell>
          <cell r="W311">
            <v>302</v>
          </cell>
          <cell r="X311">
            <v>0</v>
          </cell>
          <cell r="Y311">
            <v>0</v>
          </cell>
        </row>
        <row r="312">
          <cell r="A312">
            <v>303</v>
          </cell>
          <cell r="B312">
            <v>61</v>
          </cell>
          <cell r="D312">
            <v>998</v>
          </cell>
          <cell r="F312">
            <v>0</v>
          </cell>
          <cell r="G312">
            <v>0</v>
          </cell>
          <cell r="H312">
            <v>0</v>
          </cell>
          <cell r="I312">
            <v>0</v>
          </cell>
          <cell r="J312"/>
          <cell r="K312">
            <v>0</v>
          </cell>
          <cell r="L312">
            <v>0</v>
          </cell>
          <cell r="M312">
            <v>0</v>
          </cell>
          <cell r="N312">
            <v>0</v>
          </cell>
          <cell r="O312">
            <v>0</v>
          </cell>
          <cell r="P312">
            <v>0</v>
          </cell>
          <cell r="Q312">
            <v>0</v>
          </cell>
          <cell r="R312">
            <v>0</v>
          </cell>
          <cell r="S312">
            <v>0</v>
          </cell>
          <cell r="T312">
            <v>0</v>
          </cell>
          <cell r="U312">
            <v>61</v>
          </cell>
          <cell r="V312">
            <v>998</v>
          </cell>
          <cell r="W312">
            <v>303</v>
          </cell>
          <cell r="X312">
            <v>0</v>
          </cell>
          <cell r="Y312">
            <v>0</v>
          </cell>
        </row>
        <row r="313">
          <cell r="A313">
            <v>304</v>
          </cell>
          <cell r="B313">
            <v>61</v>
          </cell>
          <cell r="D313">
            <v>998</v>
          </cell>
          <cell r="F313">
            <v>0</v>
          </cell>
          <cell r="G313">
            <v>0</v>
          </cell>
          <cell r="H313">
            <v>0</v>
          </cell>
          <cell r="I313">
            <v>0</v>
          </cell>
          <cell r="J313"/>
          <cell r="K313">
            <v>0</v>
          </cell>
          <cell r="L313">
            <v>0</v>
          </cell>
          <cell r="M313">
            <v>0</v>
          </cell>
          <cell r="N313">
            <v>0</v>
          </cell>
          <cell r="O313">
            <v>0</v>
          </cell>
          <cell r="P313">
            <v>0</v>
          </cell>
          <cell r="Q313">
            <v>0</v>
          </cell>
          <cell r="R313">
            <v>0</v>
          </cell>
          <cell r="S313">
            <v>0</v>
          </cell>
          <cell r="T313">
            <v>0</v>
          </cell>
          <cell r="U313">
            <v>61</v>
          </cell>
          <cell r="V313">
            <v>998</v>
          </cell>
          <cell r="W313">
            <v>304</v>
          </cell>
          <cell r="X313">
            <v>0</v>
          </cell>
          <cell r="Y313">
            <v>0</v>
          </cell>
        </row>
        <row r="314">
          <cell r="A314">
            <v>305</v>
          </cell>
          <cell r="B314">
            <v>61</v>
          </cell>
          <cell r="C314" t="str">
            <v xml:space="preserve">CHICOPEE                     </v>
          </cell>
          <cell r="D314">
            <v>999</v>
          </cell>
          <cell r="E314" t="str">
            <v>TOTAL</v>
          </cell>
          <cell r="F314">
            <v>80257160.099999994</v>
          </cell>
          <cell r="G314">
            <v>1</v>
          </cell>
          <cell r="H314">
            <v>83403437.559999987</v>
          </cell>
          <cell r="I314">
            <v>1</v>
          </cell>
          <cell r="J314">
            <v>27382282</v>
          </cell>
          <cell r="K314">
            <v>27382282</v>
          </cell>
          <cell r="L314">
            <v>0</v>
          </cell>
          <cell r="M314">
            <v>0</v>
          </cell>
          <cell r="N314">
            <v>83403437.559999987</v>
          </cell>
          <cell r="O314">
            <v>27382282</v>
          </cell>
          <cell r="P314">
            <v>26628690</v>
          </cell>
          <cell r="Q314">
            <v>753592</v>
          </cell>
          <cell r="R314">
            <v>2.83000027414041</v>
          </cell>
          <cell r="S314">
            <v>7727</v>
          </cell>
          <cell r="T314">
            <v>0</v>
          </cell>
          <cell r="U314">
            <v>61</v>
          </cell>
          <cell r="V314">
            <v>999</v>
          </cell>
          <cell r="W314">
            <v>305</v>
          </cell>
          <cell r="X314">
            <v>7750</v>
          </cell>
          <cell r="Y314">
            <v>83403437.559999987</v>
          </cell>
        </row>
        <row r="315">
          <cell r="A315">
            <v>306</v>
          </cell>
          <cell r="B315">
            <v>62</v>
          </cell>
          <cell r="C315" t="str">
            <v xml:space="preserve">CHILMARK                     </v>
          </cell>
          <cell r="D315">
            <v>62</v>
          </cell>
          <cell r="E315" t="str">
            <v>CHILMARK</v>
          </cell>
          <cell r="F315">
            <v>0</v>
          </cell>
          <cell r="G315">
            <v>0</v>
          </cell>
          <cell r="H315">
            <v>0</v>
          </cell>
          <cell r="I315">
            <v>0</v>
          </cell>
          <cell r="J315"/>
          <cell r="K315">
            <v>0</v>
          </cell>
          <cell r="L315">
            <v>0</v>
          </cell>
          <cell r="M315">
            <v>0</v>
          </cell>
          <cell r="N315">
            <v>0</v>
          </cell>
          <cell r="O315">
            <v>0</v>
          </cell>
          <cell r="P315">
            <v>0</v>
          </cell>
          <cell r="Q315">
            <v>0</v>
          </cell>
          <cell r="R315">
            <v>0</v>
          </cell>
          <cell r="S315">
            <v>0</v>
          </cell>
          <cell r="T315">
            <v>0</v>
          </cell>
          <cell r="U315">
            <v>62</v>
          </cell>
          <cell r="V315">
            <v>62</v>
          </cell>
          <cell r="W315">
            <v>306</v>
          </cell>
          <cell r="X315">
            <v>0</v>
          </cell>
          <cell r="Y315">
            <v>0</v>
          </cell>
        </row>
        <row r="316">
          <cell r="A316">
            <v>307</v>
          </cell>
          <cell r="B316">
            <v>62</v>
          </cell>
          <cell r="C316" t="str">
            <v xml:space="preserve">CHILMARK                     </v>
          </cell>
          <cell r="D316">
            <v>700</v>
          </cell>
          <cell r="E316" t="str">
            <v>MARTHAS VINEYARD</v>
          </cell>
          <cell r="F316">
            <v>288102</v>
          </cell>
          <cell r="G316">
            <v>0.31327829706536064</v>
          </cell>
          <cell r="H316">
            <v>426058</v>
          </cell>
          <cell r="I316">
            <v>0.41683796113759747</v>
          </cell>
          <cell r="J316"/>
          <cell r="K316">
            <v>372628</v>
          </cell>
          <cell r="L316">
            <v>0</v>
          </cell>
          <cell r="M316">
            <v>0</v>
          </cell>
          <cell r="N316">
            <v>426058</v>
          </cell>
          <cell r="O316">
            <v>372628</v>
          </cell>
          <cell r="P316">
            <v>273263</v>
          </cell>
          <cell r="Q316">
            <v>99365</v>
          </cell>
          <cell r="R316">
            <v>36.362405448231193</v>
          </cell>
          <cell r="S316">
            <v>28</v>
          </cell>
          <cell r="T316">
            <v>0</v>
          </cell>
          <cell r="U316">
            <v>62</v>
          </cell>
          <cell r="V316">
            <v>700</v>
          </cell>
          <cell r="W316">
            <v>307</v>
          </cell>
          <cell r="X316">
            <v>39</v>
          </cell>
          <cell r="Y316">
            <v>426058</v>
          </cell>
        </row>
        <row r="317">
          <cell r="A317">
            <v>308</v>
          </cell>
          <cell r="B317">
            <v>62</v>
          </cell>
          <cell r="C317" t="str">
            <v xml:space="preserve">CHILMARK                     </v>
          </cell>
          <cell r="D317">
            <v>774</v>
          </cell>
          <cell r="E317" t="str">
            <v>UPISLAND</v>
          </cell>
          <cell r="F317">
            <v>631534</v>
          </cell>
          <cell r="G317">
            <v>0.68672170293463941</v>
          </cell>
          <cell r="H317">
            <v>596061</v>
          </cell>
          <cell r="I317">
            <v>0.58316203886240248</v>
          </cell>
          <cell r="J317"/>
          <cell r="K317">
            <v>521312</v>
          </cell>
          <cell r="L317">
            <v>0</v>
          </cell>
          <cell r="M317">
            <v>0</v>
          </cell>
          <cell r="N317">
            <v>596061</v>
          </cell>
          <cell r="O317">
            <v>521312</v>
          </cell>
          <cell r="P317">
            <v>599006</v>
          </cell>
          <cell r="Q317">
            <v>-77694</v>
          </cell>
          <cell r="R317">
            <v>-12.970487774746831</v>
          </cell>
          <cell r="S317">
            <v>78</v>
          </cell>
          <cell r="T317">
            <v>0</v>
          </cell>
          <cell r="U317">
            <v>62</v>
          </cell>
          <cell r="V317">
            <v>774</v>
          </cell>
          <cell r="W317">
            <v>308</v>
          </cell>
          <cell r="X317">
            <v>71</v>
          </cell>
          <cell r="Y317">
            <v>596061</v>
          </cell>
        </row>
        <row r="318">
          <cell r="A318">
            <v>309</v>
          </cell>
          <cell r="B318">
            <v>62</v>
          </cell>
          <cell r="D318">
            <v>998</v>
          </cell>
          <cell r="F318">
            <v>0</v>
          </cell>
          <cell r="G318">
            <v>0</v>
          </cell>
          <cell r="H318">
            <v>0</v>
          </cell>
          <cell r="I318">
            <v>0</v>
          </cell>
          <cell r="J318"/>
          <cell r="K318">
            <v>0</v>
          </cell>
          <cell r="L318">
            <v>0</v>
          </cell>
          <cell r="M318">
            <v>0</v>
          </cell>
          <cell r="N318">
            <v>0</v>
          </cell>
          <cell r="O318">
            <v>0</v>
          </cell>
          <cell r="P318">
            <v>0</v>
          </cell>
          <cell r="Q318">
            <v>0</v>
          </cell>
          <cell r="R318">
            <v>0</v>
          </cell>
          <cell r="S318">
            <v>0</v>
          </cell>
          <cell r="T318">
            <v>0</v>
          </cell>
          <cell r="U318">
            <v>62</v>
          </cell>
          <cell r="V318">
            <v>998</v>
          </cell>
          <cell r="W318">
            <v>309</v>
          </cell>
          <cell r="X318">
            <v>0</v>
          </cell>
          <cell r="Y318">
            <v>0</v>
          </cell>
        </row>
        <row r="319">
          <cell r="A319">
            <v>310</v>
          </cell>
          <cell r="B319">
            <v>62</v>
          </cell>
          <cell r="C319" t="str">
            <v xml:space="preserve">CHILMARK                     </v>
          </cell>
          <cell r="D319">
            <v>999</v>
          </cell>
          <cell r="E319" t="str">
            <v>TOTAL</v>
          </cell>
          <cell r="F319">
            <v>919636</v>
          </cell>
          <cell r="G319">
            <v>1</v>
          </cell>
          <cell r="H319">
            <v>1022119</v>
          </cell>
          <cell r="I319">
            <v>1</v>
          </cell>
          <cell r="J319">
            <v>893940</v>
          </cell>
          <cell r="K319">
            <v>893940</v>
          </cell>
          <cell r="L319">
            <v>0</v>
          </cell>
          <cell r="M319">
            <v>0</v>
          </cell>
          <cell r="N319">
            <v>1022119</v>
          </cell>
          <cell r="O319">
            <v>893940</v>
          </cell>
          <cell r="P319">
            <v>872269</v>
          </cell>
          <cell r="Q319">
            <v>21671</v>
          </cell>
          <cell r="R319">
            <v>2.4844400064658951</v>
          </cell>
          <cell r="S319">
            <v>106</v>
          </cell>
          <cell r="T319">
            <v>0</v>
          </cell>
          <cell r="U319">
            <v>62</v>
          </cell>
          <cell r="V319">
            <v>999</v>
          </cell>
          <cell r="W319">
            <v>310</v>
          </cell>
          <cell r="X319">
            <v>110</v>
          </cell>
          <cell r="Y319">
            <v>1022119</v>
          </cell>
        </row>
        <row r="320">
          <cell r="A320">
            <v>311</v>
          </cell>
          <cell r="B320">
            <v>63</v>
          </cell>
          <cell r="C320" t="str">
            <v xml:space="preserve">CLARKSBURG                   </v>
          </cell>
          <cell r="D320">
            <v>63</v>
          </cell>
          <cell r="E320" t="str">
            <v>CLARKSBURG</v>
          </cell>
          <cell r="F320">
            <v>2136484.0499999998</v>
          </cell>
          <cell r="G320">
            <v>0.7781573834966502</v>
          </cell>
          <cell r="H320">
            <v>2103294.87</v>
          </cell>
          <cell r="I320">
            <v>0.76795830963131495</v>
          </cell>
          <cell r="J320"/>
          <cell r="K320">
            <v>569562</v>
          </cell>
          <cell r="L320">
            <v>0</v>
          </cell>
          <cell r="M320">
            <v>0</v>
          </cell>
          <cell r="N320">
            <v>2103294.87</v>
          </cell>
          <cell r="O320">
            <v>569562</v>
          </cell>
          <cell r="P320">
            <v>549697</v>
          </cell>
          <cell r="Q320">
            <v>19865</v>
          </cell>
          <cell r="R320">
            <v>3.613809062083293</v>
          </cell>
          <cell r="S320">
            <v>242</v>
          </cell>
          <cell r="T320">
            <v>0</v>
          </cell>
          <cell r="U320">
            <v>63</v>
          </cell>
          <cell r="V320">
            <v>63</v>
          </cell>
          <cell r="W320">
            <v>311</v>
          </cell>
          <cell r="X320">
            <v>226</v>
          </cell>
          <cell r="Y320">
            <v>2103294.87</v>
          </cell>
        </row>
        <row r="321">
          <cell r="A321">
            <v>312</v>
          </cell>
          <cell r="B321">
            <v>63</v>
          </cell>
          <cell r="C321" t="str">
            <v xml:space="preserve">CLARKSBURG                   </v>
          </cell>
          <cell r="D321">
            <v>851</v>
          </cell>
          <cell r="E321" t="str">
            <v>NORTHERN BERKSHIRE</v>
          </cell>
          <cell r="F321">
            <v>609084</v>
          </cell>
          <cell r="G321">
            <v>0.22184261650334985</v>
          </cell>
          <cell r="H321">
            <v>635519</v>
          </cell>
          <cell r="I321">
            <v>0.23204169036868502</v>
          </cell>
          <cell r="J321"/>
          <cell r="K321">
            <v>172096</v>
          </cell>
          <cell r="L321">
            <v>0</v>
          </cell>
          <cell r="M321">
            <v>0</v>
          </cell>
          <cell r="N321">
            <v>635519</v>
          </cell>
          <cell r="O321">
            <v>172096</v>
          </cell>
          <cell r="P321">
            <v>156711</v>
          </cell>
          <cell r="Q321">
            <v>15385</v>
          </cell>
          <cell r="R321">
            <v>9.8174346408356783</v>
          </cell>
          <cell r="S321">
            <v>42</v>
          </cell>
          <cell r="T321">
            <v>0</v>
          </cell>
          <cell r="U321">
            <v>63</v>
          </cell>
          <cell r="V321">
            <v>851</v>
          </cell>
          <cell r="W321">
            <v>312</v>
          </cell>
          <cell r="X321">
            <v>42</v>
          </cell>
          <cell r="Y321">
            <v>635519</v>
          </cell>
        </row>
        <row r="322">
          <cell r="A322">
            <v>313</v>
          </cell>
          <cell r="B322">
            <v>63</v>
          </cell>
          <cell r="D322">
            <v>998</v>
          </cell>
          <cell r="F322">
            <v>0</v>
          </cell>
          <cell r="G322">
            <v>0</v>
          </cell>
          <cell r="H322">
            <v>0</v>
          </cell>
          <cell r="I322">
            <v>0</v>
          </cell>
          <cell r="J322"/>
          <cell r="K322">
            <v>0</v>
          </cell>
          <cell r="L322">
            <v>0</v>
          </cell>
          <cell r="M322">
            <v>0</v>
          </cell>
          <cell r="N322">
            <v>0</v>
          </cell>
          <cell r="O322">
            <v>0</v>
          </cell>
          <cell r="P322">
            <v>0</v>
          </cell>
          <cell r="Q322">
            <v>0</v>
          </cell>
          <cell r="R322">
            <v>0</v>
          </cell>
          <cell r="S322">
            <v>0</v>
          </cell>
          <cell r="T322">
            <v>0</v>
          </cell>
          <cell r="U322">
            <v>63</v>
          </cell>
          <cell r="V322">
            <v>998</v>
          </cell>
          <cell r="W322">
            <v>313</v>
          </cell>
          <cell r="X322">
            <v>0</v>
          </cell>
          <cell r="Y322">
            <v>0</v>
          </cell>
        </row>
        <row r="323">
          <cell r="A323">
            <v>314</v>
          </cell>
          <cell r="B323">
            <v>63</v>
          </cell>
          <cell r="D323">
            <v>998</v>
          </cell>
          <cell r="F323">
            <v>0</v>
          </cell>
          <cell r="G323">
            <v>0</v>
          </cell>
          <cell r="H323">
            <v>0</v>
          </cell>
          <cell r="I323">
            <v>0</v>
          </cell>
          <cell r="J323"/>
          <cell r="K323">
            <v>0</v>
          </cell>
          <cell r="L323">
            <v>0</v>
          </cell>
          <cell r="M323">
            <v>0</v>
          </cell>
          <cell r="N323">
            <v>0</v>
          </cell>
          <cell r="O323">
            <v>0</v>
          </cell>
          <cell r="P323">
            <v>0</v>
          </cell>
          <cell r="Q323">
            <v>0</v>
          </cell>
          <cell r="R323">
            <v>0</v>
          </cell>
          <cell r="S323">
            <v>0</v>
          </cell>
          <cell r="T323">
            <v>0</v>
          </cell>
          <cell r="U323">
            <v>63</v>
          </cell>
          <cell r="V323">
            <v>998</v>
          </cell>
          <cell r="W323">
            <v>314</v>
          </cell>
          <cell r="X323">
            <v>0</v>
          </cell>
          <cell r="Y323">
            <v>0</v>
          </cell>
        </row>
        <row r="324">
          <cell r="A324">
            <v>315</v>
          </cell>
          <cell r="B324">
            <v>63</v>
          </cell>
          <cell r="C324" t="str">
            <v xml:space="preserve">CLARKSBURG                   </v>
          </cell>
          <cell r="D324">
            <v>999</v>
          </cell>
          <cell r="E324" t="str">
            <v>TOTAL</v>
          </cell>
          <cell r="F324">
            <v>2745568.05</v>
          </cell>
          <cell r="G324">
            <v>1</v>
          </cell>
          <cell r="H324">
            <v>2738813.87</v>
          </cell>
          <cell r="I324">
            <v>1</v>
          </cell>
          <cell r="J324">
            <v>741658</v>
          </cell>
          <cell r="K324">
            <v>741658</v>
          </cell>
          <cell r="L324">
            <v>0</v>
          </cell>
          <cell r="M324">
            <v>0</v>
          </cell>
          <cell r="N324">
            <v>2738813.87</v>
          </cell>
          <cell r="O324">
            <v>741658</v>
          </cell>
          <cell r="P324">
            <v>706408</v>
          </cell>
          <cell r="Q324">
            <v>35250</v>
          </cell>
          <cell r="R324">
            <v>4.9900340879491738</v>
          </cell>
          <cell r="S324">
            <v>284</v>
          </cell>
          <cell r="T324">
            <v>0</v>
          </cell>
          <cell r="U324">
            <v>63</v>
          </cell>
          <cell r="V324">
            <v>999</v>
          </cell>
          <cell r="W324">
            <v>315</v>
          </cell>
          <cell r="X324">
            <v>268</v>
          </cell>
          <cell r="Y324">
            <v>2738813.87</v>
          </cell>
        </row>
        <row r="325">
          <cell r="A325">
            <v>316</v>
          </cell>
          <cell r="B325">
            <v>64</v>
          </cell>
          <cell r="C325" t="str">
            <v xml:space="preserve">CLINTON                      </v>
          </cell>
          <cell r="D325">
            <v>64</v>
          </cell>
          <cell r="E325" t="str">
            <v>CLINTON</v>
          </cell>
          <cell r="F325">
            <v>19545739.000000004</v>
          </cell>
          <cell r="G325">
            <v>1</v>
          </cell>
          <cell r="H325">
            <v>20163527.150000002</v>
          </cell>
          <cell r="I325">
            <v>1</v>
          </cell>
          <cell r="J325"/>
          <cell r="K325">
            <v>9343931</v>
          </cell>
          <cell r="L325">
            <v>0</v>
          </cell>
          <cell r="M325">
            <v>0</v>
          </cell>
          <cell r="N325">
            <v>20163527.150000002</v>
          </cell>
          <cell r="O325">
            <v>9343931</v>
          </cell>
          <cell r="P325">
            <v>9048453</v>
          </cell>
          <cell r="Q325">
            <v>295478</v>
          </cell>
          <cell r="R325">
            <v>3.2655084797368126</v>
          </cell>
          <cell r="S325">
            <v>1982</v>
          </cell>
          <cell r="T325">
            <v>0</v>
          </cell>
          <cell r="U325">
            <v>64</v>
          </cell>
          <cell r="V325">
            <v>64</v>
          </cell>
          <cell r="W325">
            <v>316</v>
          </cell>
          <cell r="X325">
            <v>1976</v>
          </cell>
          <cell r="Y325">
            <v>20163527.150000002</v>
          </cell>
        </row>
        <row r="326">
          <cell r="A326">
            <v>317</v>
          </cell>
          <cell r="B326">
            <v>64</v>
          </cell>
          <cell r="D326">
            <v>998</v>
          </cell>
          <cell r="F326">
            <v>0</v>
          </cell>
          <cell r="G326">
            <v>0</v>
          </cell>
          <cell r="H326">
            <v>0</v>
          </cell>
          <cell r="I326">
            <v>0</v>
          </cell>
          <cell r="J326"/>
          <cell r="K326">
            <v>0</v>
          </cell>
          <cell r="L326">
            <v>0</v>
          </cell>
          <cell r="M326">
            <v>0</v>
          </cell>
          <cell r="N326">
            <v>0</v>
          </cell>
          <cell r="O326">
            <v>0</v>
          </cell>
          <cell r="P326">
            <v>0</v>
          </cell>
          <cell r="Q326">
            <v>0</v>
          </cell>
          <cell r="R326">
            <v>0</v>
          </cell>
          <cell r="S326">
            <v>0</v>
          </cell>
          <cell r="T326">
            <v>0</v>
          </cell>
          <cell r="U326">
            <v>64</v>
          </cell>
          <cell r="V326">
            <v>998</v>
          </cell>
          <cell r="W326">
            <v>317</v>
          </cell>
          <cell r="X326">
            <v>0</v>
          </cell>
          <cell r="Y326">
            <v>0</v>
          </cell>
        </row>
        <row r="327">
          <cell r="A327">
            <v>318</v>
          </cell>
          <cell r="B327">
            <v>64</v>
          </cell>
          <cell r="D327">
            <v>998</v>
          </cell>
          <cell r="F327">
            <v>0</v>
          </cell>
          <cell r="G327">
            <v>0</v>
          </cell>
          <cell r="H327">
            <v>0</v>
          </cell>
          <cell r="I327">
            <v>0</v>
          </cell>
          <cell r="J327"/>
          <cell r="K327">
            <v>0</v>
          </cell>
          <cell r="L327">
            <v>0</v>
          </cell>
          <cell r="M327">
            <v>0</v>
          </cell>
          <cell r="N327">
            <v>0</v>
          </cell>
          <cell r="O327">
            <v>0</v>
          </cell>
          <cell r="P327">
            <v>0</v>
          </cell>
          <cell r="Q327">
            <v>0</v>
          </cell>
          <cell r="R327">
            <v>0</v>
          </cell>
          <cell r="S327">
            <v>0</v>
          </cell>
          <cell r="T327">
            <v>0</v>
          </cell>
          <cell r="U327">
            <v>64</v>
          </cell>
          <cell r="V327">
            <v>998</v>
          </cell>
          <cell r="W327">
            <v>318</v>
          </cell>
          <cell r="X327">
            <v>0</v>
          </cell>
          <cell r="Y327">
            <v>0</v>
          </cell>
        </row>
        <row r="328">
          <cell r="A328">
            <v>319</v>
          </cell>
          <cell r="B328">
            <v>64</v>
          </cell>
          <cell r="D328">
            <v>998</v>
          </cell>
          <cell r="F328">
            <v>0</v>
          </cell>
          <cell r="G328">
            <v>0</v>
          </cell>
          <cell r="H328">
            <v>0</v>
          </cell>
          <cell r="I328">
            <v>0</v>
          </cell>
          <cell r="J328"/>
          <cell r="K328">
            <v>0</v>
          </cell>
          <cell r="L328">
            <v>0</v>
          </cell>
          <cell r="M328">
            <v>0</v>
          </cell>
          <cell r="N328">
            <v>0</v>
          </cell>
          <cell r="O328">
            <v>0</v>
          </cell>
          <cell r="P328">
            <v>0</v>
          </cell>
          <cell r="Q328">
            <v>0</v>
          </cell>
          <cell r="R328">
            <v>0</v>
          </cell>
          <cell r="S328">
            <v>0</v>
          </cell>
          <cell r="T328">
            <v>0</v>
          </cell>
          <cell r="U328">
            <v>64</v>
          </cell>
          <cell r="V328">
            <v>998</v>
          </cell>
          <cell r="W328">
            <v>319</v>
          </cell>
          <cell r="X328">
            <v>0</v>
          </cell>
          <cell r="Y328">
            <v>0</v>
          </cell>
        </row>
        <row r="329">
          <cell r="A329">
            <v>320</v>
          </cell>
          <cell r="B329">
            <v>64</v>
          </cell>
          <cell r="C329" t="str">
            <v xml:space="preserve">CLINTON                      </v>
          </cell>
          <cell r="D329">
            <v>999</v>
          </cell>
          <cell r="E329" t="str">
            <v>TOTAL</v>
          </cell>
          <cell r="F329">
            <v>19545739.000000004</v>
          </cell>
          <cell r="G329">
            <v>1</v>
          </cell>
          <cell r="H329">
            <v>20163527.150000002</v>
          </cell>
          <cell r="I329">
            <v>1</v>
          </cell>
          <cell r="J329">
            <v>9343931</v>
          </cell>
          <cell r="K329">
            <v>9343931</v>
          </cell>
          <cell r="L329">
            <v>0</v>
          </cell>
          <cell r="M329">
            <v>0</v>
          </cell>
          <cell r="N329">
            <v>20163527.150000002</v>
          </cell>
          <cell r="O329">
            <v>9343931</v>
          </cell>
          <cell r="P329">
            <v>9048453</v>
          </cell>
          <cell r="Q329">
            <v>295478</v>
          </cell>
          <cell r="R329">
            <v>3.2655084797368126</v>
          </cell>
          <cell r="S329">
            <v>1982</v>
          </cell>
          <cell r="T329">
            <v>0</v>
          </cell>
          <cell r="U329">
            <v>64</v>
          </cell>
          <cell r="V329">
            <v>999</v>
          </cell>
          <cell r="W329">
            <v>320</v>
          </cell>
          <cell r="X329">
            <v>1976</v>
          </cell>
          <cell r="Y329">
            <v>20163527.150000002</v>
          </cell>
        </row>
        <row r="330">
          <cell r="A330">
            <v>321</v>
          </cell>
          <cell r="B330">
            <v>65</v>
          </cell>
          <cell r="C330" t="str">
            <v xml:space="preserve">COHASSET                     </v>
          </cell>
          <cell r="D330">
            <v>65</v>
          </cell>
          <cell r="E330" t="str">
            <v>COHASSET</v>
          </cell>
          <cell r="F330">
            <v>12238484.622929998</v>
          </cell>
          <cell r="G330">
            <v>0.99534650424179127</v>
          </cell>
          <cell r="H330">
            <v>12695055.016299998</v>
          </cell>
          <cell r="I330">
            <v>0.98841223067353989</v>
          </cell>
          <cell r="J330"/>
          <cell r="K330">
            <v>10974758</v>
          </cell>
          <cell r="L330">
            <v>0</v>
          </cell>
          <cell r="M330">
            <v>0</v>
          </cell>
          <cell r="N330">
            <v>12695055.016299998</v>
          </cell>
          <cell r="O330">
            <v>10974758</v>
          </cell>
          <cell r="P330">
            <v>10714412</v>
          </cell>
          <cell r="Q330">
            <v>260346</v>
          </cell>
          <cell r="R330">
            <v>2.4298673599633838</v>
          </cell>
          <cell r="S330">
            <v>1466</v>
          </cell>
          <cell r="T330">
            <v>0</v>
          </cell>
          <cell r="U330">
            <v>65</v>
          </cell>
          <cell r="V330">
            <v>65</v>
          </cell>
          <cell r="W330">
            <v>321</v>
          </cell>
          <cell r="X330">
            <v>1466</v>
          </cell>
          <cell r="Y330">
            <v>12695055.016299998</v>
          </cell>
        </row>
        <row r="331">
          <cell r="A331">
            <v>322</v>
          </cell>
          <cell r="B331">
            <v>65</v>
          </cell>
          <cell r="C331" t="str">
            <v xml:space="preserve">COHASSET                     </v>
          </cell>
          <cell r="D331">
            <v>873</v>
          </cell>
          <cell r="E331" t="str">
            <v>SOUTH SHORE</v>
          </cell>
          <cell r="F331">
            <v>42952</v>
          </cell>
          <cell r="G331">
            <v>3.4932529939281157E-3</v>
          </cell>
          <cell r="H331">
            <v>133928</v>
          </cell>
          <cell r="I331">
            <v>1.0427372946370039E-2</v>
          </cell>
          <cell r="J331"/>
          <cell r="K331">
            <v>115780</v>
          </cell>
          <cell r="L331">
            <v>0</v>
          </cell>
          <cell r="M331">
            <v>0</v>
          </cell>
          <cell r="N331">
            <v>133928</v>
          </cell>
          <cell r="O331">
            <v>115780</v>
          </cell>
          <cell r="P331">
            <v>37603</v>
          </cell>
          <cell r="Q331">
            <v>78177</v>
          </cell>
          <cell r="R331">
            <v>207.90096534850943</v>
          </cell>
          <cell r="S331">
            <v>3</v>
          </cell>
          <cell r="T331">
            <v>0</v>
          </cell>
          <cell r="U331">
            <v>65</v>
          </cell>
          <cell r="V331">
            <v>873</v>
          </cell>
          <cell r="W331">
            <v>322</v>
          </cell>
          <cell r="X331">
            <v>9</v>
          </cell>
          <cell r="Y331">
            <v>133928</v>
          </cell>
        </row>
        <row r="332">
          <cell r="A332">
            <v>323</v>
          </cell>
          <cell r="B332">
            <v>65</v>
          </cell>
          <cell r="C332" t="str">
            <v xml:space="preserve">COHASSET                     </v>
          </cell>
          <cell r="D332">
            <v>915</v>
          </cell>
          <cell r="E332" t="str">
            <v>NORFOLK COUNTY</v>
          </cell>
          <cell r="F332">
            <v>14266</v>
          </cell>
          <cell r="G332">
            <v>1.1602427642805574E-3</v>
          </cell>
          <cell r="H332">
            <v>14904</v>
          </cell>
          <cell r="I332">
            <v>1.1603963800900414E-3</v>
          </cell>
          <cell r="J332"/>
          <cell r="K332">
            <v>12884</v>
          </cell>
          <cell r="L332">
            <v>0</v>
          </cell>
          <cell r="M332">
            <v>0</v>
          </cell>
          <cell r="N332">
            <v>14904</v>
          </cell>
          <cell r="O332">
            <v>12884</v>
          </cell>
          <cell r="P332">
            <v>12489</v>
          </cell>
          <cell r="Q332">
            <v>395</v>
          </cell>
          <cell r="R332">
            <v>3.1627832492593484</v>
          </cell>
          <cell r="S332">
            <v>1</v>
          </cell>
          <cell r="T332">
            <v>0</v>
          </cell>
          <cell r="U332">
            <v>65</v>
          </cell>
          <cell r="V332">
            <v>915</v>
          </cell>
          <cell r="W332">
            <v>323</v>
          </cell>
          <cell r="X332">
            <v>1</v>
          </cell>
          <cell r="Y332">
            <v>14904</v>
          </cell>
        </row>
        <row r="333">
          <cell r="A333">
            <v>324</v>
          </cell>
          <cell r="B333">
            <v>65</v>
          </cell>
          <cell r="D333">
            <v>998</v>
          </cell>
          <cell r="F333">
            <v>0</v>
          </cell>
          <cell r="G333">
            <v>0</v>
          </cell>
          <cell r="H333">
            <v>0</v>
          </cell>
          <cell r="I333">
            <v>0</v>
          </cell>
          <cell r="J333"/>
          <cell r="K333">
            <v>0</v>
          </cell>
          <cell r="L333">
            <v>0</v>
          </cell>
          <cell r="M333">
            <v>0</v>
          </cell>
          <cell r="N333">
            <v>0</v>
          </cell>
          <cell r="O333">
            <v>0</v>
          </cell>
          <cell r="P333">
            <v>0</v>
          </cell>
          <cell r="Q333">
            <v>0</v>
          </cell>
          <cell r="R333">
            <v>0</v>
          </cell>
          <cell r="S333">
            <v>0</v>
          </cell>
          <cell r="T333">
            <v>0</v>
          </cell>
          <cell r="U333">
            <v>65</v>
          </cell>
          <cell r="V333">
            <v>998</v>
          </cell>
          <cell r="W333">
            <v>324</v>
          </cell>
          <cell r="X333">
            <v>0</v>
          </cell>
          <cell r="Y333">
            <v>0</v>
          </cell>
        </row>
        <row r="334">
          <cell r="A334">
            <v>325</v>
          </cell>
          <cell r="B334">
            <v>65</v>
          </cell>
          <cell r="C334" t="str">
            <v xml:space="preserve">COHASSET                     </v>
          </cell>
          <cell r="D334">
            <v>999</v>
          </cell>
          <cell r="E334" t="str">
            <v>TOTAL</v>
          </cell>
          <cell r="F334">
            <v>12295702.622929998</v>
          </cell>
          <cell r="G334">
            <v>1</v>
          </cell>
          <cell r="H334">
            <v>12843887.016299998</v>
          </cell>
          <cell r="I334">
            <v>1</v>
          </cell>
          <cell r="J334">
            <v>11103422</v>
          </cell>
          <cell r="K334">
            <v>11103422</v>
          </cell>
          <cell r="L334">
            <v>0</v>
          </cell>
          <cell r="M334">
            <v>0</v>
          </cell>
          <cell r="N334">
            <v>12843887.016299998</v>
          </cell>
          <cell r="O334">
            <v>11103422</v>
          </cell>
          <cell r="P334">
            <v>10764504</v>
          </cell>
          <cell r="Q334">
            <v>338918</v>
          </cell>
          <cell r="R334">
            <v>3.1484776260940586</v>
          </cell>
          <cell r="S334">
            <v>1470</v>
          </cell>
          <cell r="T334">
            <v>0</v>
          </cell>
          <cell r="U334">
            <v>65</v>
          </cell>
          <cell r="V334">
            <v>999</v>
          </cell>
          <cell r="W334">
            <v>325</v>
          </cell>
          <cell r="X334">
            <v>1476</v>
          </cell>
          <cell r="Y334">
            <v>12843887.016299998</v>
          </cell>
        </row>
        <row r="335">
          <cell r="A335">
            <v>326</v>
          </cell>
          <cell r="B335">
            <v>66</v>
          </cell>
          <cell r="C335" t="str">
            <v xml:space="preserve">COLRAIN                      </v>
          </cell>
          <cell r="D335">
            <v>66</v>
          </cell>
          <cell r="E335" t="str">
            <v>COLRAIN</v>
          </cell>
          <cell r="F335">
            <v>0</v>
          </cell>
          <cell r="G335">
            <v>0</v>
          </cell>
          <cell r="H335">
            <v>0</v>
          </cell>
          <cell r="I335">
            <v>0</v>
          </cell>
          <cell r="J335"/>
          <cell r="K335">
            <v>0</v>
          </cell>
          <cell r="L335">
            <v>0</v>
          </cell>
          <cell r="M335">
            <v>0</v>
          </cell>
          <cell r="N335">
            <v>0</v>
          </cell>
          <cell r="O335">
            <v>0</v>
          </cell>
          <cell r="P335">
            <v>0</v>
          </cell>
          <cell r="Q335">
            <v>0</v>
          </cell>
          <cell r="R335">
            <v>0</v>
          </cell>
          <cell r="S335">
            <v>0</v>
          </cell>
          <cell r="T335">
            <v>0</v>
          </cell>
          <cell r="U335">
            <v>66</v>
          </cell>
          <cell r="V335">
            <v>66</v>
          </cell>
          <cell r="W335">
            <v>326</v>
          </cell>
          <cell r="X335">
            <v>0</v>
          </cell>
          <cell r="Y335">
            <v>0</v>
          </cell>
        </row>
        <row r="336">
          <cell r="A336">
            <v>327</v>
          </cell>
          <cell r="B336">
            <v>66</v>
          </cell>
          <cell r="C336" t="str">
            <v xml:space="preserve">COLRAIN                      </v>
          </cell>
          <cell r="D336">
            <v>717</v>
          </cell>
          <cell r="E336" t="str">
            <v>MOHAWK TRAIL</v>
          </cell>
          <cell r="F336">
            <v>1803834</v>
          </cell>
          <cell r="G336">
            <v>0.86673909377067648</v>
          </cell>
          <cell r="H336">
            <v>1725555</v>
          </cell>
          <cell r="I336">
            <v>0.85630426788690894</v>
          </cell>
          <cell r="J336"/>
          <cell r="K336">
            <v>1034635</v>
          </cell>
          <cell r="L336">
            <v>0</v>
          </cell>
          <cell r="M336">
            <v>0</v>
          </cell>
          <cell r="N336">
            <v>1725555</v>
          </cell>
          <cell r="O336">
            <v>1034635</v>
          </cell>
          <cell r="P336">
            <v>1012136</v>
          </cell>
          <cell r="Q336">
            <v>22499</v>
          </cell>
          <cell r="R336">
            <v>2.2229226111905911</v>
          </cell>
          <cell r="S336">
            <v>193</v>
          </cell>
          <cell r="T336">
            <v>0</v>
          </cell>
          <cell r="U336">
            <v>66</v>
          </cell>
          <cell r="V336">
            <v>717</v>
          </cell>
          <cell r="W336">
            <v>327</v>
          </cell>
          <cell r="X336">
            <v>178</v>
          </cell>
          <cell r="Y336">
            <v>1725555</v>
          </cell>
        </row>
        <row r="337">
          <cell r="A337">
            <v>328</v>
          </cell>
          <cell r="B337">
            <v>66</v>
          </cell>
          <cell r="C337" t="str">
            <v xml:space="preserve">COLRAIN                      </v>
          </cell>
          <cell r="D337">
            <v>818</v>
          </cell>
          <cell r="E337" t="str">
            <v>FRANKLIN COUNTY</v>
          </cell>
          <cell r="F337">
            <v>277339</v>
          </cell>
          <cell r="G337">
            <v>0.13326090622932357</v>
          </cell>
          <cell r="H337">
            <v>289564</v>
          </cell>
          <cell r="I337">
            <v>0.14369573211309108</v>
          </cell>
          <cell r="J337"/>
          <cell r="K337">
            <v>173621</v>
          </cell>
          <cell r="L337">
            <v>0</v>
          </cell>
          <cell r="M337">
            <v>0</v>
          </cell>
          <cell r="N337">
            <v>289564</v>
          </cell>
          <cell r="O337">
            <v>173621</v>
          </cell>
          <cell r="P337">
            <v>155616</v>
          </cell>
          <cell r="Q337">
            <v>18005</v>
          </cell>
          <cell r="R337">
            <v>11.570147028583179</v>
          </cell>
          <cell r="S337">
            <v>19</v>
          </cell>
          <cell r="T337">
            <v>0</v>
          </cell>
          <cell r="U337">
            <v>66</v>
          </cell>
          <cell r="V337">
            <v>818</v>
          </cell>
          <cell r="W337">
            <v>328</v>
          </cell>
          <cell r="X337">
            <v>19</v>
          </cell>
          <cell r="Y337">
            <v>289564</v>
          </cell>
        </row>
        <row r="338">
          <cell r="A338">
            <v>329</v>
          </cell>
          <cell r="B338">
            <v>66</v>
          </cell>
          <cell r="D338">
            <v>998</v>
          </cell>
          <cell r="F338">
            <v>0</v>
          </cell>
          <cell r="G338">
            <v>0</v>
          </cell>
          <cell r="H338">
            <v>0</v>
          </cell>
          <cell r="I338">
            <v>0</v>
          </cell>
          <cell r="J338"/>
          <cell r="K338">
            <v>0</v>
          </cell>
          <cell r="L338">
            <v>0</v>
          </cell>
          <cell r="M338">
            <v>0</v>
          </cell>
          <cell r="N338">
            <v>0</v>
          </cell>
          <cell r="O338">
            <v>0</v>
          </cell>
          <cell r="P338">
            <v>0</v>
          </cell>
          <cell r="Q338">
            <v>0</v>
          </cell>
          <cell r="R338">
            <v>0</v>
          </cell>
          <cell r="S338">
            <v>0</v>
          </cell>
          <cell r="T338">
            <v>0</v>
          </cell>
          <cell r="U338">
            <v>66</v>
          </cell>
          <cell r="V338">
            <v>998</v>
          </cell>
          <cell r="W338">
            <v>329</v>
          </cell>
          <cell r="X338">
            <v>0</v>
          </cell>
          <cell r="Y338">
            <v>0</v>
          </cell>
        </row>
        <row r="339">
          <cell r="A339">
            <v>330</v>
          </cell>
          <cell r="B339">
            <v>66</v>
          </cell>
          <cell r="C339" t="str">
            <v xml:space="preserve">COLRAIN                      </v>
          </cell>
          <cell r="D339">
            <v>999</v>
          </cell>
          <cell r="E339" t="str">
            <v>TOTAL</v>
          </cell>
          <cell r="F339">
            <v>2081173</v>
          </cell>
          <cell r="G339">
            <v>1</v>
          </cell>
          <cell r="H339">
            <v>2015119</v>
          </cell>
          <cell r="I339">
            <v>1</v>
          </cell>
          <cell r="J339">
            <v>1208256</v>
          </cell>
          <cell r="K339">
            <v>1208256</v>
          </cell>
          <cell r="L339">
            <v>0</v>
          </cell>
          <cell r="M339">
            <v>0</v>
          </cell>
          <cell r="N339">
            <v>2015119</v>
          </cell>
          <cell r="O339">
            <v>1208256</v>
          </cell>
          <cell r="P339">
            <v>1167752</v>
          </cell>
          <cell r="Q339">
            <v>40504</v>
          </cell>
          <cell r="R339">
            <v>3.4685446909960334</v>
          </cell>
          <cell r="S339">
            <v>212</v>
          </cell>
          <cell r="T339">
            <v>0</v>
          </cell>
          <cell r="U339">
            <v>66</v>
          </cell>
          <cell r="V339">
            <v>999</v>
          </cell>
          <cell r="W339">
            <v>330</v>
          </cell>
          <cell r="X339">
            <v>197</v>
          </cell>
          <cell r="Y339">
            <v>2015119</v>
          </cell>
        </row>
        <row r="340">
          <cell r="A340">
            <v>331</v>
          </cell>
          <cell r="B340">
            <v>67</v>
          </cell>
          <cell r="C340" t="str">
            <v xml:space="preserve">CONCORD                      </v>
          </cell>
          <cell r="D340">
            <v>67</v>
          </cell>
          <cell r="E340" t="str">
            <v>CONCORD</v>
          </cell>
          <cell r="F340">
            <v>15431249.350580001</v>
          </cell>
          <cell r="G340">
            <v>0.63653336135932947</v>
          </cell>
          <cell r="H340">
            <v>16485820.2147</v>
          </cell>
          <cell r="I340">
            <v>0.63918852636187973</v>
          </cell>
          <cell r="J340"/>
          <cell r="K340">
            <v>15013137</v>
          </cell>
          <cell r="L340">
            <v>0</v>
          </cell>
          <cell r="M340">
            <v>0</v>
          </cell>
          <cell r="N340">
            <v>16485820.2147</v>
          </cell>
          <cell r="O340">
            <v>15013137</v>
          </cell>
          <cell r="P340">
            <v>14620020</v>
          </cell>
          <cell r="Q340">
            <v>393117</v>
          </cell>
          <cell r="R340">
            <v>2.6888950904307927</v>
          </cell>
          <cell r="S340">
            <v>1850</v>
          </cell>
          <cell r="T340">
            <v>0</v>
          </cell>
          <cell r="U340">
            <v>67</v>
          </cell>
          <cell r="V340">
            <v>67</v>
          </cell>
          <cell r="W340">
            <v>331</v>
          </cell>
          <cell r="X340">
            <v>1905</v>
          </cell>
          <cell r="Y340">
            <v>16485820.2147</v>
          </cell>
        </row>
        <row r="341">
          <cell r="A341">
            <v>332</v>
          </cell>
          <cell r="B341">
            <v>67</v>
          </cell>
          <cell r="C341" t="str">
            <v xml:space="preserve">CONCORD                      </v>
          </cell>
          <cell r="D341">
            <v>640</v>
          </cell>
          <cell r="E341" t="str">
            <v>CONCORD CARLISLE</v>
          </cell>
          <cell r="F341">
            <v>8478081</v>
          </cell>
          <cell r="G341">
            <v>0.34971772370484239</v>
          </cell>
          <cell r="H341">
            <v>9019301</v>
          </cell>
          <cell r="I341">
            <v>0.34969650523446139</v>
          </cell>
          <cell r="J341"/>
          <cell r="K341">
            <v>8213604</v>
          </cell>
          <cell r="L341">
            <v>0</v>
          </cell>
          <cell r="M341">
            <v>0</v>
          </cell>
          <cell r="N341">
            <v>9019301</v>
          </cell>
          <cell r="O341">
            <v>8213604</v>
          </cell>
          <cell r="P341">
            <v>8032384</v>
          </cell>
          <cell r="Q341">
            <v>181220</v>
          </cell>
          <cell r="R341">
            <v>2.2561172374229121</v>
          </cell>
          <cell r="S341">
            <v>878</v>
          </cell>
          <cell r="T341">
            <v>0</v>
          </cell>
          <cell r="U341">
            <v>67</v>
          </cell>
          <cell r="V341">
            <v>640</v>
          </cell>
          <cell r="W341">
            <v>332</v>
          </cell>
          <cell r="X341">
            <v>897</v>
          </cell>
          <cell r="Y341">
            <v>9019301</v>
          </cell>
        </row>
        <row r="342">
          <cell r="A342">
            <v>333</v>
          </cell>
          <cell r="B342">
            <v>67</v>
          </cell>
          <cell r="C342" t="str">
            <v xml:space="preserve">CONCORD                      </v>
          </cell>
          <cell r="D342">
            <v>830</v>
          </cell>
          <cell r="E342" t="str">
            <v>MINUTEMAN</v>
          </cell>
          <cell r="F342">
            <v>333310</v>
          </cell>
          <cell r="G342">
            <v>1.3748914935828169E-2</v>
          </cell>
          <cell r="H342">
            <v>286675</v>
          </cell>
          <cell r="I342">
            <v>1.1114968403658911E-2</v>
          </cell>
          <cell r="J342"/>
          <cell r="K342">
            <v>261066</v>
          </cell>
          <cell r="L342">
            <v>0</v>
          </cell>
          <cell r="M342">
            <v>0</v>
          </cell>
          <cell r="N342">
            <v>286675</v>
          </cell>
          <cell r="O342">
            <v>261066</v>
          </cell>
          <cell r="P342">
            <v>315788</v>
          </cell>
          <cell r="Q342">
            <v>-54722</v>
          </cell>
          <cell r="R342">
            <v>-17.328714200666269</v>
          </cell>
          <cell r="S342">
            <v>22</v>
          </cell>
          <cell r="T342">
            <v>0</v>
          </cell>
          <cell r="U342">
            <v>67</v>
          </cell>
          <cell r="V342">
            <v>830</v>
          </cell>
          <cell r="W342">
            <v>333</v>
          </cell>
          <cell r="X342">
            <v>18</v>
          </cell>
          <cell r="Y342">
            <v>286675</v>
          </cell>
        </row>
        <row r="343">
          <cell r="A343">
            <v>334</v>
          </cell>
          <cell r="B343">
            <v>67</v>
          </cell>
          <cell r="D343">
            <v>998</v>
          </cell>
          <cell r="F343">
            <v>0</v>
          </cell>
          <cell r="G343">
            <v>0</v>
          </cell>
          <cell r="H343">
            <v>0</v>
          </cell>
          <cell r="I343">
            <v>0</v>
          </cell>
          <cell r="J343"/>
          <cell r="K343">
            <v>0</v>
          </cell>
          <cell r="L343">
            <v>0</v>
          </cell>
          <cell r="M343">
            <v>0</v>
          </cell>
          <cell r="N343">
            <v>0</v>
          </cell>
          <cell r="O343">
            <v>0</v>
          </cell>
          <cell r="P343">
            <v>0</v>
          </cell>
          <cell r="Q343">
            <v>0</v>
          </cell>
          <cell r="R343">
            <v>0</v>
          </cell>
          <cell r="S343">
            <v>0</v>
          </cell>
          <cell r="T343">
            <v>0</v>
          </cell>
          <cell r="U343">
            <v>67</v>
          </cell>
          <cell r="V343">
            <v>998</v>
          </cell>
          <cell r="W343">
            <v>334</v>
          </cell>
          <cell r="X343">
            <v>0</v>
          </cell>
          <cell r="Y343">
            <v>0</v>
          </cell>
        </row>
        <row r="344">
          <cell r="A344">
            <v>335</v>
          </cell>
          <cell r="B344">
            <v>67</v>
          </cell>
          <cell r="C344" t="str">
            <v xml:space="preserve">CONCORD                      </v>
          </cell>
          <cell r="D344">
            <v>999</v>
          </cell>
          <cell r="E344" t="str">
            <v>TOTAL</v>
          </cell>
          <cell r="F344">
            <v>24242640.350579999</v>
          </cell>
          <cell r="G344">
            <v>1</v>
          </cell>
          <cell r="H344">
            <v>25791796.214699998</v>
          </cell>
          <cell r="I344">
            <v>1</v>
          </cell>
          <cell r="J344">
            <v>23487807</v>
          </cell>
          <cell r="K344">
            <v>23487807</v>
          </cell>
          <cell r="L344">
            <v>0</v>
          </cell>
          <cell r="M344">
            <v>0</v>
          </cell>
          <cell r="N344">
            <v>25791796.214699998</v>
          </cell>
          <cell r="O344">
            <v>23487807</v>
          </cell>
          <cell r="P344">
            <v>22968192</v>
          </cell>
          <cell r="Q344">
            <v>519615</v>
          </cell>
          <cell r="R344">
            <v>2.2623243483858024</v>
          </cell>
          <cell r="S344">
            <v>2750</v>
          </cell>
          <cell r="T344">
            <v>0</v>
          </cell>
          <cell r="U344">
            <v>67</v>
          </cell>
          <cell r="V344">
            <v>999</v>
          </cell>
          <cell r="W344">
            <v>335</v>
          </cell>
          <cell r="X344">
            <v>2820</v>
          </cell>
          <cell r="Y344">
            <v>25791796.214699998</v>
          </cell>
        </row>
        <row r="345">
          <cell r="A345">
            <v>336</v>
          </cell>
          <cell r="B345">
            <v>68</v>
          </cell>
          <cell r="C345" t="str">
            <v xml:space="preserve">CONWAY                       </v>
          </cell>
          <cell r="D345">
            <v>68</v>
          </cell>
          <cell r="E345" t="str">
            <v>CONWAY</v>
          </cell>
          <cell r="F345">
            <v>1252208.6499999999</v>
          </cell>
          <cell r="G345">
            <v>0.53585836764641159</v>
          </cell>
          <cell r="H345">
            <v>1423805.89</v>
          </cell>
          <cell r="I345">
            <v>0.59141318626382389</v>
          </cell>
          <cell r="J345"/>
          <cell r="K345">
            <v>1108375</v>
          </cell>
          <cell r="L345">
            <v>0</v>
          </cell>
          <cell r="M345">
            <v>0</v>
          </cell>
          <cell r="N345">
            <v>1423805.89</v>
          </cell>
          <cell r="O345">
            <v>1108375</v>
          </cell>
          <cell r="P345">
            <v>987728</v>
          </cell>
          <cell r="Q345">
            <v>120647</v>
          </cell>
          <cell r="R345">
            <v>12.214597541023439</v>
          </cell>
          <cell r="S345">
            <v>146</v>
          </cell>
          <cell r="T345">
            <v>0</v>
          </cell>
          <cell r="U345">
            <v>68</v>
          </cell>
          <cell r="V345">
            <v>68</v>
          </cell>
          <cell r="W345">
            <v>336</v>
          </cell>
          <cell r="X345">
            <v>160</v>
          </cell>
          <cell r="Y345">
            <v>1423805.89</v>
          </cell>
        </row>
        <row r="346">
          <cell r="A346">
            <v>337</v>
          </cell>
          <cell r="B346">
            <v>68</v>
          </cell>
          <cell r="C346" t="str">
            <v xml:space="preserve">CONWAY                       </v>
          </cell>
          <cell r="D346">
            <v>670</v>
          </cell>
          <cell r="E346" t="str">
            <v>FRONTIER</v>
          </cell>
          <cell r="F346">
            <v>894861</v>
          </cell>
          <cell r="G346">
            <v>0.38293838229789862</v>
          </cell>
          <cell r="H346">
            <v>861736</v>
          </cell>
          <cell r="I346">
            <v>0.35794347885317612</v>
          </cell>
          <cell r="J346"/>
          <cell r="K346">
            <v>670827</v>
          </cell>
          <cell r="L346">
            <v>0</v>
          </cell>
          <cell r="M346">
            <v>0</v>
          </cell>
          <cell r="N346">
            <v>861736</v>
          </cell>
          <cell r="O346">
            <v>670827</v>
          </cell>
          <cell r="P346">
            <v>705857</v>
          </cell>
          <cell r="Q346">
            <v>-35030</v>
          </cell>
          <cell r="R346">
            <v>-4.9627615791867195</v>
          </cell>
          <cell r="S346">
            <v>97</v>
          </cell>
          <cell r="T346">
            <v>0</v>
          </cell>
          <cell r="U346">
            <v>68</v>
          </cell>
          <cell r="V346">
            <v>670</v>
          </cell>
          <cell r="W346">
            <v>337</v>
          </cell>
          <cell r="X346">
            <v>91</v>
          </cell>
          <cell r="Y346">
            <v>861736</v>
          </cell>
        </row>
        <row r="347">
          <cell r="A347">
            <v>338</v>
          </cell>
          <cell r="B347">
            <v>68</v>
          </cell>
          <cell r="C347" t="str">
            <v xml:space="preserve">CONWAY                       </v>
          </cell>
          <cell r="D347">
            <v>818</v>
          </cell>
          <cell r="E347" t="str">
            <v>FRANKLIN COUNTY</v>
          </cell>
          <cell r="F347">
            <v>189758</v>
          </cell>
          <cell r="G347">
            <v>8.1203250055689818E-2</v>
          </cell>
          <cell r="H347">
            <v>121922</v>
          </cell>
          <cell r="I347">
            <v>5.064333488300006E-2</v>
          </cell>
          <cell r="J347"/>
          <cell r="K347">
            <v>94911</v>
          </cell>
          <cell r="L347">
            <v>0</v>
          </cell>
          <cell r="M347">
            <v>0</v>
          </cell>
          <cell r="N347">
            <v>121922</v>
          </cell>
          <cell r="O347">
            <v>94911</v>
          </cell>
          <cell r="P347">
            <v>149679</v>
          </cell>
          <cell r="Q347">
            <v>-54768</v>
          </cell>
          <cell r="R347">
            <v>-36.590303248952758</v>
          </cell>
          <cell r="S347">
            <v>13</v>
          </cell>
          <cell r="T347">
            <v>0</v>
          </cell>
          <cell r="U347">
            <v>68</v>
          </cell>
          <cell r="V347">
            <v>818</v>
          </cell>
          <cell r="W347">
            <v>338</v>
          </cell>
          <cell r="X347">
            <v>8</v>
          </cell>
          <cell r="Y347">
            <v>121922</v>
          </cell>
        </row>
        <row r="348">
          <cell r="A348">
            <v>339</v>
          </cell>
          <cell r="B348">
            <v>68</v>
          </cell>
          <cell r="D348">
            <v>998</v>
          </cell>
          <cell r="F348">
            <v>0</v>
          </cell>
          <cell r="G348">
            <v>0</v>
          </cell>
          <cell r="H348">
            <v>0</v>
          </cell>
          <cell r="I348">
            <v>0</v>
          </cell>
          <cell r="J348"/>
          <cell r="K348">
            <v>0</v>
          </cell>
          <cell r="L348">
            <v>0</v>
          </cell>
          <cell r="M348">
            <v>0</v>
          </cell>
          <cell r="N348">
            <v>0</v>
          </cell>
          <cell r="O348">
            <v>0</v>
          </cell>
          <cell r="P348">
            <v>0</v>
          </cell>
          <cell r="Q348">
            <v>0</v>
          </cell>
          <cell r="R348">
            <v>0</v>
          </cell>
          <cell r="S348">
            <v>0</v>
          </cell>
          <cell r="T348">
            <v>0</v>
          </cell>
          <cell r="U348">
            <v>68</v>
          </cell>
          <cell r="V348">
            <v>998</v>
          </cell>
          <cell r="W348">
            <v>339</v>
          </cell>
          <cell r="X348">
            <v>0</v>
          </cell>
          <cell r="Y348">
            <v>0</v>
          </cell>
        </row>
        <row r="349">
          <cell r="A349">
            <v>340</v>
          </cell>
          <cell r="B349">
            <v>68</v>
          </cell>
          <cell r="C349" t="str">
            <v xml:space="preserve">CONWAY                       </v>
          </cell>
          <cell r="D349">
            <v>999</v>
          </cell>
          <cell r="E349" t="str">
            <v>TOTAL</v>
          </cell>
          <cell r="F349">
            <v>2336827.65</v>
          </cell>
          <cell r="G349">
            <v>1</v>
          </cell>
          <cell r="H349">
            <v>2407463.8899999997</v>
          </cell>
          <cell r="I349">
            <v>1</v>
          </cell>
          <cell r="J349">
            <v>1874113</v>
          </cell>
          <cell r="K349">
            <v>1874113</v>
          </cell>
          <cell r="L349">
            <v>0</v>
          </cell>
          <cell r="M349">
            <v>0</v>
          </cell>
          <cell r="N349">
            <v>2407463.8899999997</v>
          </cell>
          <cell r="O349">
            <v>1874113</v>
          </cell>
          <cell r="P349">
            <v>1843264</v>
          </cell>
          <cell r="Q349">
            <v>30849</v>
          </cell>
          <cell r="R349">
            <v>1.6736072532203743</v>
          </cell>
          <cell r="S349">
            <v>256</v>
          </cell>
          <cell r="T349">
            <v>0</v>
          </cell>
          <cell r="U349">
            <v>68</v>
          </cell>
          <cell r="V349">
            <v>999</v>
          </cell>
          <cell r="W349">
            <v>340</v>
          </cell>
          <cell r="X349">
            <v>259</v>
          </cell>
          <cell r="Y349">
            <v>2407463.8899999997</v>
          </cell>
        </row>
        <row r="350">
          <cell r="A350">
            <v>341</v>
          </cell>
          <cell r="B350">
            <v>69</v>
          </cell>
          <cell r="C350" t="str">
            <v xml:space="preserve">CUMMINGTON                   </v>
          </cell>
          <cell r="D350">
            <v>69</v>
          </cell>
          <cell r="E350" t="str">
            <v>CUMMINGTON</v>
          </cell>
          <cell r="F350">
            <v>268510.82</v>
          </cell>
          <cell r="G350">
            <v>0.24580240871527306</v>
          </cell>
          <cell r="H350">
            <v>164036.83000000002</v>
          </cell>
          <cell r="I350">
            <v>0.16783084255811193</v>
          </cell>
          <cell r="J350"/>
          <cell r="K350">
            <v>133703</v>
          </cell>
          <cell r="L350">
            <v>0</v>
          </cell>
          <cell r="M350">
            <v>0</v>
          </cell>
          <cell r="N350">
            <v>164036.83000000002</v>
          </cell>
          <cell r="O350">
            <v>133703</v>
          </cell>
          <cell r="P350">
            <v>194827</v>
          </cell>
          <cell r="Q350">
            <v>-61124</v>
          </cell>
          <cell r="R350">
            <v>-31.37347492903961</v>
          </cell>
          <cell r="S350">
            <v>20</v>
          </cell>
          <cell r="T350">
            <v>0</v>
          </cell>
          <cell r="U350">
            <v>69</v>
          </cell>
          <cell r="V350">
            <v>69</v>
          </cell>
          <cell r="W350">
            <v>341</v>
          </cell>
          <cell r="X350">
            <v>11</v>
          </cell>
          <cell r="Y350">
            <v>164036.83000000002</v>
          </cell>
        </row>
        <row r="351">
          <cell r="A351">
            <v>342</v>
          </cell>
          <cell r="B351">
            <v>69</v>
          </cell>
          <cell r="C351" t="str">
            <v xml:space="preserve">CUMMINGTON                   </v>
          </cell>
          <cell r="D351">
            <v>635</v>
          </cell>
          <cell r="E351" t="str">
            <v>CENTRAL BERKSHIRE</v>
          </cell>
          <cell r="F351">
            <v>823874</v>
          </cell>
          <cell r="G351">
            <v>0.75419759128472685</v>
          </cell>
          <cell r="H351">
            <v>813357</v>
          </cell>
          <cell r="I351">
            <v>0.83216915744188802</v>
          </cell>
          <cell r="J351"/>
          <cell r="K351">
            <v>662953</v>
          </cell>
          <cell r="L351">
            <v>0</v>
          </cell>
          <cell r="M351">
            <v>0</v>
          </cell>
          <cell r="N351">
            <v>813357</v>
          </cell>
          <cell r="O351">
            <v>662953</v>
          </cell>
          <cell r="P351">
            <v>597789</v>
          </cell>
          <cell r="Q351">
            <v>65164</v>
          </cell>
          <cell r="R351">
            <v>10.900836248241436</v>
          </cell>
          <cell r="S351">
            <v>90</v>
          </cell>
          <cell r="T351">
            <v>0</v>
          </cell>
          <cell r="U351">
            <v>69</v>
          </cell>
          <cell r="V351">
            <v>635</v>
          </cell>
          <cell r="W351">
            <v>342</v>
          </cell>
          <cell r="X351">
            <v>86</v>
          </cell>
          <cell r="Y351">
            <v>813357</v>
          </cell>
        </row>
        <row r="352">
          <cell r="A352">
            <v>343</v>
          </cell>
          <cell r="B352">
            <v>69</v>
          </cell>
          <cell r="D352">
            <v>998</v>
          </cell>
          <cell r="F352">
            <v>0</v>
          </cell>
          <cell r="G352">
            <v>0</v>
          </cell>
          <cell r="H352">
            <v>0</v>
          </cell>
          <cell r="I352">
            <v>0</v>
          </cell>
          <cell r="J352"/>
          <cell r="K352">
            <v>0</v>
          </cell>
          <cell r="L352">
            <v>0</v>
          </cell>
          <cell r="M352">
            <v>0</v>
          </cell>
          <cell r="N352">
            <v>0</v>
          </cell>
          <cell r="O352">
            <v>0</v>
          </cell>
          <cell r="P352">
            <v>0</v>
          </cell>
          <cell r="Q352">
            <v>0</v>
          </cell>
          <cell r="R352">
            <v>0</v>
          </cell>
          <cell r="S352">
            <v>0</v>
          </cell>
          <cell r="T352">
            <v>0</v>
          </cell>
          <cell r="U352">
            <v>69</v>
          </cell>
          <cell r="V352">
            <v>998</v>
          </cell>
          <cell r="W352">
            <v>343</v>
          </cell>
          <cell r="X352">
            <v>0</v>
          </cell>
          <cell r="Y352">
            <v>0</v>
          </cell>
        </row>
        <row r="353">
          <cell r="A353">
            <v>344</v>
          </cell>
          <cell r="B353">
            <v>69</v>
          </cell>
          <cell r="D353">
            <v>998</v>
          </cell>
          <cell r="F353">
            <v>0</v>
          </cell>
          <cell r="G353">
            <v>0</v>
          </cell>
          <cell r="H353">
            <v>0</v>
          </cell>
          <cell r="I353">
            <v>0</v>
          </cell>
          <cell r="J353"/>
          <cell r="K353">
            <v>0</v>
          </cell>
          <cell r="L353">
            <v>0</v>
          </cell>
          <cell r="M353">
            <v>0</v>
          </cell>
          <cell r="N353">
            <v>0</v>
          </cell>
          <cell r="O353">
            <v>0</v>
          </cell>
          <cell r="P353">
            <v>0</v>
          </cell>
          <cell r="Q353">
            <v>0</v>
          </cell>
          <cell r="R353">
            <v>0</v>
          </cell>
          <cell r="S353">
            <v>0</v>
          </cell>
          <cell r="T353">
            <v>0</v>
          </cell>
          <cell r="U353">
            <v>69</v>
          </cell>
          <cell r="V353">
            <v>998</v>
          </cell>
          <cell r="W353">
            <v>344</v>
          </cell>
          <cell r="X353">
            <v>0</v>
          </cell>
          <cell r="Y353">
            <v>0</v>
          </cell>
        </row>
        <row r="354">
          <cell r="A354">
            <v>345</v>
          </cell>
          <cell r="B354">
            <v>69</v>
          </cell>
          <cell r="C354" t="str">
            <v xml:space="preserve">CUMMINGTON                   </v>
          </cell>
          <cell r="D354">
            <v>999</v>
          </cell>
          <cell r="E354" t="str">
            <v>TOTAL</v>
          </cell>
          <cell r="F354">
            <v>1092384.82</v>
          </cell>
          <cell r="G354">
            <v>1</v>
          </cell>
          <cell r="H354">
            <v>977393.83000000007</v>
          </cell>
          <cell r="I354">
            <v>1</v>
          </cell>
          <cell r="J354">
            <v>796656</v>
          </cell>
          <cell r="K354">
            <v>796656</v>
          </cell>
          <cell r="L354">
            <v>0</v>
          </cell>
          <cell r="M354">
            <v>0</v>
          </cell>
          <cell r="N354">
            <v>977393.83000000007</v>
          </cell>
          <cell r="O354">
            <v>796656</v>
          </cell>
          <cell r="P354">
            <v>792616</v>
          </cell>
          <cell r="Q354">
            <v>4040</v>
          </cell>
          <cell r="R354">
            <v>0.50970457321073503</v>
          </cell>
          <cell r="S354">
            <v>110</v>
          </cell>
          <cell r="T354">
            <v>0</v>
          </cell>
          <cell r="U354">
            <v>69</v>
          </cell>
          <cell r="V354">
            <v>999</v>
          </cell>
          <cell r="W354">
            <v>345</v>
          </cell>
          <cell r="X354">
            <v>97</v>
          </cell>
          <cell r="Y354">
            <v>977393.83000000007</v>
          </cell>
        </row>
        <row r="355">
          <cell r="A355">
            <v>346</v>
          </cell>
          <cell r="B355">
            <v>70</v>
          </cell>
          <cell r="C355" t="str">
            <v xml:space="preserve">DALTON                       </v>
          </cell>
          <cell r="D355">
            <v>70</v>
          </cell>
          <cell r="E355" t="str">
            <v>DALTON</v>
          </cell>
          <cell r="F355">
            <v>403261.59</v>
          </cell>
          <cell r="G355">
            <v>3.8814958408226609E-2</v>
          </cell>
          <cell r="H355">
            <v>531229.02000000014</v>
          </cell>
          <cell r="I355">
            <v>5.1384751031876071E-2</v>
          </cell>
          <cell r="J355"/>
          <cell r="K355">
            <v>258303</v>
          </cell>
          <cell r="L355">
            <v>0</v>
          </cell>
          <cell r="M355">
            <v>0</v>
          </cell>
          <cell r="N355">
            <v>531229.02000000014</v>
          </cell>
          <cell r="O355">
            <v>258303</v>
          </cell>
          <cell r="P355">
            <v>190360</v>
          </cell>
          <cell r="Q355">
            <v>67943</v>
          </cell>
          <cell r="R355">
            <v>35.691847026686276</v>
          </cell>
          <cell r="S355">
            <v>31</v>
          </cell>
          <cell r="T355">
            <v>0</v>
          </cell>
          <cell r="U355">
            <v>70</v>
          </cell>
          <cell r="V355">
            <v>70</v>
          </cell>
          <cell r="W355">
            <v>346</v>
          </cell>
          <cell r="X355">
            <v>38</v>
          </cell>
          <cell r="Y355">
            <v>531229.02000000014</v>
          </cell>
        </row>
        <row r="356">
          <cell r="A356">
            <v>347</v>
          </cell>
          <cell r="B356">
            <v>70</v>
          </cell>
          <cell r="C356" t="str">
            <v xml:space="preserve">DALTON                       </v>
          </cell>
          <cell r="D356">
            <v>635</v>
          </cell>
          <cell r="E356" t="str">
            <v>CENTRAL BERKSHIRE</v>
          </cell>
          <cell r="F356">
            <v>9986073</v>
          </cell>
          <cell r="G356">
            <v>0.96118504159177343</v>
          </cell>
          <cell r="H356">
            <v>9807033</v>
          </cell>
          <cell r="I356">
            <v>0.94861524896812399</v>
          </cell>
          <cell r="J356"/>
          <cell r="K356">
            <v>4768538</v>
          </cell>
          <cell r="L356">
            <v>0</v>
          </cell>
          <cell r="M356">
            <v>0</v>
          </cell>
          <cell r="N356">
            <v>9807033</v>
          </cell>
          <cell r="O356">
            <v>4768538</v>
          </cell>
          <cell r="P356">
            <v>4713937</v>
          </cell>
          <cell r="Q356">
            <v>54601</v>
          </cell>
          <cell r="R356">
            <v>1.1582887085678064</v>
          </cell>
          <cell r="S356">
            <v>1088</v>
          </cell>
          <cell r="T356">
            <v>0</v>
          </cell>
          <cell r="U356">
            <v>70</v>
          </cell>
          <cell r="V356">
            <v>635</v>
          </cell>
          <cell r="W356">
            <v>347</v>
          </cell>
          <cell r="X356">
            <v>1036</v>
          </cell>
          <cell r="Y356">
            <v>9807033</v>
          </cell>
        </row>
        <row r="357">
          <cell r="A357">
            <v>348</v>
          </cell>
          <cell r="B357">
            <v>70</v>
          </cell>
          <cell r="D357">
            <v>998</v>
          </cell>
          <cell r="F357">
            <v>0</v>
          </cell>
          <cell r="G357">
            <v>0</v>
          </cell>
          <cell r="H357">
            <v>0</v>
          </cell>
          <cell r="I357">
            <v>0</v>
          </cell>
          <cell r="J357"/>
          <cell r="K357">
            <v>0</v>
          </cell>
          <cell r="L357">
            <v>0</v>
          </cell>
          <cell r="M357">
            <v>0</v>
          </cell>
          <cell r="N357">
            <v>0</v>
          </cell>
          <cell r="O357">
            <v>0</v>
          </cell>
          <cell r="P357">
            <v>0</v>
          </cell>
          <cell r="Q357">
            <v>0</v>
          </cell>
          <cell r="R357">
            <v>0</v>
          </cell>
          <cell r="S357">
            <v>0</v>
          </cell>
          <cell r="T357">
            <v>0</v>
          </cell>
          <cell r="U357">
            <v>70</v>
          </cell>
          <cell r="V357">
            <v>998</v>
          </cell>
          <cell r="W357">
            <v>348</v>
          </cell>
          <cell r="X357">
            <v>0</v>
          </cell>
          <cell r="Y357">
            <v>0</v>
          </cell>
        </row>
        <row r="358">
          <cell r="A358">
            <v>349</v>
          </cell>
          <cell r="B358">
            <v>70</v>
          </cell>
          <cell r="D358">
            <v>998</v>
          </cell>
          <cell r="F358">
            <v>0</v>
          </cell>
          <cell r="G358">
            <v>0</v>
          </cell>
          <cell r="H358">
            <v>0</v>
          </cell>
          <cell r="I358">
            <v>0</v>
          </cell>
          <cell r="J358"/>
          <cell r="K358">
            <v>0</v>
          </cell>
          <cell r="L358">
            <v>0</v>
          </cell>
          <cell r="M358">
            <v>0</v>
          </cell>
          <cell r="N358">
            <v>0</v>
          </cell>
          <cell r="O358">
            <v>0</v>
          </cell>
          <cell r="P358">
            <v>0</v>
          </cell>
          <cell r="Q358">
            <v>0</v>
          </cell>
          <cell r="R358">
            <v>0</v>
          </cell>
          <cell r="S358">
            <v>0</v>
          </cell>
          <cell r="T358">
            <v>0</v>
          </cell>
          <cell r="U358">
            <v>70</v>
          </cell>
          <cell r="V358">
            <v>998</v>
          </cell>
          <cell r="W358">
            <v>349</v>
          </cell>
          <cell r="X358">
            <v>0</v>
          </cell>
          <cell r="Y358">
            <v>0</v>
          </cell>
        </row>
        <row r="359">
          <cell r="A359">
            <v>350</v>
          </cell>
          <cell r="B359">
            <v>70</v>
          </cell>
          <cell r="C359" t="str">
            <v xml:space="preserve">DALTON                       </v>
          </cell>
          <cell r="D359">
            <v>999</v>
          </cell>
          <cell r="E359" t="str">
            <v>TOTAL</v>
          </cell>
          <cell r="F359">
            <v>10389334.59</v>
          </cell>
          <cell r="G359">
            <v>1</v>
          </cell>
          <cell r="H359">
            <v>10338262.02</v>
          </cell>
          <cell r="I359">
            <v>1</v>
          </cell>
          <cell r="J359">
            <v>5026841</v>
          </cell>
          <cell r="K359">
            <v>5026841</v>
          </cell>
          <cell r="L359">
            <v>0</v>
          </cell>
          <cell r="M359">
            <v>0</v>
          </cell>
          <cell r="N359">
            <v>10338262.02</v>
          </cell>
          <cell r="O359">
            <v>5026841</v>
          </cell>
          <cell r="P359">
            <v>4904297</v>
          </cell>
          <cell r="Q359">
            <v>122544</v>
          </cell>
          <cell r="R359">
            <v>2.4987067463491708</v>
          </cell>
          <cell r="S359">
            <v>1119</v>
          </cell>
          <cell r="T359">
            <v>0</v>
          </cell>
          <cell r="U359">
            <v>70</v>
          </cell>
          <cell r="V359">
            <v>999</v>
          </cell>
          <cell r="W359">
            <v>350</v>
          </cell>
          <cell r="X359">
            <v>1074</v>
          </cell>
          <cell r="Y359">
            <v>10338262.02</v>
          </cell>
        </row>
        <row r="360">
          <cell r="A360">
            <v>351</v>
          </cell>
          <cell r="B360">
            <v>71</v>
          </cell>
          <cell r="C360" t="str">
            <v xml:space="preserve">DANVERS                      </v>
          </cell>
          <cell r="D360">
            <v>71</v>
          </cell>
          <cell r="E360" t="str">
            <v>DANVERS</v>
          </cell>
          <cell r="F360">
            <v>31951682.219999999</v>
          </cell>
          <cell r="G360">
            <v>0.96231745191422302</v>
          </cell>
          <cell r="H360">
            <v>33482299.539999999</v>
          </cell>
          <cell r="I360">
            <v>0.95550996811346045</v>
          </cell>
          <cell r="J360"/>
          <cell r="K360">
            <v>28156739</v>
          </cell>
          <cell r="L360">
            <v>0</v>
          </cell>
          <cell r="M360">
            <v>0</v>
          </cell>
          <cell r="N360">
            <v>33482299.539999999</v>
          </cell>
          <cell r="O360">
            <v>28151599</v>
          </cell>
          <cell r="P360">
            <v>27692459</v>
          </cell>
          <cell r="Q360">
            <v>459140</v>
          </cell>
          <cell r="R360">
            <v>1.6579964964469207</v>
          </cell>
          <cell r="S360">
            <v>3698</v>
          </cell>
          <cell r="T360">
            <v>0</v>
          </cell>
          <cell r="U360">
            <v>71</v>
          </cell>
          <cell r="V360">
            <v>71</v>
          </cell>
          <cell r="W360">
            <v>351</v>
          </cell>
          <cell r="X360">
            <v>3680</v>
          </cell>
          <cell r="Y360">
            <v>33482299.539999999</v>
          </cell>
        </row>
        <row r="361">
          <cell r="A361">
            <v>352</v>
          </cell>
          <cell r="B361">
            <v>71</v>
          </cell>
          <cell r="C361" t="str">
            <v xml:space="preserve">DANVERS                      </v>
          </cell>
          <cell r="D361">
            <v>854</v>
          </cell>
          <cell r="E361" t="str">
            <v>NORTH SHORE</v>
          </cell>
          <cell r="F361">
            <v>1083047</v>
          </cell>
          <cell r="G361">
            <v>3.2619097240863322E-2</v>
          </cell>
          <cell r="H361">
            <v>1327990</v>
          </cell>
          <cell r="I361">
            <v>3.7897865438993511E-2</v>
          </cell>
          <cell r="J361"/>
          <cell r="K361">
            <v>1116765</v>
          </cell>
          <cell r="L361">
            <v>0</v>
          </cell>
          <cell r="M361">
            <v>0</v>
          </cell>
          <cell r="N361">
            <v>1327990</v>
          </cell>
          <cell r="O361">
            <v>1116561</v>
          </cell>
          <cell r="P361">
            <v>938674</v>
          </cell>
          <cell r="Q361">
            <v>177887</v>
          </cell>
          <cell r="R361">
            <v>18.950881775781582</v>
          </cell>
          <cell r="S361">
            <v>75</v>
          </cell>
          <cell r="T361">
            <v>0</v>
          </cell>
          <cell r="U361">
            <v>71</v>
          </cell>
          <cell r="V361">
            <v>854</v>
          </cell>
          <cell r="W361">
            <v>352</v>
          </cell>
          <cell r="X361">
            <v>88</v>
          </cell>
          <cell r="Y361">
            <v>1327990</v>
          </cell>
        </row>
        <row r="362">
          <cell r="A362">
            <v>353</v>
          </cell>
          <cell r="B362">
            <v>71</v>
          </cell>
          <cell r="C362" t="str">
            <v xml:space="preserve">DANVERS                      </v>
          </cell>
          <cell r="D362">
            <v>913</v>
          </cell>
          <cell r="E362" t="str">
            <v>ESSEX AGRICULTURAL</v>
          </cell>
          <cell r="F362">
            <v>168121</v>
          </cell>
          <cell r="G362">
            <v>5.0634508449136388E-3</v>
          </cell>
          <cell r="H362">
            <v>230998</v>
          </cell>
          <cell r="I362">
            <v>6.5921664475460081E-3</v>
          </cell>
          <cell r="J362"/>
          <cell r="K362">
            <v>194256</v>
          </cell>
          <cell r="L362">
            <v>199600</v>
          </cell>
          <cell r="M362">
            <v>5344</v>
          </cell>
          <cell r="N362">
            <v>0</v>
          </cell>
          <cell r="O362">
            <v>199600</v>
          </cell>
          <cell r="P362">
            <v>147262</v>
          </cell>
          <cell r="Q362">
            <v>52338</v>
          </cell>
          <cell r="R362">
            <v>35.540736917874263</v>
          </cell>
          <cell r="S362">
            <v>12</v>
          </cell>
          <cell r="T362">
            <v>0</v>
          </cell>
          <cell r="U362">
            <v>71</v>
          </cell>
          <cell r="V362">
            <v>913</v>
          </cell>
          <cell r="W362">
            <v>353</v>
          </cell>
          <cell r="X362">
            <v>16</v>
          </cell>
          <cell r="Y362">
            <v>230998</v>
          </cell>
        </row>
        <row r="363">
          <cell r="A363">
            <v>354</v>
          </cell>
          <cell r="B363">
            <v>71</v>
          </cell>
          <cell r="D363">
            <v>998</v>
          </cell>
          <cell r="F363">
            <v>0</v>
          </cell>
          <cell r="G363">
            <v>0</v>
          </cell>
          <cell r="H363">
            <v>0</v>
          </cell>
          <cell r="I363">
            <v>0</v>
          </cell>
          <cell r="J363"/>
          <cell r="K363">
            <v>0</v>
          </cell>
          <cell r="L363">
            <v>0</v>
          </cell>
          <cell r="M363">
            <v>0</v>
          </cell>
          <cell r="N363">
            <v>0</v>
          </cell>
          <cell r="O363">
            <v>0</v>
          </cell>
          <cell r="P363">
            <v>0</v>
          </cell>
          <cell r="Q363">
            <v>0</v>
          </cell>
          <cell r="R363">
            <v>0</v>
          </cell>
          <cell r="S363">
            <v>0</v>
          </cell>
          <cell r="T363">
            <v>0</v>
          </cell>
          <cell r="U363">
            <v>71</v>
          </cell>
          <cell r="V363">
            <v>998</v>
          </cell>
          <cell r="W363">
            <v>354</v>
          </cell>
          <cell r="X363">
            <v>0</v>
          </cell>
          <cell r="Y363">
            <v>0</v>
          </cell>
        </row>
        <row r="364">
          <cell r="A364">
            <v>355</v>
          </cell>
          <cell r="B364">
            <v>71</v>
          </cell>
          <cell r="C364" t="str">
            <v xml:space="preserve">DANVERS                      </v>
          </cell>
          <cell r="D364">
            <v>999</v>
          </cell>
          <cell r="E364" t="str">
            <v>TOTAL</v>
          </cell>
          <cell r="F364">
            <v>33202850.219999999</v>
          </cell>
          <cell r="G364">
            <v>1</v>
          </cell>
          <cell r="H364">
            <v>35041287.539999999</v>
          </cell>
          <cell r="I364">
            <v>1</v>
          </cell>
          <cell r="J364">
            <v>29467761</v>
          </cell>
          <cell r="K364">
            <v>29467760</v>
          </cell>
          <cell r="L364">
            <v>199600</v>
          </cell>
          <cell r="M364">
            <v>5344</v>
          </cell>
          <cell r="N364">
            <v>34810289.539999999</v>
          </cell>
          <cell r="O364">
            <v>29467760</v>
          </cell>
          <cell r="P364">
            <v>28778395</v>
          </cell>
          <cell r="Q364">
            <v>689365</v>
          </cell>
          <cell r="R364">
            <v>2.3954254571875881</v>
          </cell>
          <cell r="S364">
            <v>3785</v>
          </cell>
          <cell r="T364">
            <v>0</v>
          </cell>
          <cell r="U364">
            <v>71</v>
          </cell>
          <cell r="V364">
            <v>999</v>
          </cell>
          <cell r="W364">
            <v>355</v>
          </cell>
          <cell r="X364">
            <v>3784</v>
          </cell>
          <cell r="Y364">
            <v>35041287.539999999</v>
          </cell>
        </row>
        <row r="365">
          <cell r="A365">
            <v>356</v>
          </cell>
          <cell r="B365">
            <v>72</v>
          </cell>
          <cell r="C365" t="str">
            <v xml:space="preserve">DARTMOUTH                    </v>
          </cell>
          <cell r="D365">
            <v>72</v>
          </cell>
          <cell r="E365" t="str">
            <v>DARTMOUTH</v>
          </cell>
          <cell r="F365">
            <v>34643308.829999998</v>
          </cell>
          <cell r="G365">
            <v>0.90088375128024278</v>
          </cell>
          <cell r="H365">
            <v>35441243.159999996</v>
          </cell>
          <cell r="I365">
            <v>0.89767999945824983</v>
          </cell>
          <cell r="J365"/>
          <cell r="K365">
            <v>28041617</v>
          </cell>
          <cell r="L365">
            <v>0</v>
          </cell>
          <cell r="M365">
            <v>0</v>
          </cell>
          <cell r="N365">
            <v>35441243.159999996</v>
          </cell>
          <cell r="O365">
            <v>28041617</v>
          </cell>
          <cell r="P365">
            <v>27284947</v>
          </cell>
          <cell r="Q365">
            <v>756670</v>
          </cell>
          <cell r="R365">
            <v>2.773214109596768</v>
          </cell>
          <cell r="S365">
            <v>3964</v>
          </cell>
          <cell r="T365">
            <v>0</v>
          </cell>
          <cell r="U365">
            <v>72</v>
          </cell>
          <cell r="V365">
            <v>72</v>
          </cell>
          <cell r="W365">
            <v>356</v>
          </cell>
          <cell r="X365">
            <v>3861</v>
          </cell>
          <cell r="Y365">
            <v>35441243.159999996</v>
          </cell>
        </row>
        <row r="366">
          <cell r="A366">
            <v>357</v>
          </cell>
          <cell r="B366">
            <v>72</v>
          </cell>
          <cell r="C366" t="str">
            <v xml:space="preserve">DARTMOUTH                    </v>
          </cell>
          <cell r="D366">
            <v>825</v>
          </cell>
          <cell r="E366" t="str">
            <v>GREATER NEW BEDFORD</v>
          </cell>
          <cell r="F366">
            <v>3626121</v>
          </cell>
          <cell r="G366">
            <v>9.4295654757065112E-2</v>
          </cell>
          <cell r="H366">
            <v>3891525</v>
          </cell>
          <cell r="I366">
            <v>9.8567201610875038E-2</v>
          </cell>
          <cell r="J366"/>
          <cell r="K366">
            <v>3079030</v>
          </cell>
          <cell r="L366">
            <v>0</v>
          </cell>
          <cell r="M366">
            <v>0</v>
          </cell>
          <cell r="N366">
            <v>3891525</v>
          </cell>
          <cell r="O366">
            <v>3079030</v>
          </cell>
          <cell r="P366">
            <v>2855920</v>
          </cell>
          <cell r="Q366">
            <v>223110</v>
          </cell>
          <cell r="R366">
            <v>7.8121936188688759</v>
          </cell>
          <cell r="S366">
            <v>247</v>
          </cell>
          <cell r="T366">
            <v>0</v>
          </cell>
          <cell r="U366">
            <v>72</v>
          </cell>
          <cell r="V366">
            <v>825</v>
          </cell>
          <cell r="W366">
            <v>357</v>
          </cell>
          <cell r="X366">
            <v>256</v>
          </cell>
          <cell r="Y366">
            <v>3891525</v>
          </cell>
        </row>
        <row r="367">
          <cell r="A367">
            <v>358</v>
          </cell>
          <cell r="B367">
            <v>72</v>
          </cell>
          <cell r="C367" t="str">
            <v xml:space="preserve">DARTMOUTH                    </v>
          </cell>
          <cell r="D367">
            <v>910</v>
          </cell>
          <cell r="E367" t="str">
            <v>BRISTOL COUNTY</v>
          </cell>
          <cell r="F367">
            <v>185375</v>
          </cell>
          <cell r="G367">
            <v>4.8205939626920742E-3</v>
          </cell>
          <cell r="H367">
            <v>148164</v>
          </cell>
          <cell r="I367">
            <v>3.7527989308750913E-3</v>
          </cell>
          <cell r="J367"/>
          <cell r="K367">
            <v>117229</v>
          </cell>
          <cell r="L367">
            <v>0</v>
          </cell>
          <cell r="M367">
            <v>0</v>
          </cell>
          <cell r="N367">
            <v>148164</v>
          </cell>
          <cell r="O367">
            <v>117229</v>
          </cell>
          <cell r="P367">
            <v>146001</v>
          </cell>
          <cell r="Q367">
            <v>-28772</v>
          </cell>
          <cell r="R367">
            <v>-19.706714337573029</v>
          </cell>
          <cell r="S367">
            <v>13</v>
          </cell>
          <cell r="T367">
            <v>0</v>
          </cell>
          <cell r="U367">
            <v>72</v>
          </cell>
          <cell r="V367">
            <v>910</v>
          </cell>
          <cell r="W367">
            <v>358</v>
          </cell>
          <cell r="X367">
            <v>10</v>
          </cell>
          <cell r="Y367">
            <v>148164</v>
          </cell>
        </row>
        <row r="368">
          <cell r="A368">
            <v>359</v>
          </cell>
          <cell r="B368">
            <v>72</v>
          </cell>
          <cell r="D368">
            <v>998</v>
          </cell>
          <cell r="F368">
            <v>0</v>
          </cell>
          <cell r="G368">
            <v>0</v>
          </cell>
          <cell r="H368">
            <v>0</v>
          </cell>
          <cell r="I368">
            <v>0</v>
          </cell>
          <cell r="J368"/>
          <cell r="K368">
            <v>0</v>
          </cell>
          <cell r="L368">
            <v>0</v>
          </cell>
          <cell r="M368">
            <v>0</v>
          </cell>
          <cell r="N368">
            <v>0</v>
          </cell>
          <cell r="O368">
            <v>0</v>
          </cell>
          <cell r="P368">
            <v>0</v>
          </cell>
          <cell r="Q368">
            <v>0</v>
          </cell>
          <cell r="R368">
            <v>0</v>
          </cell>
          <cell r="S368">
            <v>0</v>
          </cell>
          <cell r="T368">
            <v>0</v>
          </cell>
          <cell r="U368">
            <v>72</v>
          </cell>
          <cell r="V368">
            <v>998</v>
          </cell>
          <cell r="W368">
            <v>359</v>
          </cell>
          <cell r="X368">
            <v>0</v>
          </cell>
          <cell r="Y368">
            <v>0</v>
          </cell>
        </row>
        <row r="369">
          <cell r="A369">
            <v>360</v>
          </cell>
          <cell r="B369">
            <v>72</v>
          </cell>
          <cell r="C369" t="str">
            <v xml:space="preserve">DARTMOUTH                    </v>
          </cell>
          <cell r="D369">
            <v>999</v>
          </cell>
          <cell r="E369" t="str">
            <v>TOTAL</v>
          </cell>
          <cell r="F369">
            <v>38454804.829999998</v>
          </cell>
          <cell r="G369">
            <v>1</v>
          </cell>
          <cell r="H369">
            <v>39480932.159999996</v>
          </cell>
          <cell r="I369">
            <v>1</v>
          </cell>
          <cell r="J369">
            <v>31237876</v>
          </cell>
          <cell r="K369">
            <v>31237876</v>
          </cell>
          <cell r="L369">
            <v>0</v>
          </cell>
          <cell r="M369">
            <v>0</v>
          </cell>
          <cell r="N369">
            <v>39480932.159999996</v>
          </cell>
          <cell r="O369">
            <v>31237876</v>
          </cell>
          <cell r="P369">
            <v>30286868</v>
          </cell>
          <cell r="Q369">
            <v>951008</v>
          </cell>
          <cell r="R369">
            <v>3.1400011384471975</v>
          </cell>
          <cell r="S369">
            <v>4224</v>
          </cell>
          <cell r="T369">
            <v>0</v>
          </cell>
          <cell r="U369">
            <v>72</v>
          </cell>
          <cell r="V369">
            <v>999</v>
          </cell>
          <cell r="W369">
            <v>360</v>
          </cell>
          <cell r="X369">
            <v>4127</v>
          </cell>
          <cell r="Y369">
            <v>39480932.159999996</v>
          </cell>
        </row>
        <row r="370">
          <cell r="A370">
            <v>361</v>
          </cell>
          <cell r="B370">
            <v>73</v>
          </cell>
          <cell r="C370" t="str">
            <v xml:space="preserve">DEDHAM                       </v>
          </cell>
          <cell r="D370">
            <v>73</v>
          </cell>
          <cell r="E370" t="str">
            <v>DEDHAM</v>
          </cell>
          <cell r="F370">
            <v>25446765.917099997</v>
          </cell>
          <cell r="G370">
            <v>0.9625638757200683</v>
          </cell>
          <cell r="H370">
            <v>26335982.540799998</v>
          </cell>
          <cell r="I370">
            <v>0.95914636869448577</v>
          </cell>
          <cell r="J370"/>
          <cell r="K370">
            <v>24613424</v>
          </cell>
          <cell r="L370">
            <v>0</v>
          </cell>
          <cell r="M370">
            <v>0</v>
          </cell>
          <cell r="N370">
            <v>26335982.540799998</v>
          </cell>
          <cell r="O370">
            <v>24613424</v>
          </cell>
          <cell r="P370">
            <v>23938734</v>
          </cell>
          <cell r="Q370">
            <v>674690</v>
          </cell>
          <cell r="R370">
            <v>2.8184030116212493</v>
          </cell>
          <cell r="S370">
            <v>2749</v>
          </cell>
          <cell r="T370">
            <v>0</v>
          </cell>
          <cell r="U370">
            <v>73</v>
          </cell>
          <cell r="V370">
            <v>73</v>
          </cell>
          <cell r="W370">
            <v>361</v>
          </cell>
          <cell r="X370">
            <v>2757</v>
          </cell>
          <cell r="Y370">
            <v>26335982.540799998</v>
          </cell>
        </row>
        <row r="371">
          <cell r="A371">
            <v>362</v>
          </cell>
          <cell r="B371">
            <v>73</v>
          </cell>
          <cell r="C371" t="str">
            <v xml:space="preserve">DEDHAM                       </v>
          </cell>
          <cell r="D371">
            <v>806</v>
          </cell>
          <cell r="E371" t="str">
            <v>BLUE HILLS</v>
          </cell>
          <cell r="F371">
            <v>675817</v>
          </cell>
          <cell r="G371">
            <v>2.5563839150198959E-2</v>
          </cell>
          <cell r="H371">
            <v>764042</v>
          </cell>
          <cell r="I371">
            <v>2.7826116177544043E-2</v>
          </cell>
          <cell r="J371"/>
          <cell r="K371">
            <v>714068</v>
          </cell>
          <cell r="L371">
            <v>0</v>
          </cell>
          <cell r="M371">
            <v>0</v>
          </cell>
          <cell r="N371">
            <v>764042</v>
          </cell>
          <cell r="O371">
            <v>714068</v>
          </cell>
          <cell r="P371">
            <v>635767</v>
          </cell>
          <cell r="Q371">
            <v>78301</v>
          </cell>
          <cell r="R371">
            <v>12.315989977460296</v>
          </cell>
          <cell r="S371">
            <v>46</v>
          </cell>
          <cell r="T371">
            <v>0</v>
          </cell>
          <cell r="U371">
            <v>73</v>
          </cell>
          <cell r="V371">
            <v>806</v>
          </cell>
          <cell r="W371">
            <v>362</v>
          </cell>
          <cell r="X371">
            <v>50</v>
          </cell>
          <cell r="Y371">
            <v>764042</v>
          </cell>
        </row>
        <row r="372">
          <cell r="A372">
            <v>363</v>
          </cell>
          <cell r="B372">
            <v>73</v>
          </cell>
          <cell r="C372" t="str">
            <v xml:space="preserve">DEDHAM                       </v>
          </cell>
          <cell r="D372">
            <v>915</v>
          </cell>
          <cell r="E372" t="str">
            <v>NORFOLK COUNTY</v>
          </cell>
          <cell r="F372">
            <v>313861</v>
          </cell>
          <cell r="G372">
            <v>1.1872285129732745E-2</v>
          </cell>
          <cell r="H372">
            <v>357706</v>
          </cell>
          <cell r="I372">
            <v>1.302751512797015E-2</v>
          </cell>
          <cell r="J372"/>
          <cell r="K372">
            <v>334310</v>
          </cell>
          <cell r="L372">
            <v>0</v>
          </cell>
          <cell r="M372">
            <v>0</v>
          </cell>
          <cell r="N372">
            <v>357706</v>
          </cell>
          <cell r="O372">
            <v>334310</v>
          </cell>
          <cell r="P372">
            <v>295261</v>
          </cell>
          <cell r="Q372">
            <v>39049</v>
          </cell>
          <cell r="R372">
            <v>13.225248170262921</v>
          </cell>
          <cell r="S372">
            <v>22</v>
          </cell>
          <cell r="T372">
            <v>0</v>
          </cell>
          <cell r="U372">
            <v>73</v>
          </cell>
          <cell r="V372">
            <v>915</v>
          </cell>
          <cell r="W372">
            <v>363</v>
          </cell>
          <cell r="X372">
            <v>24</v>
          </cell>
          <cell r="Y372">
            <v>357706</v>
          </cell>
        </row>
        <row r="373">
          <cell r="A373">
            <v>364</v>
          </cell>
          <cell r="B373">
            <v>73</v>
          </cell>
          <cell r="D373">
            <v>998</v>
          </cell>
          <cell r="F373">
            <v>0</v>
          </cell>
          <cell r="G373">
            <v>0</v>
          </cell>
          <cell r="H373">
            <v>0</v>
          </cell>
          <cell r="I373">
            <v>0</v>
          </cell>
          <cell r="J373"/>
          <cell r="K373">
            <v>0</v>
          </cell>
          <cell r="L373">
            <v>0</v>
          </cell>
          <cell r="M373">
            <v>0</v>
          </cell>
          <cell r="N373">
            <v>0</v>
          </cell>
          <cell r="O373">
            <v>0</v>
          </cell>
          <cell r="P373">
            <v>0</v>
          </cell>
          <cell r="Q373">
            <v>0</v>
          </cell>
          <cell r="R373">
            <v>0</v>
          </cell>
          <cell r="S373">
            <v>0</v>
          </cell>
          <cell r="T373">
            <v>0</v>
          </cell>
          <cell r="U373">
            <v>73</v>
          </cell>
          <cell r="V373">
            <v>998</v>
          </cell>
          <cell r="W373">
            <v>364</v>
          </cell>
          <cell r="X373">
            <v>0</v>
          </cell>
          <cell r="Y373">
            <v>0</v>
          </cell>
        </row>
        <row r="374">
          <cell r="A374">
            <v>365</v>
          </cell>
          <cell r="B374">
            <v>73</v>
          </cell>
          <cell r="C374" t="str">
            <v xml:space="preserve">DEDHAM                       </v>
          </cell>
          <cell r="D374">
            <v>999</v>
          </cell>
          <cell r="E374" t="str">
            <v>TOTAL</v>
          </cell>
          <cell r="F374">
            <v>26436443.917099997</v>
          </cell>
          <cell r="G374">
            <v>1</v>
          </cell>
          <cell r="H374">
            <v>27457730.540799998</v>
          </cell>
          <cell r="I374">
            <v>1</v>
          </cell>
          <cell r="J374">
            <v>25661802</v>
          </cell>
          <cell r="K374">
            <v>25661802</v>
          </cell>
          <cell r="L374">
            <v>0</v>
          </cell>
          <cell r="M374">
            <v>0</v>
          </cell>
          <cell r="N374">
            <v>27457730.540799998</v>
          </cell>
          <cell r="O374">
            <v>25661802</v>
          </cell>
          <cell r="P374">
            <v>24869762</v>
          </cell>
          <cell r="Q374">
            <v>792040</v>
          </cell>
          <cell r="R374">
            <v>3.1847510241553576</v>
          </cell>
          <cell r="S374">
            <v>2817</v>
          </cell>
          <cell r="T374">
            <v>0</v>
          </cell>
          <cell r="U374">
            <v>73</v>
          </cell>
          <cell r="V374">
            <v>999</v>
          </cell>
          <cell r="W374">
            <v>365</v>
          </cell>
          <cell r="X374">
            <v>2831</v>
          </cell>
          <cell r="Y374">
            <v>27457730.540799998</v>
          </cell>
        </row>
        <row r="375">
          <cell r="A375">
            <v>366</v>
          </cell>
          <cell r="B375">
            <v>74</v>
          </cell>
          <cell r="C375" t="str">
            <v xml:space="preserve">DEERFIELD                    </v>
          </cell>
          <cell r="D375">
            <v>74</v>
          </cell>
          <cell r="E375" t="str">
            <v>DEERFIELD</v>
          </cell>
          <cell r="F375">
            <v>3402540.04</v>
          </cell>
          <cell r="G375">
            <v>0.53858827084196848</v>
          </cell>
          <cell r="H375">
            <v>3431229.1799999997</v>
          </cell>
          <cell r="I375">
            <v>0.53353058351450733</v>
          </cell>
          <cell r="J375"/>
          <cell r="K375">
            <v>2733958</v>
          </cell>
          <cell r="L375">
            <v>0</v>
          </cell>
          <cell r="M375">
            <v>0</v>
          </cell>
          <cell r="N375">
            <v>3431229.1799999997</v>
          </cell>
          <cell r="O375">
            <v>2733958</v>
          </cell>
          <cell r="P375">
            <v>2702788</v>
          </cell>
          <cell r="Q375">
            <v>31170</v>
          </cell>
          <cell r="R375">
            <v>1.1532536033162792</v>
          </cell>
          <cell r="S375">
            <v>403</v>
          </cell>
          <cell r="T375">
            <v>0</v>
          </cell>
          <cell r="U375">
            <v>74</v>
          </cell>
          <cell r="V375">
            <v>74</v>
          </cell>
          <cell r="W375">
            <v>366</v>
          </cell>
          <cell r="X375">
            <v>385</v>
          </cell>
          <cell r="Y375">
            <v>3431229.1799999997</v>
          </cell>
        </row>
        <row r="376">
          <cell r="A376">
            <v>367</v>
          </cell>
          <cell r="B376">
            <v>74</v>
          </cell>
          <cell r="C376" t="str">
            <v xml:space="preserve">DEERFIELD                    </v>
          </cell>
          <cell r="D376">
            <v>670</v>
          </cell>
          <cell r="E376" t="str">
            <v>FRONTIER</v>
          </cell>
          <cell r="F376">
            <v>2564653</v>
          </cell>
          <cell r="G376">
            <v>0.40595908008173415</v>
          </cell>
          <cell r="H376">
            <v>2679903</v>
          </cell>
          <cell r="I376">
            <v>0.41670495800349855</v>
          </cell>
          <cell r="J376"/>
          <cell r="K376">
            <v>2135312</v>
          </cell>
          <cell r="L376">
            <v>0</v>
          </cell>
          <cell r="M376">
            <v>0</v>
          </cell>
          <cell r="N376">
            <v>2679903</v>
          </cell>
          <cell r="O376">
            <v>2135312</v>
          </cell>
          <cell r="P376">
            <v>2037218</v>
          </cell>
          <cell r="Q376">
            <v>98094</v>
          </cell>
          <cell r="R376">
            <v>4.8150958807550293</v>
          </cell>
          <cell r="S376">
            <v>279</v>
          </cell>
          <cell r="T376">
            <v>0</v>
          </cell>
          <cell r="U376">
            <v>74</v>
          </cell>
          <cell r="V376">
            <v>670</v>
          </cell>
          <cell r="W376">
            <v>367</v>
          </cell>
          <cell r="X376">
            <v>283</v>
          </cell>
          <cell r="Y376">
            <v>2679903</v>
          </cell>
        </row>
        <row r="377">
          <cell r="A377">
            <v>368</v>
          </cell>
          <cell r="B377">
            <v>74</v>
          </cell>
          <cell r="C377" t="str">
            <v xml:space="preserve">DEERFIELD                    </v>
          </cell>
          <cell r="D377">
            <v>818</v>
          </cell>
          <cell r="E377" t="str">
            <v>FRANKLIN COUNTY</v>
          </cell>
          <cell r="F377">
            <v>350323</v>
          </cell>
          <cell r="G377">
            <v>5.5452649076297399E-2</v>
          </cell>
          <cell r="H377">
            <v>320044</v>
          </cell>
          <cell r="I377">
            <v>4.9764458481994192E-2</v>
          </cell>
          <cell r="J377"/>
          <cell r="K377">
            <v>255007</v>
          </cell>
          <cell r="L377">
            <v>0</v>
          </cell>
          <cell r="M377">
            <v>0</v>
          </cell>
          <cell r="N377">
            <v>320044</v>
          </cell>
          <cell r="O377">
            <v>255007</v>
          </cell>
          <cell r="P377">
            <v>278277</v>
          </cell>
          <cell r="Q377">
            <v>-23270</v>
          </cell>
          <cell r="R377">
            <v>-8.3621715053705472</v>
          </cell>
          <cell r="S377">
            <v>24</v>
          </cell>
          <cell r="T377">
            <v>0</v>
          </cell>
          <cell r="U377">
            <v>74</v>
          </cell>
          <cell r="V377">
            <v>818</v>
          </cell>
          <cell r="W377">
            <v>368</v>
          </cell>
          <cell r="X377">
            <v>21</v>
          </cell>
          <cell r="Y377">
            <v>320044</v>
          </cell>
        </row>
        <row r="378">
          <cell r="A378">
            <v>369</v>
          </cell>
          <cell r="B378">
            <v>74</v>
          </cell>
          <cell r="D378">
            <v>998</v>
          </cell>
          <cell r="F378">
            <v>0</v>
          </cell>
          <cell r="G378">
            <v>0</v>
          </cell>
          <cell r="H378">
            <v>0</v>
          </cell>
          <cell r="I378">
            <v>0</v>
          </cell>
          <cell r="J378"/>
          <cell r="K378">
            <v>0</v>
          </cell>
          <cell r="L378">
            <v>0</v>
          </cell>
          <cell r="M378">
            <v>0</v>
          </cell>
          <cell r="N378">
            <v>0</v>
          </cell>
          <cell r="O378">
            <v>0</v>
          </cell>
          <cell r="P378">
            <v>0</v>
          </cell>
          <cell r="Q378">
            <v>0</v>
          </cell>
          <cell r="R378">
            <v>0</v>
          </cell>
          <cell r="S378">
            <v>0</v>
          </cell>
          <cell r="T378">
            <v>0</v>
          </cell>
          <cell r="U378">
            <v>74</v>
          </cell>
          <cell r="V378">
            <v>998</v>
          </cell>
          <cell r="W378">
            <v>369</v>
          </cell>
          <cell r="X378">
            <v>0</v>
          </cell>
          <cell r="Y378">
            <v>0</v>
          </cell>
        </row>
        <row r="379">
          <cell r="A379">
            <v>370</v>
          </cell>
          <cell r="B379">
            <v>74</v>
          </cell>
          <cell r="C379" t="str">
            <v xml:space="preserve">DEERFIELD                    </v>
          </cell>
          <cell r="D379">
            <v>999</v>
          </cell>
          <cell r="E379" t="str">
            <v>TOTAL</v>
          </cell>
          <cell r="F379">
            <v>6317516.04</v>
          </cell>
          <cell r="G379">
            <v>1</v>
          </cell>
          <cell r="H379">
            <v>6431176.1799999997</v>
          </cell>
          <cell r="I379">
            <v>1.0000000000000002</v>
          </cell>
          <cell r="J379">
            <v>5124277</v>
          </cell>
          <cell r="K379">
            <v>5124277</v>
          </cell>
          <cell r="L379">
            <v>0</v>
          </cell>
          <cell r="M379">
            <v>0</v>
          </cell>
          <cell r="N379">
            <v>6431176.1799999997</v>
          </cell>
          <cell r="O379">
            <v>5124277</v>
          </cell>
          <cell r="P379">
            <v>5018283</v>
          </cell>
          <cell r="Q379">
            <v>105994</v>
          </cell>
          <cell r="R379">
            <v>2.1121566878551885</v>
          </cell>
          <cell r="S379">
            <v>706</v>
          </cell>
          <cell r="T379">
            <v>0</v>
          </cell>
          <cell r="U379">
            <v>74</v>
          </cell>
          <cell r="V379">
            <v>999</v>
          </cell>
          <cell r="W379">
            <v>370</v>
          </cell>
          <cell r="X379">
            <v>689</v>
          </cell>
          <cell r="Y379">
            <v>6431176.1799999997</v>
          </cell>
        </row>
        <row r="380">
          <cell r="A380">
            <v>371</v>
          </cell>
          <cell r="B380">
            <v>75</v>
          </cell>
          <cell r="C380" t="str">
            <v xml:space="preserve">DENNIS                       </v>
          </cell>
          <cell r="D380">
            <v>75</v>
          </cell>
          <cell r="E380" t="str">
            <v>DENNIS</v>
          </cell>
          <cell r="F380">
            <v>0</v>
          </cell>
          <cell r="G380">
            <v>0</v>
          </cell>
          <cell r="H380">
            <v>0</v>
          </cell>
          <cell r="I380">
            <v>0</v>
          </cell>
          <cell r="J380"/>
          <cell r="K380">
            <v>0</v>
          </cell>
          <cell r="L380">
            <v>0</v>
          </cell>
          <cell r="M380">
            <v>0</v>
          </cell>
          <cell r="N380">
            <v>0</v>
          </cell>
          <cell r="O380">
            <v>0</v>
          </cell>
          <cell r="P380">
            <v>0</v>
          </cell>
          <cell r="Q380">
            <v>0</v>
          </cell>
          <cell r="R380">
            <v>0</v>
          </cell>
          <cell r="S380">
            <v>0</v>
          </cell>
          <cell r="T380">
            <v>0</v>
          </cell>
          <cell r="U380">
            <v>75</v>
          </cell>
          <cell r="V380">
            <v>75</v>
          </cell>
          <cell r="W380">
            <v>371</v>
          </cell>
          <cell r="X380">
            <v>0</v>
          </cell>
          <cell r="Y380">
            <v>0</v>
          </cell>
        </row>
        <row r="381">
          <cell r="A381">
            <v>372</v>
          </cell>
          <cell r="B381">
            <v>75</v>
          </cell>
          <cell r="C381" t="str">
            <v xml:space="preserve">DENNIS                       </v>
          </cell>
          <cell r="D381">
            <v>645</v>
          </cell>
          <cell r="E381" t="str">
            <v>DENNIS YARMOUTH</v>
          </cell>
          <cell r="F381">
            <v>11758218</v>
          </cell>
          <cell r="G381">
            <v>0.89335073098713202</v>
          </cell>
          <cell r="H381">
            <v>11949380</v>
          </cell>
          <cell r="I381">
            <v>0.89656246119540106</v>
          </cell>
          <cell r="J381"/>
          <cell r="K381">
            <v>11443587</v>
          </cell>
          <cell r="L381">
            <v>0</v>
          </cell>
          <cell r="M381">
            <v>0</v>
          </cell>
          <cell r="N381">
            <v>11949380</v>
          </cell>
          <cell r="O381">
            <v>11443587</v>
          </cell>
          <cell r="P381">
            <v>11272179</v>
          </cell>
          <cell r="Q381">
            <v>171408</v>
          </cell>
          <cell r="R381">
            <v>1.5206287976796677</v>
          </cell>
          <cell r="S381">
            <v>1261</v>
          </cell>
          <cell r="T381">
            <v>0</v>
          </cell>
          <cell r="U381">
            <v>75</v>
          </cell>
          <cell r="V381">
            <v>645</v>
          </cell>
          <cell r="W381">
            <v>372</v>
          </cell>
          <cell r="X381">
            <v>1224</v>
          </cell>
          <cell r="Y381">
            <v>11949380</v>
          </cell>
        </row>
        <row r="382">
          <cell r="A382">
            <v>373</v>
          </cell>
          <cell r="B382">
            <v>75</v>
          </cell>
          <cell r="C382" t="str">
            <v xml:space="preserve">DENNIS                       </v>
          </cell>
          <cell r="D382">
            <v>815</v>
          </cell>
          <cell r="E382" t="str">
            <v>CAPE COD</v>
          </cell>
          <cell r="F382">
            <v>1403710</v>
          </cell>
          <cell r="G382">
            <v>0.10664926901286802</v>
          </cell>
          <cell r="H382">
            <v>1378615</v>
          </cell>
          <cell r="I382">
            <v>0.1034375388045989</v>
          </cell>
          <cell r="J382"/>
          <cell r="K382">
            <v>1320261</v>
          </cell>
          <cell r="L382">
            <v>0</v>
          </cell>
          <cell r="M382">
            <v>0</v>
          </cell>
          <cell r="N382">
            <v>1378615</v>
          </cell>
          <cell r="O382">
            <v>1320261</v>
          </cell>
          <cell r="P382">
            <v>1345686</v>
          </cell>
          <cell r="Q382">
            <v>-25425</v>
          </cell>
          <cell r="R382">
            <v>-1.8893709230830966</v>
          </cell>
          <cell r="S382">
            <v>98</v>
          </cell>
          <cell r="T382">
            <v>0</v>
          </cell>
          <cell r="U382">
            <v>75</v>
          </cell>
          <cell r="V382">
            <v>815</v>
          </cell>
          <cell r="W382">
            <v>373</v>
          </cell>
          <cell r="X382">
            <v>92</v>
          </cell>
          <cell r="Y382">
            <v>1378615</v>
          </cell>
        </row>
        <row r="383">
          <cell r="A383">
            <v>374</v>
          </cell>
          <cell r="B383">
            <v>75</v>
          </cell>
          <cell r="D383">
            <v>998</v>
          </cell>
          <cell r="F383">
            <v>0</v>
          </cell>
          <cell r="G383">
            <v>0</v>
          </cell>
          <cell r="H383">
            <v>0</v>
          </cell>
          <cell r="I383">
            <v>0</v>
          </cell>
          <cell r="J383"/>
          <cell r="K383">
            <v>0</v>
          </cell>
          <cell r="L383">
            <v>0</v>
          </cell>
          <cell r="M383">
            <v>0</v>
          </cell>
          <cell r="N383">
            <v>0</v>
          </cell>
          <cell r="O383">
            <v>0</v>
          </cell>
          <cell r="P383">
            <v>0</v>
          </cell>
          <cell r="Q383">
            <v>0</v>
          </cell>
          <cell r="R383">
            <v>0</v>
          </cell>
          <cell r="S383">
            <v>0</v>
          </cell>
          <cell r="T383">
            <v>0</v>
          </cell>
          <cell r="U383">
            <v>75</v>
          </cell>
          <cell r="V383">
            <v>998</v>
          </cell>
          <cell r="W383">
            <v>374</v>
          </cell>
          <cell r="X383">
            <v>0</v>
          </cell>
          <cell r="Y383">
            <v>0</v>
          </cell>
        </row>
        <row r="384">
          <cell r="A384">
            <v>375</v>
          </cell>
          <cell r="B384">
            <v>75</v>
          </cell>
          <cell r="C384" t="str">
            <v xml:space="preserve">DENNIS                       </v>
          </cell>
          <cell r="D384">
            <v>999</v>
          </cell>
          <cell r="E384" t="str">
            <v>TOTAL</v>
          </cell>
          <cell r="F384">
            <v>13161928</v>
          </cell>
          <cell r="G384">
            <v>1</v>
          </cell>
          <cell r="H384">
            <v>13327995</v>
          </cell>
          <cell r="I384">
            <v>1</v>
          </cell>
          <cell r="J384">
            <v>12763848</v>
          </cell>
          <cell r="K384">
            <v>12763848</v>
          </cell>
          <cell r="L384">
            <v>0</v>
          </cell>
          <cell r="M384">
            <v>0</v>
          </cell>
          <cell r="N384">
            <v>13327995</v>
          </cell>
          <cell r="O384">
            <v>12763848</v>
          </cell>
          <cell r="P384">
            <v>12617865</v>
          </cell>
          <cell r="Q384">
            <v>145983</v>
          </cell>
          <cell r="R384">
            <v>1.1569548414093827</v>
          </cell>
          <cell r="S384">
            <v>1359</v>
          </cell>
          <cell r="T384">
            <v>0</v>
          </cell>
          <cell r="U384">
            <v>75</v>
          </cell>
          <cell r="V384">
            <v>999</v>
          </cell>
          <cell r="W384">
            <v>375</v>
          </cell>
          <cell r="X384">
            <v>1316</v>
          </cell>
          <cell r="Y384">
            <v>13327995</v>
          </cell>
        </row>
        <row r="385">
          <cell r="A385">
            <v>376</v>
          </cell>
          <cell r="B385">
            <v>76</v>
          </cell>
          <cell r="C385" t="str">
            <v xml:space="preserve">DIGHTON                      </v>
          </cell>
          <cell r="D385">
            <v>76</v>
          </cell>
          <cell r="E385" t="str">
            <v>DIGHTON</v>
          </cell>
          <cell r="F385">
            <v>0</v>
          </cell>
          <cell r="G385">
            <v>0</v>
          </cell>
          <cell r="H385">
            <v>0</v>
          </cell>
          <cell r="I385">
            <v>0</v>
          </cell>
          <cell r="J385"/>
          <cell r="K385">
            <v>0</v>
          </cell>
          <cell r="L385">
            <v>0</v>
          </cell>
          <cell r="M385">
            <v>0</v>
          </cell>
          <cell r="N385">
            <v>0</v>
          </cell>
          <cell r="O385">
            <v>0</v>
          </cell>
          <cell r="P385">
            <v>0</v>
          </cell>
          <cell r="Q385">
            <v>0</v>
          </cell>
          <cell r="R385">
            <v>0</v>
          </cell>
          <cell r="S385">
            <v>0</v>
          </cell>
          <cell r="T385">
            <v>0</v>
          </cell>
          <cell r="U385">
            <v>76</v>
          </cell>
          <cell r="V385">
            <v>76</v>
          </cell>
          <cell r="W385">
            <v>376</v>
          </cell>
          <cell r="X385">
            <v>0</v>
          </cell>
          <cell r="Y385">
            <v>0</v>
          </cell>
        </row>
        <row r="386">
          <cell r="A386">
            <v>377</v>
          </cell>
          <cell r="B386">
            <v>76</v>
          </cell>
          <cell r="C386" t="str">
            <v xml:space="preserve">DIGHTON                      </v>
          </cell>
          <cell r="D386">
            <v>650</v>
          </cell>
          <cell r="E386" t="str">
            <v>DIGHTON REHOBOTH</v>
          </cell>
          <cell r="F386">
            <v>11380729</v>
          </cell>
          <cell r="G386">
            <v>0.9708067757631178</v>
          </cell>
          <cell r="H386">
            <v>11805668</v>
          </cell>
          <cell r="I386">
            <v>0.97432129837452297</v>
          </cell>
          <cell r="J386"/>
          <cell r="K386">
            <v>6088223</v>
          </cell>
          <cell r="L386">
            <v>0</v>
          </cell>
          <cell r="M386">
            <v>0</v>
          </cell>
          <cell r="N386">
            <v>11805668</v>
          </cell>
          <cell r="O386">
            <v>6088223</v>
          </cell>
          <cell r="P386">
            <v>5846794</v>
          </cell>
          <cell r="Q386">
            <v>241429</v>
          </cell>
          <cell r="R386">
            <v>4.1292544255877663</v>
          </cell>
          <cell r="S386">
            <v>1287</v>
          </cell>
          <cell r="T386">
            <v>0</v>
          </cell>
          <cell r="U386">
            <v>76</v>
          </cell>
          <cell r="V386">
            <v>650</v>
          </cell>
          <cell r="W386">
            <v>377</v>
          </cell>
          <cell r="X386">
            <v>1272</v>
          </cell>
          <cell r="Y386">
            <v>11805668</v>
          </cell>
        </row>
        <row r="387">
          <cell r="A387">
            <v>378</v>
          </cell>
          <cell r="B387">
            <v>76</v>
          </cell>
          <cell r="C387" t="str">
            <v xml:space="preserve">DIGHTON                      </v>
          </cell>
          <cell r="D387">
            <v>910</v>
          </cell>
          <cell r="E387" t="str">
            <v>BRISTOL COUNTY</v>
          </cell>
          <cell r="F387">
            <v>342231</v>
          </cell>
          <cell r="G387">
            <v>2.9193224236882153E-2</v>
          </cell>
          <cell r="H387">
            <v>311144</v>
          </cell>
          <cell r="I387">
            <v>2.5678701625477064E-2</v>
          </cell>
          <cell r="J387"/>
          <cell r="K387">
            <v>160458</v>
          </cell>
          <cell r="L387">
            <v>0</v>
          </cell>
          <cell r="M387">
            <v>0</v>
          </cell>
          <cell r="N387">
            <v>311144</v>
          </cell>
          <cell r="O387">
            <v>160458</v>
          </cell>
          <cell r="P387">
            <v>175820</v>
          </cell>
          <cell r="Q387">
            <v>-15362</v>
          </cell>
          <cell r="R387">
            <v>-8.7373450119440328</v>
          </cell>
          <cell r="S387">
            <v>24</v>
          </cell>
          <cell r="T387">
            <v>0</v>
          </cell>
          <cell r="U387">
            <v>76</v>
          </cell>
          <cell r="V387">
            <v>910</v>
          </cell>
          <cell r="W387">
            <v>378</v>
          </cell>
          <cell r="X387">
            <v>21</v>
          </cell>
          <cell r="Y387">
            <v>311144</v>
          </cell>
        </row>
        <row r="388">
          <cell r="A388">
            <v>379</v>
          </cell>
          <cell r="B388">
            <v>76</v>
          </cell>
          <cell r="D388">
            <v>998</v>
          </cell>
          <cell r="F388">
            <v>0</v>
          </cell>
          <cell r="G388">
            <v>0</v>
          </cell>
          <cell r="H388">
            <v>0</v>
          </cell>
          <cell r="I388">
            <v>0</v>
          </cell>
          <cell r="J388"/>
          <cell r="K388">
            <v>0</v>
          </cell>
          <cell r="L388">
            <v>0</v>
          </cell>
          <cell r="M388">
            <v>0</v>
          </cell>
          <cell r="N388">
            <v>0</v>
          </cell>
          <cell r="O388">
            <v>0</v>
          </cell>
          <cell r="P388">
            <v>0</v>
          </cell>
          <cell r="Q388">
            <v>0</v>
          </cell>
          <cell r="R388">
            <v>0</v>
          </cell>
          <cell r="S388">
            <v>0</v>
          </cell>
          <cell r="T388">
            <v>0</v>
          </cell>
          <cell r="U388">
            <v>76</v>
          </cell>
          <cell r="V388">
            <v>998</v>
          </cell>
          <cell r="W388">
            <v>379</v>
          </cell>
          <cell r="X388">
            <v>0</v>
          </cell>
          <cell r="Y388">
            <v>0</v>
          </cell>
        </row>
        <row r="389">
          <cell r="A389">
            <v>380</v>
          </cell>
          <cell r="B389">
            <v>76</v>
          </cell>
          <cell r="C389" t="str">
            <v xml:space="preserve">DIGHTON                      </v>
          </cell>
          <cell r="D389">
            <v>999</v>
          </cell>
          <cell r="E389" t="str">
            <v>TOTAL</v>
          </cell>
          <cell r="F389">
            <v>11722960</v>
          </cell>
          <cell r="G389">
            <v>1</v>
          </cell>
          <cell r="H389">
            <v>12116812</v>
          </cell>
          <cell r="I389">
            <v>1</v>
          </cell>
          <cell r="J389">
            <v>6248681</v>
          </cell>
          <cell r="K389">
            <v>6248681</v>
          </cell>
          <cell r="L389">
            <v>0</v>
          </cell>
          <cell r="M389">
            <v>0</v>
          </cell>
          <cell r="N389">
            <v>12116812</v>
          </cell>
          <cell r="O389">
            <v>6248681</v>
          </cell>
          <cell r="P389">
            <v>6022614</v>
          </cell>
          <cell r="Q389">
            <v>226067</v>
          </cell>
          <cell r="R389">
            <v>3.7536358797027338</v>
          </cell>
          <cell r="S389">
            <v>1311</v>
          </cell>
          <cell r="T389">
            <v>0</v>
          </cell>
          <cell r="U389">
            <v>76</v>
          </cell>
          <cell r="V389">
            <v>999</v>
          </cell>
          <cell r="W389">
            <v>380</v>
          </cell>
          <cell r="X389">
            <v>1293</v>
          </cell>
          <cell r="Y389">
            <v>12116812</v>
          </cell>
        </row>
        <row r="390">
          <cell r="A390">
            <v>381</v>
          </cell>
          <cell r="B390">
            <v>77</v>
          </cell>
          <cell r="C390" t="str">
            <v xml:space="preserve">DOUGLAS                      </v>
          </cell>
          <cell r="D390">
            <v>77</v>
          </cell>
          <cell r="E390" t="str">
            <v>DOUGLAS</v>
          </cell>
          <cell r="F390">
            <v>13936065.529999997</v>
          </cell>
          <cell r="G390">
            <v>0.93700518735022342</v>
          </cell>
          <cell r="H390">
            <v>14220617.059999999</v>
          </cell>
          <cell r="I390">
            <v>0.9314118919708172</v>
          </cell>
          <cell r="J390"/>
          <cell r="K390">
            <v>5766202</v>
          </cell>
          <cell r="L390">
            <v>0</v>
          </cell>
          <cell r="M390">
            <v>0</v>
          </cell>
          <cell r="N390">
            <v>14220617.059999999</v>
          </cell>
          <cell r="O390">
            <v>5766202</v>
          </cell>
          <cell r="P390">
            <v>5567549</v>
          </cell>
          <cell r="Q390">
            <v>198653</v>
          </cell>
          <cell r="R390">
            <v>3.5680512196659606</v>
          </cell>
          <cell r="S390">
            <v>1610</v>
          </cell>
          <cell r="T390">
            <v>0</v>
          </cell>
          <cell r="U390">
            <v>77</v>
          </cell>
          <cell r="V390">
            <v>77</v>
          </cell>
          <cell r="W390">
            <v>381</v>
          </cell>
          <cell r="X390">
            <v>1583</v>
          </cell>
          <cell r="Y390">
            <v>14220617.059999999</v>
          </cell>
        </row>
        <row r="391">
          <cell r="A391">
            <v>382</v>
          </cell>
          <cell r="B391">
            <v>77</v>
          </cell>
          <cell r="C391" t="str">
            <v xml:space="preserve">DOUGLAS                      </v>
          </cell>
          <cell r="D391">
            <v>805</v>
          </cell>
          <cell r="E391" t="str">
            <v>BLACKSTONE VALLEY</v>
          </cell>
          <cell r="F391">
            <v>936921</v>
          </cell>
          <cell r="G391">
            <v>6.2994812649776549E-2</v>
          </cell>
          <cell r="H391">
            <v>1047190</v>
          </cell>
          <cell r="I391">
            <v>6.8588108029182818E-2</v>
          </cell>
          <cell r="J391"/>
          <cell r="K391">
            <v>424617</v>
          </cell>
          <cell r="L391">
            <v>0</v>
          </cell>
          <cell r="M391">
            <v>0</v>
          </cell>
          <cell r="N391">
            <v>1047190</v>
          </cell>
          <cell r="O391">
            <v>424617</v>
          </cell>
          <cell r="P391">
            <v>374306</v>
          </cell>
          <cell r="Q391">
            <v>50311</v>
          </cell>
          <cell r="R391">
            <v>13.441141739646172</v>
          </cell>
          <cell r="S391">
            <v>66</v>
          </cell>
          <cell r="T391">
            <v>0</v>
          </cell>
          <cell r="U391">
            <v>77</v>
          </cell>
          <cell r="V391">
            <v>805</v>
          </cell>
          <cell r="W391">
            <v>382</v>
          </cell>
          <cell r="X391">
            <v>71</v>
          </cell>
          <cell r="Y391">
            <v>1047190</v>
          </cell>
        </row>
        <row r="392">
          <cell r="A392">
            <v>383</v>
          </cell>
          <cell r="B392">
            <v>77</v>
          </cell>
          <cell r="D392">
            <v>998</v>
          </cell>
          <cell r="F392">
            <v>0</v>
          </cell>
          <cell r="G392">
            <v>0</v>
          </cell>
          <cell r="H392">
            <v>0</v>
          </cell>
          <cell r="I392">
            <v>0</v>
          </cell>
          <cell r="J392"/>
          <cell r="K392">
            <v>0</v>
          </cell>
          <cell r="L392">
            <v>0</v>
          </cell>
          <cell r="M392">
            <v>0</v>
          </cell>
          <cell r="N392">
            <v>0</v>
          </cell>
          <cell r="O392">
            <v>0</v>
          </cell>
          <cell r="P392">
            <v>0</v>
          </cell>
          <cell r="Q392">
            <v>0</v>
          </cell>
          <cell r="R392">
            <v>0</v>
          </cell>
          <cell r="S392">
            <v>0</v>
          </cell>
          <cell r="T392">
            <v>0</v>
          </cell>
          <cell r="U392">
            <v>77</v>
          </cell>
          <cell r="V392">
            <v>998</v>
          </cell>
          <cell r="W392">
            <v>383</v>
          </cell>
          <cell r="X392">
            <v>0</v>
          </cell>
          <cell r="Y392">
            <v>0</v>
          </cell>
        </row>
        <row r="393">
          <cell r="A393">
            <v>384</v>
          </cell>
          <cell r="B393">
            <v>77</v>
          </cell>
          <cell r="D393">
            <v>998</v>
          </cell>
          <cell r="F393">
            <v>0</v>
          </cell>
          <cell r="G393">
            <v>0</v>
          </cell>
          <cell r="H393">
            <v>0</v>
          </cell>
          <cell r="I393">
            <v>0</v>
          </cell>
          <cell r="J393"/>
          <cell r="K393">
            <v>0</v>
          </cell>
          <cell r="L393">
            <v>0</v>
          </cell>
          <cell r="M393">
            <v>0</v>
          </cell>
          <cell r="N393">
            <v>0</v>
          </cell>
          <cell r="O393">
            <v>0</v>
          </cell>
          <cell r="P393">
            <v>0</v>
          </cell>
          <cell r="Q393">
            <v>0</v>
          </cell>
          <cell r="R393">
            <v>0</v>
          </cell>
          <cell r="S393">
            <v>0</v>
          </cell>
          <cell r="T393">
            <v>0</v>
          </cell>
          <cell r="U393">
            <v>77</v>
          </cell>
          <cell r="V393">
            <v>998</v>
          </cell>
          <cell r="W393">
            <v>384</v>
          </cell>
          <cell r="X393">
            <v>0</v>
          </cell>
          <cell r="Y393">
            <v>0</v>
          </cell>
        </row>
        <row r="394">
          <cell r="A394">
            <v>385</v>
          </cell>
          <cell r="B394">
            <v>77</v>
          </cell>
          <cell r="C394" t="str">
            <v xml:space="preserve">DOUGLAS                      </v>
          </cell>
          <cell r="D394">
            <v>999</v>
          </cell>
          <cell r="E394" t="str">
            <v>TOTAL</v>
          </cell>
          <cell r="F394">
            <v>14872986.529999997</v>
          </cell>
          <cell r="G394">
            <v>1</v>
          </cell>
          <cell r="H394">
            <v>15267807.059999999</v>
          </cell>
          <cell r="I394">
            <v>1</v>
          </cell>
          <cell r="J394">
            <v>6190819</v>
          </cell>
          <cell r="K394">
            <v>6190819</v>
          </cell>
          <cell r="L394">
            <v>0</v>
          </cell>
          <cell r="M394">
            <v>0</v>
          </cell>
          <cell r="N394">
            <v>15267807.059999999</v>
          </cell>
          <cell r="O394">
            <v>6190819</v>
          </cell>
          <cell r="P394">
            <v>5941855</v>
          </cell>
          <cell r="Q394">
            <v>248964</v>
          </cell>
          <cell r="R394">
            <v>4.1900046365991761</v>
          </cell>
          <cell r="S394">
            <v>1676</v>
          </cell>
          <cell r="T394">
            <v>0</v>
          </cell>
          <cell r="U394">
            <v>77</v>
          </cell>
          <cell r="V394">
            <v>999</v>
          </cell>
          <cell r="W394">
            <v>385</v>
          </cell>
          <cell r="X394">
            <v>1654</v>
          </cell>
          <cell r="Y394">
            <v>15267807.059999999</v>
          </cell>
        </row>
        <row r="395">
          <cell r="A395">
            <v>386</v>
          </cell>
          <cell r="B395">
            <v>78</v>
          </cell>
          <cell r="C395" t="str">
            <v xml:space="preserve">DOVER                        </v>
          </cell>
          <cell r="D395">
            <v>78</v>
          </cell>
          <cell r="E395" t="str">
            <v>DOVER</v>
          </cell>
          <cell r="F395">
            <v>4590181.74</v>
          </cell>
          <cell r="G395">
            <v>0.45363606605246487</v>
          </cell>
          <cell r="H395">
            <v>4512264.4704399994</v>
          </cell>
          <cell r="I395">
            <v>0.42860251456856707</v>
          </cell>
          <cell r="J395"/>
          <cell r="K395">
            <v>4166423</v>
          </cell>
          <cell r="L395">
            <v>0</v>
          </cell>
          <cell r="M395">
            <v>0</v>
          </cell>
          <cell r="N395">
            <v>4512264.4704399994</v>
          </cell>
          <cell r="O395">
            <v>4166423</v>
          </cell>
          <cell r="P395">
            <v>4311579</v>
          </cell>
          <cell r="Q395">
            <v>-145156</v>
          </cell>
          <cell r="R395">
            <v>-3.3666552323406345</v>
          </cell>
          <cell r="S395">
            <v>555</v>
          </cell>
          <cell r="T395">
            <v>0</v>
          </cell>
          <cell r="U395">
            <v>78</v>
          </cell>
          <cell r="V395">
            <v>78</v>
          </cell>
          <cell r="W395">
            <v>386</v>
          </cell>
          <cell r="X395">
            <v>523</v>
          </cell>
          <cell r="Y395">
            <v>4512264.4704399994</v>
          </cell>
        </row>
        <row r="396">
          <cell r="A396">
            <v>387</v>
          </cell>
          <cell r="B396">
            <v>78</v>
          </cell>
          <cell r="C396" t="str">
            <v xml:space="preserve">DOVER                        </v>
          </cell>
          <cell r="D396">
            <v>655</v>
          </cell>
          <cell r="E396" t="str">
            <v>DOVER SHERBORN</v>
          </cell>
          <cell r="F396">
            <v>5513312</v>
          </cell>
          <cell r="G396">
            <v>0.54486669771812724</v>
          </cell>
          <cell r="H396">
            <v>5983736</v>
          </cell>
          <cell r="I396">
            <v>0.56837189240912911</v>
          </cell>
          <cell r="J396"/>
          <cell r="K396">
            <v>5525114</v>
          </cell>
          <cell r="L396">
            <v>0</v>
          </cell>
          <cell r="M396">
            <v>0</v>
          </cell>
          <cell r="N396">
            <v>5983736</v>
          </cell>
          <cell r="O396">
            <v>5525114</v>
          </cell>
          <cell r="P396">
            <v>5178680</v>
          </cell>
          <cell r="Q396">
            <v>346434</v>
          </cell>
          <cell r="R396">
            <v>6.689619748661821</v>
          </cell>
          <cell r="S396">
            <v>632</v>
          </cell>
          <cell r="T396">
            <v>0</v>
          </cell>
          <cell r="U396">
            <v>78</v>
          </cell>
          <cell r="V396">
            <v>655</v>
          </cell>
          <cell r="W396">
            <v>387</v>
          </cell>
          <cell r="X396">
            <v>659</v>
          </cell>
          <cell r="Y396">
            <v>5983736</v>
          </cell>
        </row>
        <row r="397">
          <cell r="A397">
            <v>388</v>
          </cell>
          <cell r="B397">
            <v>78</v>
          </cell>
          <cell r="C397" t="str">
            <v xml:space="preserve">DOVER                        </v>
          </cell>
          <cell r="D397">
            <v>830</v>
          </cell>
          <cell r="E397" t="str">
            <v>MINUTEMAN</v>
          </cell>
          <cell r="F397">
            <v>15150</v>
          </cell>
          <cell r="G397">
            <v>1.4972362294079541E-3</v>
          </cell>
          <cell r="H397">
            <v>31853</v>
          </cell>
          <cell r="I397">
            <v>3.0255930223037895E-3</v>
          </cell>
          <cell r="J397"/>
          <cell r="K397">
            <v>29412</v>
          </cell>
          <cell r="L397">
            <v>0</v>
          </cell>
          <cell r="M397">
            <v>0</v>
          </cell>
          <cell r="N397">
            <v>31853</v>
          </cell>
          <cell r="O397">
            <v>29412</v>
          </cell>
          <cell r="P397">
            <v>14230</v>
          </cell>
          <cell r="Q397">
            <v>15182</v>
          </cell>
          <cell r="R397">
            <v>106.69009135628953</v>
          </cell>
          <cell r="S397">
            <v>1</v>
          </cell>
          <cell r="T397">
            <v>0</v>
          </cell>
          <cell r="U397">
            <v>78</v>
          </cell>
          <cell r="V397">
            <v>830</v>
          </cell>
          <cell r="W397">
            <v>388</v>
          </cell>
          <cell r="X397">
            <v>2</v>
          </cell>
          <cell r="Y397">
            <v>31853</v>
          </cell>
        </row>
        <row r="398">
          <cell r="A398">
            <v>389</v>
          </cell>
          <cell r="B398">
            <v>78</v>
          </cell>
          <cell r="C398" t="str">
            <v xml:space="preserve">DOVER                        </v>
          </cell>
          <cell r="D398">
            <v>915</v>
          </cell>
          <cell r="E398" t="str">
            <v>NORFOLK COUNTY</v>
          </cell>
          <cell r="F398">
            <v>0</v>
          </cell>
          <cell r="G398">
            <v>0</v>
          </cell>
          <cell r="H398">
            <v>0</v>
          </cell>
          <cell r="I398">
            <v>0</v>
          </cell>
          <cell r="J398"/>
          <cell r="K398">
            <v>0</v>
          </cell>
          <cell r="L398">
            <v>0</v>
          </cell>
          <cell r="M398">
            <v>0</v>
          </cell>
          <cell r="N398">
            <v>0</v>
          </cell>
          <cell r="O398">
            <v>0</v>
          </cell>
          <cell r="P398">
            <v>0</v>
          </cell>
          <cell r="Q398">
            <v>0</v>
          </cell>
          <cell r="R398">
            <v>0</v>
          </cell>
          <cell r="S398">
            <v>0</v>
          </cell>
          <cell r="T398">
            <v>0</v>
          </cell>
          <cell r="U398">
            <v>78</v>
          </cell>
          <cell r="V398">
            <v>915</v>
          </cell>
          <cell r="W398">
            <v>389</v>
          </cell>
          <cell r="X398">
            <v>0</v>
          </cell>
          <cell r="Y398">
            <v>0</v>
          </cell>
        </row>
        <row r="399">
          <cell r="A399">
            <v>390</v>
          </cell>
          <cell r="B399">
            <v>78</v>
          </cell>
          <cell r="C399" t="str">
            <v xml:space="preserve">DOVER                        </v>
          </cell>
          <cell r="D399">
            <v>999</v>
          </cell>
          <cell r="E399" t="str">
            <v>TOTAL</v>
          </cell>
          <cell r="F399">
            <v>10118643.74</v>
          </cell>
          <cell r="G399">
            <v>1</v>
          </cell>
          <cell r="H399">
            <v>10527853.47044</v>
          </cell>
          <cell r="I399">
            <v>1</v>
          </cell>
          <cell r="J399">
            <v>9720948</v>
          </cell>
          <cell r="K399">
            <v>9720949</v>
          </cell>
          <cell r="L399">
            <v>0</v>
          </cell>
          <cell r="M399">
            <v>0</v>
          </cell>
          <cell r="N399">
            <v>10527853.47044</v>
          </cell>
          <cell r="O399">
            <v>9720949</v>
          </cell>
          <cell r="P399">
            <v>9504489</v>
          </cell>
          <cell r="Q399">
            <v>216460</v>
          </cell>
          <cell r="R399">
            <v>2.2774501606556647</v>
          </cell>
          <cell r="S399">
            <v>1188</v>
          </cell>
          <cell r="T399">
            <v>0</v>
          </cell>
          <cell r="U399">
            <v>78</v>
          </cell>
          <cell r="V399">
            <v>999</v>
          </cell>
          <cell r="W399">
            <v>390</v>
          </cell>
          <cell r="X399">
            <v>1184</v>
          </cell>
          <cell r="Y399">
            <v>10527853.47044</v>
          </cell>
        </row>
        <row r="400">
          <cell r="A400">
            <v>391</v>
          </cell>
          <cell r="B400">
            <v>79</v>
          </cell>
          <cell r="C400" t="str">
            <v xml:space="preserve">DRACUT                       </v>
          </cell>
          <cell r="D400">
            <v>79</v>
          </cell>
          <cell r="E400" t="str">
            <v>DRACUT</v>
          </cell>
          <cell r="F400">
            <v>35260306.700000003</v>
          </cell>
          <cell r="G400">
            <v>0.84546197329630868</v>
          </cell>
          <cell r="H400">
            <v>36135215.210000008</v>
          </cell>
          <cell r="I400">
            <v>0.84126240137802077</v>
          </cell>
          <cell r="J400"/>
          <cell r="K400">
            <v>18043868</v>
          </cell>
          <cell r="L400">
            <v>0</v>
          </cell>
          <cell r="M400">
            <v>0</v>
          </cell>
          <cell r="N400">
            <v>36135215.210000008</v>
          </cell>
          <cell r="O400">
            <v>18026125</v>
          </cell>
          <cell r="P400">
            <v>17528088</v>
          </cell>
          <cell r="Q400">
            <v>498037</v>
          </cell>
          <cell r="R400">
            <v>2.8413652418906157</v>
          </cell>
          <cell r="S400">
            <v>4040</v>
          </cell>
          <cell r="T400">
            <v>0</v>
          </cell>
          <cell r="U400">
            <v>79</v>
          </cell>
          <cell r="V400">
            <v>79</v>
          </cell>
          <cell r="W400">
            <v>391</v>
          </cell>
          <cell r="X400">
            <v>4022</v>
          </cell>
          <cell r="Y400">
            <v>36135215.210000008</v>
          </cell>
        </row>
        <row r="401">
          <cell r="A401">
            <v>392</v>
          </cell>
          <cell r="B401">
            <v>79</v>
          </cell>
          <cell r="C401" t="str">
            <v xml:space="preserve">DRACUT                       </v>
          </cell>
          <cell r="D401">
            <v>828</v>
          </cell>
          <cell r="E401" t="str">
            <v>GREATER LOWELL</v>
          </cell>
          <cell r="F401">
            <v>6431056</v>
          </cell>
          <cell r="G401">
            <v>0.15420209876220575</v>
          </cell>
          <cell r="H401">
            <v>6760596</v>
          </cell>
          <cell r="I401">
            <v>0.15739314662038345</v>
          </cell>
          <cell r="J401"/>
          <cell r="K401">
            <v>3375857</v>
          </cell>
          <cell r="L401">
            <v>0</v>
          </cell>
          <cell r="M401">
            <v>0</v>
          </cell>
          <cell r="N401">
            <v>6760596</v>
          </cell>
          <cell r="O401">
            <v>3372537</v>
          </cell>
          <cell r="P401">
            <v>3196913</v>
          </cell>
          <cell r="Q401">
            <v>175624</v>
          </cell>
          <cell r="R401">
            <v>5.4935495585898018</v>
          </cell>
          <cell r="S401">
            <v>438</v>
          </cell>
          <cell r="T401">
            <v>0</v>
          </cell>
          <cell r="U401">
            <v>79</v>
          </cell>
          <cell r="V401">
            <v>828</v>
          </cell>
          <cell r="W401">
            <v>392</v>
          </cell>
          <cell r="X401">
            <v>441</v>
          </cell>
          <cell r="Y401">
            <v>6760596</v>
          </cell>
        </row>
        <row r="402">
          <cell r="A402">
            <v>393</v>
          </cell>
          <cell r="B402">
            <v>79</v>
          </cell>
          <cell r="C402" t="str">
            <v xml:space="preserve">DRACUT                       </v>
          </cell>
          <cell r="D402">
            <v>913</v>
          </cell>
          <cell r="E402" t="str">
            <v>ESSEX AGRICULTURAL</v>
          </cell>
          <cell r="F402">
            <v>14010</v>
          </cell>
          <cell r="G402">
            <v>3.3592794148558223E-4</v>
          </cell>
          <cell r="H402">
            <v>57749</v>
          </cell>
          <cell r="I402">
            <v>1.3444520015957948E-3</v>
          </cell>
          <cell r="J402"/>
          <cell r="K402">
            <v>28837</v>
          </cell>
          <cell r="L402">
            <v>49900</v>
          </cell>
          <cell r="M402">
            <v>21063</v>
          </cell>
          <cell r="N402">
            <v>0</v>
          </cell>
          <cell r="O402">
            <v>49900</v>
          </cell>
          <cell r="P402">
            <v>12272</v>
          </cell>
          <cell r="Q402">
            <v>37628</v>
          </cell>
          <cell r="R402">
            <v>306.61668839634939</v>
          </cell>
          <cell r="S402">
            <v>1</v>
          </cell>
          <cell r="T402">
            <v>0</v>
          </cell>
          <cell r="U402">
            <v>79</v>
          </cell>
          <cell r="V402">
            <v>913</v>
          </cell>
          <cell r="W402">
            <v>393</v>
          </cell>
          <cell r="X402">
            <v>4</v>
          </cell>
          <cell r="Y402">
            <v>57749</v>
          </cell>
        </row>
        <row r="403">
          <cell r="A403">
            <v>394</v>
          </cell>
          <cell r="B403">
            <v>79</v>
          </cell>
          <cell r="D403">
            <v>998</v>
          </cell>
          <cell r="F403">
            <v>0</v>
          </cell>
          <cell r="G403">
            <v>0</v>
          </cell>
          <cell r="H403">
            <v>0</v>
          </cell>
          <cell r="I403">
            <v>0</v>
          </cell>
          <cell r="J403"/>
          <cell r="K403">
            <v>0</v>
          </cell>
          <cell r="L403">
            <v>0</v>
          </cell>
          <cell r="M403">
            <v>0</v>
          </cell>
          <cell r="N403">
            <v>0</v>
          </cell>
          <cell r="O403">
            <v>0</v>
          </cell>
          <cell r="P403">
            <v>0</v>
          </cell>
          <cell r="Q403">
            <v>0</v>
          </cell>
          <cell r="R403">
            <v>0</v>
          </cell>
          <cell r="S403">
            <v>0</v>
          </cell>
          <cell r="T403">
            <v>0</v>
          </cell>
          <cell r="U403">
            <v>79</v>
          </cell>
          <cell r="V403">
            <v>998</v>
          </cell>
          <cell r="W403">
            <v>394</v>
          </cell>
          <cell r="X403">
            <v>0</v>
          </cell>
          <cell r="Y403">
            <v>0</v>
          </cell>
        </row>
        <row r="404">
          <cell r="A404">
            <v>395</v>
          </cell>
          <cell r="B404">
            <v>79</v>
          </cell>
          <cell r="C404" t="str">
            <v xml:space="preserve">DRACUT                       </v>
          </cell>
          <cell r="D404">
            <v>999</v>
          </cell>
          <cell r="E404" t="str">
            <v>TOTAL</v>
          </cell>
          <cell r="F404">
            <v>41705372.700000003</v>
          </cell>
          <cell r="G404">
            <v>1</v>
          </cell>
          <cell r="H404">
            <v>42953560.210000008</v>
          </cell>
          <cell r="I404">
            <v>1</v>
          </cell>
          <cell r="J404">
            <v>21448561</v>
          </cell>
          <cell r="K404">
            <v>21448562</v>
          </cell>
          <cell r="L404">
            <v>49900</v>
          </cell>
          <cell r="M404">
            <v>21063</v>
          </cell>
          <cell r="N404">
            <v>42895811.210000008</v>
          </cell>
          <cell r="O404">
            <v>21448562</v>
          </cell>
          <cell r="P404">
            <v>20737273</v>
          </cell>
          <cell r="Q404">
            <v>711289</v>
          </cell>
          <cell r="R404">
            <v>3.4300025852000888</v>
          </cell>
          <cell r="S404">
            <v>4479</v>
          </cell>
          <cell r="T404">
            <v>0</v>
          </cell>
          <cell r="U404">
            <v>79</v>
          </cell>
          <cell r="V404">
            <v>999</v>
          </cell>
          <cell r="W404">
            <v>395</v>
          </cell>
          <cell r="X404">
            <v>4467</v>
          </cell>
          <cell r="Y404">
            <v>42953560.210000008</v>
          </cell>
        </row>
        <row r="405">
          <cell r="A405">
            <v>396</v>
          </cell>
          <cell r="B405">
            <v>80</v>
          </cell>
          <cell r="C405" t="str">
            <v xml:space="preserve">DUDLEY                       </v>
          </cell>
          <cell r="D405">
            <v>80</v>
          </cell>
          <cell r="E405" t="str">
            <v>DUDLEY</v>
          </cell>
          <cell r="F405">
            <v>0</v>
          </cell>
          <cell r="G405">
            <v>0</v>
          </cell>
          <cell r="H405">
            <v>0</v>
          </cell>
          <cell r="I405">
            <v>0</v>
          </cell>
          <cell r="J405"/>
          <cell r="K405">
            <v>0</v>
          </cell>
          <cell r="L405">
            <v>0</v>
          </cell>
          <cell r="M405">
            <v>0</v>
          </cell>
          <cell r="N405">
            <v>0</v>
          </cell>
          <cell r="O405">
            <v>0</v>
          </cell>
          <cell r="P405">
            <v>0</v>
          </cell>
          <cell r="Q405">
            <v>0</v>
          </cell>
          <cell r="R405">
            <v>0</v>
          </cell>
          <cell r="S405">
            <v>0</v>
          </cell>
          <cell r="T405">
            <v>0</v>
          </cell>
          <cell r="U405">
            <v>80</v>
          </cell>
          <cell r="V405">
            <v>80</v>
          </cell>
          <cell r="W405">
            <v>396</v>
          </cell>
          <cell r="X405">
            <v>0</v>
          </cell>
          <cell r="Y405">
            <v>0</v>
          </cell>
        </row>
        <row r="406">
          <cell r="A406">
            <v>397</v>
          </cell>
          <cell r="B406">
            <v>80</v>
          </cell>
          <cell r="C406" t="str">
            <v xml:space="preserve">DUDLEY                       </v>
          </cell>
          <cell r="D406">
            <v>658</v>
          </cell>
          <cell r="E406" t="str">
            <v>DUDLEY CHARLTON</v>
          </cell>
          <cell r="F406">
            <v>16033482</v>
          </cell>
          <cell r="G406">
            <v>0.9161309159890979</v>
          </cell>
          <cell r="H406">
            <v>16365904</v>
          </cell>
          <cell r="I406">
            <v>0.90844158446552448</v>
          </cell>
          <cell r="J406"/>
          <cell r="K406">
            <v>4506710</v>
          </cell>
          <cell r="L406">
            <v>0</v>
          </cell>
          <cell r="M406">
            <v>0</v>
          </cell>
          <cell r="N406">
            <v>16365904</v>
          </cell>
          <cell r="O406">
            <v>4506710</v>
          </cell>
          <cell r="P406">
            <v>4337109</v>
          </cell>
          <cell r="Q406">
            <v>169601</v>
          </cell>
          <cell r="R406">
            <v>3.9104620151349665</v>
          </cell>
          <cell r="S406">
            <v>1851</v>
          </cell>
          <cell r="T406">
            <v>0</v>
          </cell>
          <cell r="U406">
            <v>80</v>
          </cell>
          <cell r="V406">
            <v>658</v>
          </cell>
          <cell r="W406">
            <v>397</v>
          </cell>
          <cell r="X406">
            <v>1809</v>
          </cell>
          <cell r="Y406">
            <v>16365904</v>
          </cell>
        </row>
        <row r="407">
          <cell r="A407">
            <v>398</v>
          </cell>
          <cell r="B407">
            <v>80</v>
          </cell>
          <cell r="C407" t="str">
            <v xml:space="preserve">DUDLEY                       </v>
          </cell>
          <cell r="D407">
            <v>876</v>
          </cell>
          <cell r="E407" t="str">
            <v>SOUTHERN WORCESTER</v>
          </cell>
          <cell r="F407">
            <v>1467818</v>
          </cell>
          <cell r="G407">
            <v>8.3869084010902054E-2</v>
          </cell>
          <cell r="H407">
            <v>1649458</v>
          </cell>
          <cell r="I407">
            <v>9.1558415534475524E-2</v>
          </cell>
          <cell r="J407"/>
          <cell r="K407">
            <v>454214</v>
          </cell>
          <cell r="L407">
            <v>0</v>
          </cell>
          <cell r="M407">
            <v>0</v>
          </cell>
          <cell r="N407">
            <v>1649458</v>
          </cell>
          <cell r="O407">
            <v>454214</v>
          </cell>
          <cell r="P407">
            <v>397049</v>
          </cell>
          <cell r="Q407">
            <v>57165</v>
          </cell>
          <cell r="R407">
            <v>14.397467315117277</v>
          </cell>
          <cell r="S407">
            <v>103</v>
          </cell>
          <cell r="T407">
            <v>0</v>
          </cell>
          <cell r="U407">
            <v>80</v>
          </cell>
          <cell r="V407">
            <v>876</v>
          </cell>
          <cell r="W407">
            <v>398</v>
          </cell>
          <cell r="X407">
            <v>112</v>
          </cell>
          <cell r="Y407">
            <v>1649458</v>
          </cell>
        </row>
        <row r="408">
          <cell r="A408">
            <v>399</v>
          </cell>
          <cell r="B408">
            <v>80</v>
          </cell>
          <cell r="D408">
            <v>998</v>
          </cell>
          <cell r="F408">
            <v>0</v>
          </cell>
          <cell r="G408">
            <v>0</v>
          </cell>
          <cell r="H408">
            <v>0</v>
          </cell>
          <cell r="I408">
            <v>0</v>
          </cell>
          <cell r="J408"/>
          <cell r="K408">
            <v>0</v>
          </cell>
          <cell r="L408">
            <v>0</v>
          </cell>
          <cell r="M408">
            <v>0</v>
          </cell>
          <cell r="N408">
            <v>0</v>
          </cell>
          <cell r="O408">
            <v>0</v>
          </cell>
          <cell r="P408">
            <v>0</v>
          </cell>
          <cell r="Q408">
            <v>0</v>
          </cell>
          <cell r="R408">
            <v>0</v>
          </cell>
          <cell r="S408">
            <v>0</v>
          </cell>
          <cell r="T408">
            <v>0</v>
          </cell>
          <cell r="U408">
            <v>80</v>
          </cell>
          <cell r="V408">
            <v>998</v>
          </cell>
          <cell r="W408">
            <v>399</v>
          </cell>
          <cell r="X408">
            <v>0</v>
          </cell>
          <cell r="Y408">
            <v>0</v>
          </cell>
        </row>
        <row r="409">
          <cell r="A409">
            <v>400</v>
          </cell>
          <cell r="B409">
            <v>80</v>
          </cell>
          <cell r="C409" t="str">
            <v xml:space="preserve">DUDLEY                       </v>
          </cell>
          <cell r="D409">
            <v>999</v>
          </cell>
          <cell r="E409" t="str">
            <v>TOTAL</v>
          </cell>
          <cell r="F409">
            <v>17501300</v>
          </cell>
          <cell r="G409">
            <v>1</v>
          </cell>
          <cell r="H409">
            <v>18015362</v>
          </cell>
          <cell r="I409">
            <v>1</v>
          </cell>
          <cell r="J409">
            <v>4960924</v>
          </cell>
          <cell r="K409">
            <v>4960924</v>
          </cell>
          <cell r="L409">
            <v>0</v>
          </cell>
          <cell r="M409">
            <v>0</v>
          </cell>
          <cell r="N409">
            <v>18015362</v>
          </cell>
          <cell r="O409">
            <v>4960924</v>
          </cell>
          <cell r="P409">
            <v>4734158</v>
          </cell>
          <cell r="Q409">
            <v>226766</v>
          </cell>
          <cell r="R409">
            <v>4.7899964470978791</v>
          </cell>
          <cell r="S409">
            <v>1954</v>
          </cell>
          <cell r="T409">
            <v>0</v>
          </cell>
          <cell r="U409">
            <v>80</v>
          </cell>
          <cell r="V409">
            <v>999</v>
          </cell>
          <cell r="W409">
            <v>400</v>
          </cell>
          <cell r="X409">
            <v>1921</v>
          </cell>
          <cell r="Y409">
            <v>18015362</v>
          </cell>
        </row>
        <row r="410">
          <cell r="A410">
            <v>401</v>
          </cell>
          <cell r="B410">
            <v>81</v>
          </cell>
          <cell r="C410" t="str">
            <v xml:space="preserve">DUNSTABLE                    </v>
          </cell>
          <cell r="D410">
            <v>81</v>
          </cell>
          <cell r="E410" t="str">
            <v>DUNSTABLE</v>
          </cell>
          <cell r="F410">
            <v>12250.07</v>
          </cell>
          <cell r="G410">
            <v>2.0605990734183163E-3</v>
          </cell>
          <cell r="H410">
            <v>12697.210000000001</v>
          </cell>
          <cell r="I410">
            <v>2.1162301617057943E-3</v>
          </cell>
          <cell r="J410"/>
          <cell r="K410">
            <v>8271</v>
          </cell>
          <cell r="L410">
            <v>0</v>
          </cell>
          <cell r="M410">
            <v>0</v>
          </cell>
          <cell r="N410">
            <v>12697.210000000001</v>
          </cell>
          <cell r="O410">
            <v>8271</v>
          </cell>
          <cell r="P410">
            <v>7858</v>
          </cell>
          <cell r="Q410">
            <v>413</v>
          </cell>
          <cell r="R410">
            <v>5.2557902774242811</v>
          </cell>
          <cell r="S410">
            <v>1</v>
          </cell>
          <cell r="T410">
            <v>0</v>
          </cell>
          <cell r="U410">
            <v>81</v>
          </cell>
          <cell r="V410">
            <v>81</v>
          </cell>
          <cell r="W410">
            <v>401</v>
          </cell>
          <cell r="X410">
            <v>1</v>
          </cell>
          <cell r="Y410">
            <v>12697.210000000001</v>
          </cell>
        </row>
        <row r="411">
          <cell r="A411">
            <v>402</v>
          </cell>
          <cell r="B411">
            <v>81</v>
          </cell>
          <cell r="C411" t="str">
            <v xml:space="preserve">DUNSTABLE                    </v>
          </cell>
          <cell r="D411">
            <v>673</v>
          </cell>
          <cell r="E411" t="str">
            <v>GROTON DUNSTABLE</v>
          </cell>
          <cell r="F411">
            <v>5668367</v>
          </cell>
          <cell r="G411">
            <v>0.95348286075058863</v>
          </cell>
          <cell r="H411">
            <v>5757270</v>
          </cell>
          <cell r="I411">
            <v>0.95955792044739885</v>
          </cell>
          <cell r="J411"/>
          <cell r="K411">
            <v>3750310</v>
          </cell>
          <cell r="L411">
            <v>0</v>
          </cell>
          <cell r="M411">
            <v>0</v>
          </cell>
          <cell r="N411">
            <v>5757270</v>
          </cell>
          <cell r="O411">
            <v>3750310</v>
          </cell>
          <cell r="P411">
            <v>3636243</v>
          </cell>
          <cell r="Q411">
            <v>114067</v>
          </cell>
          <cell r="R411">
            <v>3.1369465682024003</v>
          </cell>
          <cell r="S411">
            <v>665</v>
          </cell>
          <cell r="T411">
            <v>0</v>
          </cell>
          <cell r="U411">
            <v>81</v>
          </cell>
          <cell r="V411">
            <v>673</v>
          </cell>
          <cell r="W411">
            <v>402</v>
          </cell>
          <cell r="X411">
            <v>648</v>
          </cell>
          <cell r="Y411">
            <v>5757270</v>
          </cell>
        </row>
        <row r="412">
          <cell r="A412">
            <v>403</v>
          </cell>
          <cell r="B412">
            <v>81</v>
          </cell>
          <cell r="C412" t="str">
            <v xml:space="preserve">DUNSTABLE                    </v>
          </cell>
          <cell r="D412">
            <v>828</v>
          </cell>
          <cell r="E412" t="str">
            <v>GREATER LOWELL</v>
          </cell>
          <cell r="F412">
            <v>264290</v>
          </cell>
          <cell r="G412">
            <v>4.4456540175993028E-2</v>
          </cell>
          <cell r="H412">
            <v>229952</v>
          </cell>
          <cell r="I412">
            <v>3.8325849390895381E-2</v>
          </cell>
          <cell r="J412"/>
          <cell r="K412">
            <v>149792</v>
          </cell>
          <cell r="L412">
            <v>0</v>
          </cell>
          <cell r="M412">
            <v>0</v>
          </cell>
          <cell r="N412">
            <v>229952</v>
          </cell>
          <cell r="O412">
            <v>149792</v>
          </cell>
          <cell r="P412">
            <v>169541</v>
          </cell>
          <cell r="Q412">
            <v>-19749</v>
          </cell>
          <cell r="R412">
            <v>-11.648509799989384</v>
          </cell>
          <cell r="S412">
            <v>18</v>
          </cell>
          <cell r="T412">
            <v>0</v>
          </cell>
          <cell r="U412">
            <v>81</v>
          </cell>
          <cell r="V412">
            <v>828</v>
          </cell>
          <cell r="W412">
            <v>403</v>
          </cell>
          <cell r="X412">
            <v>15</v>
          </cell>
          <cell r="Y412">
            <v>229952</v>
          </cell>
        </row>
        <row r="413">
          <cell r="A413">
            <v>404</v>
          </cell>
          <cell r="B413">
            <v>81</v>
          </cell>
          <cell r="D413">
            <v>998</v>
          </cell>
          <cell r="F413">
            <v>0</v>
          </cell>
          <cell r="G413">
            <v>0</v>
          </cell>
          <cell r="H413">
            <v>0</v>
          </cell>
          <cell r="I413">
            <v>0</v>
          </cell>
          <cell r="J413"/>
          <cell r="K413">
            <v>0</v>
          </cell>
          <cell r="L413">
            <v>0</v>
          </cell>
          <cell r="M413">
            <v>0</v>
          </cell>
          <cell r="N413">
            <v>0</v>
          </cell>
          <cell r="O413">
            <v>0</v>
          </cell>
          <cell r="P413">
            <v>0</v>
          </cell>
          <cell r="Q413">
            <v>0</v>
          </cell>
          <cell r="R413">
            <v>0</v>
          </cell>
          <cell r="S413">
            <v>0</v>
          </cell>
          <cell r="T413">
            <v>0</v>
          </cell>
          <cell r="U413">
            <v>81</v>
          </cell>
          <cell r="V413">
            <v>998</v>
          </cell>
          <cell r="W413">
            <v>404</v>
          </cell>
          <cell r="X413">
            <v>0</v>
          </cell>
          <cell r="Y413">
            <v>0</v>
          </cell>
        </row>
        <row r="414">
          <cell r="A414">
            <v>405</v>
          </cell>
          <cell r="B414">
            <v>81</v>
          </cell>
          <cell r="C414" t="str">
            <v xml:space="preserve">DUNSTABLE                    </v>
          </cell>
          <cell r="D414">
            <v>999</v>
          </cell>
          <cell r="E414" t="str">
            <v>TOTAL</v>
          </cell>
          <cell r="F414">
            <v>5944907.0700000003</v>
          </cell>
          <cell r="G414">
            <v>1</v>
          </cell>
          <cell r="H414">
            <v>5999919.21</v>
          </cell>
          <cell r="I414">
            <v>1</v>
          </cell>
          <cell r="J414">
            <v>3908373</v>
          </cell>
          <cell r="K414">
            <v>3908373</v>
          </cell>
          <cell r="L414">
            <v>0</v>
          </cell>
          <cell r="M414">
            <v>0</v>
          </cell>
          <cell r="N414">
            <v>5999919.21</v>
          </cell>
          <cell r="O414">
            <v>3908373</v>
          </cell>
          <cell r="P414">
            <v>3813642</v>
          </cell>
          <cell r="Q414">
            <v>94731</v>
          </cell>
          <cell r="R414">
            <v>2.4840034801378841</v>
          </cell>
          <cell r="S414">
            <v>684</v>
          </cell>
          <cell r="T414">
            <v>0</v>
          </cell>
          <cell r="U414">
            <v>81</v>
          </cell>
          <cell r="V414">
            <v>999</v>
          </cell>
          <cell r="W414">
            <v>405</v>
          </cell>
          <cell r="X414">
            <v>664</v>
          </cell>
          <cell r="Y414">
            <v>5999919.21</v>
          </cell>
        </row>
        <row r="415">
          <cell r="A415">
            <v>406</v>
          </cell>
          <cell r="B415">
            <v>82</v>
          </cell>
          <cell r="C415" t="str">
            <v xml:space="preserve">DUXBURY                      </v>
          </cell>
          <cell r="D415">
            <v>82</v>
          </cell>
          <cell r="E415" t="str">
            <v>DUXBURY</v>
          </cell>
          <cell r="F415">
            <v>26802911.094560001</v>
          </cell>
          <cell r="G415">
            <v>1</v>
          </cell>
          <cell r="H415">
            <v>27796890.404080003</v>
          </cell>
          <cell r="I415">
            <v>1</v>
          </cell>
          <cell r="J415"/>
          <cell r="K415">
            <v>24315649</v>
          </cell>
          <cell r="L415">
            <v>0</v>
          </cell>
          <cell r="M415">
            <v>0</v>
          </cell>
          <cell r="N415">
            <v>27796890.404080003</v>
          </cell>
          <cell r="O415">
            <v>24315649</v>
          </cell>
          <cell r="P415">
            <v>23914065</v>
          </cell>
          <cell r="Q415">
            <v>401584</v>
          </cell>
          <cell r="R415">
            <v>1.6792795369586895</v>
          </cell>
          <cell r="S415">
            <v>3155</v>
          </cell>
          <cell r="T415">
            <v>0</v>
          </cell>
          <cell r="U415">
            <v>82</v>
          </cell>
          <cell r="V415">
            <v>82</v>
          </cell>
          <cell r="W415">
            <v>406</v>
          </cell>
          <cell r="X415">
            <v>3143</v>
          </cell>
          <cell r="Y415">
            <v>27796890.404080003</v>
          </cell>
        </row>
        <row r="416">
          <cell r="A416">
            <v>407</v>
          </cell>
          <cell r="B416">
            <v>82</v>
          </cell>
          <cell r="D416">
            <v>998</v>
          </cell>
          <cell r="F416">
            <v>0</v>
          </cell>
          <cell r="G416">
            <v>0</v>
          </cell>
          <cell r="H416">
            <v>0</v>
          </cell>
          <cell r="I416">
            <v>0</v>
          </cell>
          <cell r="J416"/>
          <cell r="K416">
            <v>0</v>
          </cell>
          <cell r="L416">
            <v>0</v>
          </cell>
          <cell r="M416">
            <v>0</v>
          </cell>
          <cell r="N416">
            <v>0</v>
          </cell>
          <cell r="O416">
            <v>0</v>
          </cell>
          <cell r="P416">
            <v>0</v>
          </cell>
          <cell r="Q416">
            <v>0</v>
          </cell>
          <cell r="R416">
            <v>0</v>
          </cell>
          <cell r="S416">
            <v>0</v>
          </cell>
          <cell r="T416">
            <v>0</v>
          </cell>
          <cell r="U416">
            <v>82</v>
          </cell>
          <cell r="V416">
            <v>998</v>
          </cell>
          <cell r="W416">
            <v>407</v>
          </cell>
          <cell r="X416">
            <v>0</v>
          </cell>
          <cell r="Y416">
            <v>0</v>
          </cell>
        </row>
        <row r="417">
          <cell r="A417">
            <v>408</v>
          </cell>
          <cell r="B417">
            <v>82</v>
          </cell>
          <cell r="D417">
            <v>998</v>
          </cell>
          <cell r="F417">
            <v>0</v>
          </cell>
          <cell r="G417">
            <v>0</v>
          </cell>
          <cell r="H417">
            <v>0</v>
          </cell>
          <cell r="I417">
            <v>0</v>
          </cell>
          <cell r="J417"/>
          <cell r="K417">
            <v>0</v>
          </cell>
          <cell r="L417">
            <v>0</v>
          </cell>
          <cell r="M417">
            <v>0</v>
          </cell>
          <cell r="N417">
            <v>0</v>
          </cell>
          <cell r="O417">
            <v>0</v>
          </cell>
          <cell r="P417">
            <v>0</v>
          </cell>
          <cell r="Q417">
            <v>0</v>
          </cell>
          <cell r="R417">
            <v>0</v>
          </cell>
          <cell r="S417">
            <v>0</v>
          </cell>
          <cell r="T417">
            <v>0</v>
          </cell>
          <cell r="U417">
            <v>82</v>
          </cell>
          <cell r="V417">
            <v>998</v>
          </cell>
          <cell r="W417">
            <v>408</v>
          </cell>
          <cell r="X417">
            <v>0</v>
          </cell>
          <cell r="Y417">
            <v>0</v>
          </cell>
        </row>
        <row r="418">
          <cell r="A418">
            <v>409</v>
          </cell>
          <cell r="B418">
            <v>82</v>
          </cell>
          <cell r="D418">
            <v>998</v>
          </cell>
          <cell r="F418">
            <v>0</v>
          </cell>
          <cell r="G418">
            <v>0</v>
          </cell>
          <cell r="H418">
            <v>0</v>
          </cell>
          <cell r="I418">
            <v>0</v>
          </cell>
          <cell r="J418"/>
          <cell r="K418">
            <v>0</v>
          </cell>
          <cell r="L418">
            <v>0</v>
          </cell>
          <cell r="M418">
            <v>0</v>
          </cell>
          <cell r="N418">
            <v>0</v>
          </cell>
          <cell r="O418">
            <v>0</v>
          </cell>
          <cell r="P418">
            <v>0</v>
          </cell>
          <cell r="Q418">
            <v>0</v>
          </cell>
          <cell r="R418">
            <v>0</v>
          </cell>
          <cell r="S418">
            <v>0</v>
          </cell>
          <cell r="T418">
            <v>0</v>
          </cell>
          <cell r="U418">
            <v>82</v>
          </cell>
          <cell r="V418">
            <v>998</v>
          </cell>
          <cell r="W418">
            <v>409</v>
          </cell>
          <cell r="X418">
            <v>0</v>
          </cell>
          <cell r="Y418">
            <v>0</v>
          </cell>
        </row>
        <row r="419">
          <cell r="A419">
            <v>410</v>
          </cell>
          <cell r="B419">
            <v>82</v>
          </cell>
          <cell r="C419" t="str">
            <v xml:space="preserve">DUXBURY                      </v>
          </cell>
          <cell r="D419">
            <v>999</v>
          </cell>
          <cell r="E419" t="str">
            <v>TOTAL</v>
          </cell>
          <cell r="F419">
            <v>26802911.094560001</v>
          </cell>
          <cell r="G419">
            <v>1</v>
          </cell>
          <cell r="H419">
            <v>27796890.404080003</v>
          </cell>
          <cell r="I419">
            <v>1</v>
          </cell>
          <cell r="J419">
            <v>24315649</v>
          </cell>
          <cell r="K419">
            <v>24315649</v>
          </cell>
          <cell r="L419">
            <v>0</v>
          </cell>
          <cell r="M419">
            <v>0</v>
          </cell>
          <cell r="N419">
            <v>27796890.404080003</v>
          </cell>
          <cell r="O419">
            <v>24315649</v>
          </cell>
          <cell r="P419">
            <v>23914065</v>
          </cell>
          <cell r="Q419">
            <v>401584</v>
          </cell>
          <cell r="R419">
            <v>1.6792795369586895</v>
          </cell>
          <cell r="S419">
            <v>3155</v>
          </cell>
          <cell r="T419">
            <v>0</v>
          </cell>
          <cell r="U419">
            <v>82</v>
          </cell>
          <cell r="V419">
            <v>999</v>
          </cell>
          <cell r="W419">
            <v>410</v>
          </cell>
          <cell r="X419">
            <v>3143</v>
          </cell>
          <cell r="Y419">
            <v>27796890.404080003</v>
          </cell>
        </row>
        <row r="420">
          <cell r="A420">
            <v>411</v>
          </cell>
          <cell r="B420">
            <v>83</v>
          </cell>
          <cell r="C420" t="str">
            <v xml:space="preserve">EAST BRIDGEWATER             </v>
          </cell>
          <cell r="D420">
            <v>83</v>
          </cell>
          <cell r="E420" t="str">
            <v>EAST BRIDGEWATER</v>
          </cell>
          <cell r="F420">
            <v>19386079.859999999</v>
          </cell>
          <cell r="G420">
            <v>0.91512926221220459</v>
          </cell>
          <cell r="H420">
            <v>19766953.350000001</v>
          </cell>
          <cell r="I420">
            <v>0.90367373865915523</v>
          </cell>
          <cell r="J420"/>
          <cell r="K420">
            <v>9774113</v>
          </cell>
          <cell r="L420">
            <v>0</v>
          </cell>
          <cell r="M420">
            <v>0</v>
          </cell>
          <cell r="N420">
            <v>19766953.350000001</v>
          </cell>
          <cell r="O420">
            <v>9774113</v>
          </cell>
          <cell r="P420">
            <v>9557760</v>
          </cell>
          <cell r="Q420">
            <v>216353</v>
          </cell>
          <cell r="R420">
            <v>2.2636370865139948</v>
          </cell>
          <cell r="S420">
            <v>2231</v>
          </cell>
          <cell r="T420">
            <v>0</v>
          </cell>
          <cell r="U420">
            <v>83</v>
          </cell>
          <cell r="V420">
            <v>83</v>
          </cell>
          <cell r="W420">
            <v>411</v>
          </cell>
          <cell r="X420">
            <v>2197</v>
          </cell>
          <cell r="Y420">
            <v>19766953.350000001</v>
          </cell>
        </row>
        <row r="421">
          <cell r="A421">
            <v>412</v>
          </cell>
          <cell r="B421">
            <v>83</v>
          </cell>
          <cell r="C421" t="str">
            <v xml:space="preserve">EAST BRIDGEWATER             </v>
          </cell>
          <cell r="D421">
            <v>872</v>
          </cell>
          <cell r="E421" t="str">
            <v>SOUTHEASTERN</v>
          </cell>
          <cell r="F421">
            <v>1797900</v>
          </cell>
          <cell r="G421">
            <v>8.4870737787795469E-2</v>
          </cell>
          <cell r="H421">
            <v>2107040</v>
          </cell>
          <cell r="I421">
            <v>9.6326261340844738E-2</v>
          </cell>
          <cell r="J421"/>
          <cell r="K421">
            <v>1041863</v>
          </cell>
          <cell r="L421">
            <v>0</v>
          </cell>
          <cell r="M421">
            <v>0</v>
          </cell>
          <cell r="N421">
            <v>2107040</v>
          </cell>
          <cell r="O421">
            <v>1041863</v>
          </cell>
          <cell r="P421">
            <v>886404</v>
          </cell>
          <cell r="Q421">
            <v>155459</v>
          </cell>
          <cell r="R421">
            <v>17.538165441491689</v>
          </cell>
          <cell r="S421">
            <v>122</v>
          </cell>
          <cell r="T421">
            <v>0</v>
          </cell>
          <cell r="U421">
            <v>83</v>
          </cell>
          <cell r="V421">
            <v>872</v>
          </cell>
          <cell r="W421">
            <v>412</v>
          </cell>
          <cell r="X421">
            <v>138</v>
          </cell>
          <cell r="Y421">
            <v>2107040</v>
          </cell>
        </row>
        <row r="422">
          <cell r="A422">
            <v>413</v>
          </cell>
          <cell r="B422">
            <v>83</v>
          </cell>
          <cell r="D422">
            <v>998</v>
          </cell>
          <cell r="F422">
            <v>0</v>
          </cell>
          <cell r="G422">
            <v>0</v>
          </cell>
          <cell r="H422">
            <v>0</v>
          </cell>
          <cell r="I422">
            <v>0</v>
          </cell>
          <cell r="J422"/>
          <cell r="K422">
            <v>0</v>
          </cell>
          <cell r="L422">
            <v>0</v>
          </cell>
          <cell r="M422">
            <v>0</v>
          </cell>
          <cell r="N422">
            <v>0</v>
          </cell>
          <cell r="O422">
            <v>0</v>
          </cell>
          <cell r="P422">
            <v>0</v>
          </cell>
          <cell r="Q422">
            <v>0</v>
          </cell>
          <cell r="R422">
            <v>0</v>
          </cell>
          <cell r="S422">
            <v>0</v>
          </cell>
          <cell r="T422">
            <v>0</v>
          </cell>
          <cell r="U422">
            <v>83</v>
          </cell>
          <cell r="V422">
            <v>998</v>
          </cell>
          <cell r="W422">
            <v>413</v>
          </cell>
          <cell r="X422">
            <v>0</v>
          </cell>
          <cell r="Y422">
            <v>0</v>
          </cell>
        </row>
        <row r="423">
          <cell r="A423">
            <v>414</v>
          </cell>
          <cell r="B423">
            <v>83</v>
          </cell>
          <cell r="D423">
            <v>998</v>
          </cell>
          <cell r="F423">
            <v>0</v>
          </cell>
          <cell r="G423">
            <v>0</v>
          </cell>
          <cell r="H423">
            <v>0</v>
          </cell>
          <cell r="I423">
            <v>0</v>
          </cell>
          <cell r="J423"/>
          <cell r="K423">
            <v>0</v>
          </cell>
          <cell r="L423">
            <v>0</v>
          </cell>
          <cell r="M423">
            <v>0</v>
          </cell>
          <cell r="N423">
            <v>0</v>
          </cell>
          <cell r="O423">
            <v>0</v>
          </cell>
          <cell r="P423">
            <v>0</v>
          </cell>
          <cell r="Q423">
            <v>0</v>
          </cell>
          <cell r="R423">
            <v>0</v>
          </cell>
          <cell r="S423">
            <v>0</v>
          </cell>
          <cell r="T423">
            <v>0</v>
          </cell>
          <cell r="U423">
            <v>83</v>
          </cell>
          <cell r="V423">
            <v>998</v>
          </cell>
          <cell r="W423">
            <v>414</v>
          </cell>
          <cell r="X423">
            <v>0</v>
          </cell>
          <cell r="Y423">
            <v>0</v>
          </cell>
        </row>
        <row r="424">
          <cell r="A424">
            <v>415</v>
          </cell>
          <cell r="B424">
            <v>83</v>
          </cell>
          <cell r="C424" t="str">
            <v xml:space="preserve">EAST BRIDGEWATER             </v>
          </cell>
          <cell r="D424">
            <v>999</v>
          </cell>
          <cell r="E424" t="str">
            <v>TOTAL</v>
          </cell>
          <cell r="F424">
            <v>21183979.859999999</v>
          </cell>
          <cell r="G424">
            <v>1</v>
          </cell>
          <cell r="H424">
            <v>21873993.350000001</v>
          </cell>
          <cell r="I424">
            <v>1</v>
          </cell>
          <cell r="J424">
            <v>10815976</v>
          </cell>
          <cell r="K424">
            <v>10815976</v>
          </cell>
          <cell r="L424">
            <v>0</v>
          </cell>
          <cell r="M424">
            <v>0</v>
          </cell>
          <cell r="N424">
            <v>21873993.350000001</v>
          </cell>
          <cell r="O424">
            <v>10815976</v>
          </cell>
          <cell r="P424">
            <v>10444164</v>
          </cell>
          <cell r="Q424">
            <v>371812</v>
          </cell>
          <cell r="R424">
            <v>3.5599977173855177</v>
          </cell>
          <cell r="S424">
            <v>2353</v>
          </cell>
          <cell r="T424">
            <v>0</v>
          </cell>
          <cell r="U424">
            <v>83</v>
          </cell>
          <cell r="V424">
            <v>999</v>
          </cell>
          <cell r="W424">
            <v>415</v>
          </cell>
          <cell r="X424">
            <v>2335</v>
          </cell>
          <cell r="Y424">
            <v>21873993.350000001</v>
          </cell>
        </row>
        <row r="425">
          <cell r="A425">
            <v>416</v>
          </cell>
          <cell r="B425">
            <v>84</v>
          </cell>
          <cell r="C425" t="str">
            <v xml:space="preserve">EAST BROOKFIELD              </v>
          </cell>
          <cell r="D425">
            <v>84</v>
          </cell>
          <cell r="E425" t="str">
            <v>EAST BROOKFIELD</v>
          </cell>
          <cell r="F425">
            <v>110250.63</v>
          </cell>
          <cell r="G425">
            <v>2.9980660504195473E-2</v>
          </cell>
          <cell r="H425">
            <v>202128.46000000002</v>
          </cell>
          <cell r="I425">
            <v>5.0826112804514746E-2</v>
          </cell>
          <cell r="J425"/>
          <cell r="K425">
            <v>61700</v>
          </cell>
          <cell r="L425">
            <v>0</v>
          </cell>
          <cell r="M425">
            <v>0</v>
          </cell>
          <cell r="N425">
            <v>202128.46000000002</v>
          </cell>
          <cell r="O425">
            <v>61700</v>
          </cell>
          <cell r="P425">
            <v>34586</v>
          </cell>
          <cell r="Q425">
            <v>27114</v>
          </cell>
          <cell r="R425">
            <v>78.395882727115023</v>
          </cell>
          <cell r="S425">
            <v>9</v>
          </cell>
          <cell r="T425">
            <v>0</v>
          </cell>
          <cell r="U425">
            <v>84</v>
          </cell>
          <cell r="V425">
            <v>84</v>
          </cell>
          <cell r="W425">
            <v>416</v>
          </cell>
          <cell r="X425">
            <v>14</v>
          </cell>
          <cell r="Y425">
            <v>202128.46000000002</v>
          </cell>
        </row>
        <row r="426">
          <cell r="A426">
            <v>417</v>
          </cell>
          <cell r="B426">
            <v>84</v>
          </cell>
          <cell r="C426" t="str">
            <v xml:space="preserve">EAST BROOKFIELD              </v>
          </cell>
          <cell r="D426">
            <v>767</v>
          </cell>
          <cell r="E426" t="str">
            <v>SPENCER EAST BROOKFIELD</v>
          </cell>
          <cell r="F426">
            <v>3567141</v>
          </cell>
          <cell r="G426">
            <v>0.97001933949580454</v>
          </cell>
          <cell r="H426">
            <v>3774734</v>
          </cell>
          <cell r="I426">
            <v>0.94917388719548523</v>
          </cell>
          <cell r="J426"/>
          <cell r="K426">
            <v>1152245</v>
          </cell>
          <cell r="L426">
            <v>0</v>
          </cell>
          <cell r="M426">
            <v>0</v>
          </cell>
          <cell r="N426">
            <v>3774734</v>
          </cell>
          <cell r="O426">
            <v>1152245</v>
          </cell>
          <cell r="P426">
            <v>1119025</v>
          </cell>
          <cell r="Q426">
            <v>33220</v>
          </cell>
          <cell r="R426">
            <v>2.9686557494247223</v>
          </cell>
          <cell r="S426">
            <v>374</v>
          </cell>
          <cell r="T426">
            <v>0</v>
          </cell>
          <cell r="U426">
            <v>84</v>
          </cell>
          <cell r="V426">
            <v>767</v>
          </cell>
          <cell r="W426">
            <v>417</v>
          </cell>
          <cell r="X426">
            <v>377</v>
          </cell>
          <cell r="Y426">
            <v>3774734</v>
          </cell>
        </row>
        <row r="427">
          <cell r="A427">
            <v>418</v>
          </cell>
          <cell r="B427">
            <v>84</v>
          </cell>
          <cell r="D427">
            <v>998</v>
          </cell>
          <cell r="F427">
            <v>0</v>
          </cell>
          <cell r="G427">
            <v>0</v>
          </cell>
          <cell r="H427">
            <v>0</v>
          </cell>
          <cell r="I427">
            <v>0</v>
          </cell>
          <cell r="J427"/>
          <cell r="K427">
            <v>0</v>
          </cell>
          <cell r="L427">
            <v>0</v>
          </cell>
          <cell r="M427">
            <v>0</v>
          </cell>
          <cell r="N427">
            <v>0</v>
          </cell>
          <cell r="O427">
            <v>0</v>
          </cell>
          <cell r="P427">
            <v>0</v>
          </cell>
          <cell r="Q427">
            <v>0</v>
          </cell>
          <cell r="R427">
            <v>0</v>
          </cell>
          <cell r="S427">
            <v>0</v>
          </cell>
          <cell r="T427">
            <v>0</v>
          </cell>
          <cell r="U427">
            <v>84</v>
          </cell>
          <cell r="V427">
            <v>998</v>
          </cell>
          <cell r="W427">
            <v>418</v>
          </cell>
          <cell r="X427">
            <v>0</v>
          </cell>
          <cell r="Y427">
            <v>0</v>
          </cell>
        </row>
        <row r="428">
          <cell r="A428">
            <v>419</v>
          </cell>
          <cell r="B428">
            <v>84</v>
          </cell>
          <cell r="D428">
            <v>998</v>
          </cell>
          <cell r="F428">
            <v>0</v>
          </cell>
          <cell r="G428">
            <v>0</v>
          </cell>
          <cell r="H428">
            <v>0</v>
          </cell>
          <cell r="I428">
            <v>0</v>
          </cell>
          <cell r="J428"/>
          <cell r="K428">
            <v>0</v>
          </cell>
          <cell r="L428">
            <v>0</v>
          </cell>
          <cell r="M428">
            <v>0</v>
          </cell>
          <cell r="N428">
            <v>0</v>
          </cell>
          <cell r="O428">
            <v>0</v>
          </cell>
          <cell r="P428">
            <v>0</v>
          </cell>
          <cell r="Q428">
            <v>0</v>
          </cell>
          <cell r="R428">
            <v>0</v>
          </cell>
          <cell r="S428">
            <v>0</v>
          </cell>
          <cell r="T428">
            <v>0</v>
          </cell>
          <cell r="U428">
            <v>84</v>
          </cell>
          <cell r="V428">
            <v>998</v>
          </cell>
          <cell r="W428">
            <v>419</v>
          </cell>
          <cell r="X428">
            <v>0</v>
          </cell>
          <cell r="Y428">
            <v>0</v>
          </cell>
        </row>
        <row r="429">
          <cell r="A429">
            <v>420</v>
          </cell>
          <cell r="B429">
            <v>84</v>
          </cell>
          <cell r="C429" t="str">
            <v xml:space="preserve">EAST BROOKFIELD              </v>
          </cell>
          <cell r="D429">
            <v>999</v>
          </cell>
          <cell r="E429" t="str">
            <v>TOTAL</v>
          </cell>
          <cell r="F429">
            <v>3677391.63</v>
          </cell>
          <cell r="G429">
            <v>1</v>
          </cell>
          <cell r="H429">
            <v>3976862.46</v>
          </cell>
          <cell r="I429">
            <v>1</v>
          </cell>
          <cell r="J429">
            <v>1213945</v>
          </cell>
          <cell r="K429">
            <v>1213945</v>
          </cell>
          <cell r="L429">
            <v>0</v>
          </cell>
          <cell r="M429">
            <v>0</v>
          </cell>
          <cell r="N429">
            <v>3976862.46</v>
          </cell>
          <cell r="O429">
            <v>1213945</v>
          </cell>
          <cell r="P429">
            <v>1153611</v>
          </cell>
          <cell r="Q429">
            <v>60334</v>
          </cell>
          <cell r="R429">
            <v>5.2300125432229754</v>
          </cell>
          <cell r="S429">
            <v>383</v>
          </cell>
          <cell r="T429">
            <v>0</v>
          </cell>
          <cell r="U429">
            <v>84</v>
          </cell>
          <cell r="V429">
            <v>999</v>
          </cell>
          <cell r="W429">
            <v>420</v>
          </cell>
          <cell r="X429">
            <v>391</v>
          </cell>
          <cell r="Y429">
            <v>3976862.46</v>
          </cell>
        </row>
        <row r="430">
          <cell r="A430">
            <v>421</v>
          </cell>
          <cell r="B430">
            <v>85</v>
          </cell>
          <cell r="C430" t="str">
            <v xml:space="preserve">EASTHAM                      </v>
          </cell>
          <cell r="D430">
            <v>85</v>
          </cell>
          <cell r="E430" t="str">
            <v>EASTHAM</v>
          </cell>
          <cell r="F430">
            <v>1921167.55</v>
          </cell>
          <cell r="G430">
            <v>0.43108072981279549</v>
          </cell>
          <cell r="H430">
            <v>1990036.0999999999</v>
          </cell>
          <cell r="I430">
            <v>0.41501641026451686</v>
          </cell>
          <cell r="J430"/>
          <cell r="K430">
            <v>1895355</v>
          </cell>
          <cell r="L430">
            <v>0</v>
          </cell>
          <cell r="M430">
            <v>0</v>
          </cell>
          <cell r="N430">
            <v>1990036.0999999999</v>
          </cell>
          <cell r="O430">
            <v>1895355</v>
          </cell>
          <cell r="P430">
            <v>1979180</v>
          </cell>
          <cell r="Q430">
            <v>-83825</v>
          </cell>
          <cell r="R430">
            <v>-4.2353398882365427</v>
          </cell>
          <cell r="S430">
            <v>220</v>
          </cell>
          <cell r="T430">
            <v>0</v>
          </cell>
          <cell r="U430">
            <v>85</v>
          </cell>
          <cell r="V430">
            <v>85</v>
          </cell>
          <cell r="W430">
            <v>421</v>
          </cell>
          <cell r="X430">
            <v>216</v>
          </cell>
          <cell r="Y430">
            <v>1990036.0999999999</v>
          </cell>
        </row>
        <row r="431">
          <cell r="A431">
            <v>422</v>
          </cell>
          <cell r="B431">
            <v>85</v>
          </cell>
          <cell r="C431" t="str">
            <v xml:space="preserve">EASTHAM                      </v>
          </cell>
          <cell r="D431">
            <v>660</v>
          </cell>
          <cell r="E431" t="str">
            <v>NAUSET</v>
          </cell>
          <cell r="F431">
            <v>2363580</v>
          </cell>
          <cell r="G431">
            <v>0.53035134357278058</v>
          </cell>
          <cell r="H431">
            <v>2550298</v>
          </cell>
          <cell r="I431">
            <v>0.53185744774417754</v>
          </cell>
          <cell r="J431"/>
          <cell r="K431">
            <v>2428962</v>
          </cell>
          <cell r="L431">
            <v>0</v>
          </cell>
          <cell r="M431">
            <v>0</v>
          </cell>
          <cell r="N431">
            <v>2550298</v>
          </cell>
          <cell r="O431">
            <v>2428962</v>
          </cell>
          <cell r="P431">
            <v>2434952</v>
          </cell>
          <cell r="Q431">
            <v>-5990</v>
          </cell>
          <cell r="R431">
            <v>-0.24600074251977042</v>
          </cell>
          <cell r="S431">
            <v>265</v>
          </cell>
          <cell r="T431">
            <v>0</v>
          </cell>
          <cell r="U431">
            <v>85</v>
          </cell>
          <cell r="V431">
            <v>660</v>
          </cell>
          <cell r="W431">
            <v>422</v>
          </cell>
          <cell r="X431">
            <v>271</v>
          </cell>
          <cell r="Y431">
            <v>2550298</v>
          </cell>
        </row>
        <row r="432">
          <cell r="A432">
            <v>423</v>
          </cell>
          <cell r="B432">
            <v>85</v>
          </cell>
          <cell r="C432" t="str">
            <v xml:space="preserve">EASTHAM                      </v>
          </cell>
          <cell r="D432">
            <v>815</v>
          </cell>
          <cell r="E432" t="str">
            <v>CAPE COD</v>
          </cell>
          <cell r="F432">
            <v>171883</v>
          </cell>
          <cell r="G432">
            <v>3.8567926614423986E-2</v>
          </cell>
          <cell r="H432">
            <v>254744</v>
          </cell>
          <cell r="I432">
            <v>5.312614199130563E-2</v>
          </cell>
          <cell r="J432"/>
          <cell r="K432">
            <v>242624</v>
          </cell>
          <cell r="L432">
            <v>0</v>
          </cell>
          <cell r="M432">
            <v>0</v>
          </cell>
          <cell r="N432">
            <v>254744</v>
          </cell>
          <cell r="O432">
            <v>242624</v>
          </cell>
          <cell r="P432">
            <v>177073</v>
          </cell>
          <cell r="Q432">
            <v>65551</v>
          </cell>
          <cell r="R432">
            <v>37.019195473053486</v>
          </cell>
          <cell r="S432">
            <v>12</v>
          </cell>
          <cell r="T432">
            <v>0</v>
          </cell>
          <cell r="U432">
            <v>85</v>
          </cell>
          <cell r="V432">
            <v>815</v>
          </cell>
          <cell r="W432">
            <v>423</v>
          </cell>
          <cell r="X432">
            <v>17</v>
          </cell>
          <cell r="Y432">
            <v>254744</v>
          </cell>
        </row>
        <row r="433">
          <cell r="A433">
            <v>424</v>
          </cell>
          <cell r="B433">
            <v>85</v>
          </cell>
          <cell r="D433">
            <v>998</v>
          </cell>
          <cell r="F433">
            <v>0</v>
          </cell>
          <cell r="G433">
            <v>0</v>
          </cell>
          <cell r="H433">
            <v>0</v>
          </cell>
          <cell r="I433">
            <v>0</v>
          </cell>
          <cell r="J433"/>
          <cell r="K433">
            <v>0</v>
          </cell>
          <cell r="L433">
            <v>0</v>
          </cell>
          <cell r="M433">
            <v>0</v>
          </cell>
          <cell r="N433">
            <v>0</v>
          </cell>
          <cell r="O433">
            <v>0</v>
          </cell>
          <cell r="P433">
            <v>0</v>
          </cell>
          <cell r="Q433">
            <v>0</v>
          </cell>
          <cell r="R433">
            <v>0</v>
          </cell>
          <cell r="S433">
            <v>0</v>
          </cell>
          <cell r="T433">
            <v>0</v>
          </cell>
          <cell r="U433">
            <v>85</v>
          </cell>
          <cell r="V433">
            <v>998</v>
          </cell>
          <cell r="W433">
            <v>424</v>
          </cell>
          <cell r="X433">
            <v>0</v>
          </cell>
          <cell r="Y433">
            <v>0</v>
          </cell>
        </row>
        <row r="434">
          <cell r="A434">
            <v>425</v>
          </cell>
          <cell r="B434">
            <v>85</v>
          </cell>
          <cell r="C434" t="str">
            <v xml:space="preserve">EASTHAM                      </v>
          </cell>
          <cell r="D434">
            <v>999</v>
          </cell>
          <cell r="E434" t="str">
            <v>TOTAL</v>
          </cell>
          <cell r="F434">
            <v>4456630.55</v>
          </cell>
          <cell r="G434">
            <v>1</v>
          </cell>
          <cell r="H434">
            <v>4795078.0999999996</v>
          </cell>
          <cell r="I434">
            <v>1</v>
          </cell>
          <cell r="J434">
            <v>4566941</v>
          </cell>
          <cell r="K434">
            <v>4566941</v>
          </cell>
          <cell r="L434">
            <v>0</v>
          </cell>
          <cell r="M434">
            <v>0</v>
          </cell>
          <cell r="N434">
            <v>4795078.0999999996</v>
          </cell>
          <cell r="O434">
            <v>4566941</v>
          </cell>
          <cell r="P434">
            <v>4591205</v>
          </cell>
          <cell r="Q434">
            <v>-24264</v>
          </cell>
          <cell r="R434">
            <v>-0.52848870830206884</v>
          </cell>
          <cell r="S434">
            <v>497</v>
          </cell>
          <cell r="T434">
            <v>0</v>
          </cell>
          <cell r="U434">
            <v>85</v>
          </cell>
          <cell r="V434">
            <v>999</v>
          </cell>
          <cell r="W434">
            <v>425</v>
          </cell>
          <cell r="X434">
            <v>504</v>
          </cell>
          <cell r="Y434">
            <v>4795078.0999999996</v>
          </cell>
        </row>
        <row r="435">
          <cell r="A435">
            <v>426</v>
          </cell>
          <cell r="B435">
            <v>86</v>
          </cell>
          <cell r="C435" t="str">
            <v xml:space="preserve">EASTHAMPTON                  </v>
          </cell>
          <cell r="D435">
            <v>86</v>
          </cell>
          <cell r="E435" t="str">
            <v>EASTHAMPTON</v>
          </cell>
          <cell r="F435">
            <v>16577826.099999998</v>
          </cell>
          <cell r="G435">
            <v>1</v>
          </cell>
          <cell r="H435">
            <v>17510302.93</v>
          </cell>
          <cell r="I435">
            <v>1</v>
          </cell>
          <cell r="J435"/>
          <cell r="K435">
            <v>10521254</v>
          </cell>
          <cell r="L435">
            <v>0</v>
          </cell>
          <cell r="M435">
            <v>0</v>
          </cell>
          <cell r="N435">
            <v>17510302.93</v>
          </cell>
          <cell r="O435">
            <v>10521254</v>
          </cell>
          <cell r="P435">
            <v>10194026</v>
          </cell>
          <cell r="Q435">
            <v>327228</v>
          </cell>
          <cell r="R435">
            <v>3.2099976986521321</v>
          </cell>
          <cell r="S435">
            <v>1790</v>
          </cell>
          <cell r="T435">
            <v>0</v>
          </cell>
          <cell r="U435">
            <v>86</v>
          </cell>
          <cell r="V435">
            <v>86</v>
          </cell>
          <cell r="W435">
            <v>426</v>
          </cell>
          <cell r="X435">
            <v>1813</v>
          </cell>
          <cell r="Y435">
            <v>17510302.93</v>
          </cell>
        </row>
        <row r="436">
          <cell r="A436">
            <v>427</v>
          </cell>
          <cell r="B436">
            <v>86</v>
          </cell>
          <cell r="D436">
            <v>998</v>
          </cell>
          <cell r="F436">
            <v>0</v>
          </cell>
          <cell r="G436">
            <v>0</v>
          </cell>
          <cell r="H436">
            <v>0</v>
          </cell>
          <cell r="I436">
            <v>0</v>
          </cell>
          <cell r="J436"/>
          <cell r="K436">
            <v>0</v>
          </cell>
          <cell r="L436">
            <v>0</v>
          </cell>
          <cell r="M436">
            <v>0</v>
          </cell>
          <cell r="N436">
            <v>0</v>
          </cell>
          <cell r="O436">
            <v>0</v>
          </cell>
          <cell r="P436">
            <v>0</v>
          </cell>
          <cell r="Q436">
            <v>0</v>
          </cell>
          <cell r="R436">
            <v>0</v>
          </cell>
          <cell r="S436">
            <v>0</v>
          </cell>
          <cell r="T436">
            <v>0</v>
          </cell>
          <cell r="U436">
            <v>86</v>
          </cell>
          <cell r="V436">
            <v>998</v>
          </cell>
          <cell r="W436">
            <v>427</v>
          </cell>
          <cell r="X436">
            <v>0</v>
          </cell>
          <cell r="Y436">
            <v>0</v>
          </cell>
        </row>
        <row r="437">
          <cell r="A437">
            <v>428</v>
          </cell>
          <cell r="B437">
            <v>86</v>
          </cell>
          <cell r="D437">
            <v>998</v>
          </cell>
          <cell r="F437">
            <v>0</v>
          </cell>
          <cell r="G437">
            <v>0</v>
          </cell>
          <cell r="H437">
            <v>0</v>
          </cell>
          <cell r="I437">
            <v>0</v>
          </cell>
          <cell r="J437"/>
          <cell r="K437">
            <v>0</v>
          </cell>
          <cell r="L437">
            <v>0</v>
          </cell>
          <cell r="M437">
            <v>0</v>
          </cell>
          <cell r="N437">
            <v>0</v>
          </cell>
          <cell r="O437">
            <v>0</v>
          </cell>
          <cell r="P437">
            <v>0</v>
          </cell>
          <cell r="Q437">
            <v>0</v>
          </cell>
          <cell r="R437">
            <v>0</v>
          </cell>
          <cell r="S437">
            <v>0</v>
          </cell>
          <cell r="T437">
            <v>0</v>
          </cell>
          <cell r="U437">
            <v>86</v>
          </cell>
          <cell r="V437">
            <v>998</v>
          </cell>
          <cell r="W437">
            <v>428</v>
          </cell>
          <cell r="X437">
            <v>0</v>
          </cell>
          <cell r="Y437">
            <v>0</v>
          </cell>
        </row>
        <row r="438">
          <cell r="A438">
            <v>429</v>
          </cell>
          <cell r="B438">
            <v>86</v>
          </cell>
          <cell r="D438">
            <v>998</v>
          </cell>
          <cell r="F438">
            <v>0</v>
          </cell>
          <cell r="G438">
            <v>0</v>
          </cell>
          <cell r="H438">
            <v>0</v>
          </cell>
          <cell r="I438">
            <v>0</v>
          </cell>
          <cell r="J438"/>
          <cell r="K438">
            <v>0</v>
          </cell>
          <cell r="L438">
            <v>0</v>
          </cell>
          <cell r="M438">
            <v>0</v>
          </cell>
          <cell r="N438">
            <v>0</v>
          </cell>
          <cell r="O438">
            <v>0</v>
          </cell>
          <cell r="P438">
            <v>0</v>
          </cell>
          <cell r="Q438">
            <v>0</v>
          </cell>
          <cell r="R438">
            <v>0</v>
          </cell>
          <cell r="S438">
            <v>0</v>
          </cell>
          <cell r="T438">
            <v>0</v>
          </cell>
          <cell r="U438">
            <v>86</v>
          </cell>
          <cell r="V438">
            <v>998</v>
          </cell>
          <cell r="W438">
            <v>429</v>
          </cell>
          <cell r="X438">
            <v>0</v>
          </cell>
          <cell r="Y438">
            <v>0</v>
          </cell>
        </row>
        <row r="439">
          <cell r="A439">
            <v>430</v>
          </cell>
          <cell r="B439">
            <v>86</v>
          </cell>
          <cell r="C439" t="str">
            <v xml:space="preserve">EASTHAMPTON                  </v>
          </cell>
          <cell r="D439">
            <v>999</v>
          </cell>
          <cell r="E439" t="str">
            <v>TOTAL</v>
          </cell>
          <cell r="F439">
            <v>16577826.099999998</v>
          </cell>
          <cell r="G439">
            <v>1</v>
          </cell>
          <cell r="H439">
            <v>17510302.93</v>
          </cell>
          <cell r="I439">
            <v>1</v>
          </cell>
          <cell r="J439">
            <v>10521254</v>
          </cell>
          <cell r="K439">
            <v>10521254</v>
          </cell>
          <cell r="L439">
            <v>0</v>
          </cell>
          <cell r="M439">
            <v>0</v>
          </cell>
          <cell r="N439">
            <v>17510302.93</v>
          </cell>
          <cell r="O439">
            <v>10521254</v>
          </cell>
          <cell r="P439">
            <v>10194026</v>
          </cell>
          <cell r="Q439">
            <v>327228</v>
          </cell>
          <cell r="R439">
            <v>3.2099976986521321</v>
          </cell>
          <cell r="S439">
            <v>1790</v>
          </cell>
          <cell r="T439">
            <v>0</v>
          </cell>
          <cell r="U439">
            <v>86</v>
          </cell>
          <cell r="V439">
            <v>999</v>
          </cell>
          <cell r="W439">
            <v>430</v>
          </cell>
          <cell r="X439">
            <v>1813</v>
          </cell>
          <cell r="Y439">
            <v>17510302.93</v>
          </cell>
        </row>
        <row r="440">
          <cell r="A440">
            <v>431</v>
          </cell>
          <cell r="B440">
            <v>87</v>
          </cell>
          <cell r="C440" t="str">
            <v xml:space="preserve">EAST LONGMEADOW              </v>
          </cell>
          <cell r="D440">
            <v>87</v>
          </cell>
          <cell r="E440" t="str">
            <v>EAST LONGMEADOW</v>
          </cell>
          <cell r="F440">
            <v>24105912.68</v>
          </cell>
          <cell r="G440">
            <v>1</v>
          </cell>
          <cell r="H440">
            <v>24771812.159999996</v>
          </cell>
          <cell r="I440">
            <v>1</v>
          </cell>
          <cell r="J440"/>
          <cell r="K440">
            <v>15279722</v>
          </cell>
          <cell r="L440">
            <v>0</v>
          </cell>
          <cell r="M440">
            <v>0</v>
          </cell>
          <cell r="N440">
            <v>24771812.159999996</v>
          </cell>
          <cell r="O440">
            <v>15279722</v>
          </cell>
          <cell r="P440">
            <v>14975127</v>
          </cell>
          <cell r="Q440">
            <v>304595</v>
          </cell>
          <cell r="R440">
            <v>2.034006122285307</v>
          </cell>
          <cell r="S440">
            <v>2798</v>
          </cell>
          <cell r="T440">
            <v>0</v>
          </cell>
          <cell r="U440">
            <v>87</v>
          </cell>
          <cell r="V440">
            <v>87</v>
          </cell>
          <cell r="W440">
            <v>431</v>
          </cell>
          <cell r="X440">
            <v>2763</v>
          </cell>
          <cell r="Y440">
            <v>24771812.159999996</v>
          </cell>
        </row>
        <row r="441">
          <cell r="A441">
            <v>432</v>
          </cell>
          <cell r="B441">
            <v>87</v>
          </cell>
          <cell r="D441">
            <v>998</v>
          </cell>
          <cell r="F441">
            <v>0</v>
          </cell>
          <cell r="G441">
            <v>0</v>
          </cell>
          <cell r="H441">
            <v>0</v>
          </cell>
          <cell r="I441">
            <v>0</v>
          </cell>
          <cell r="J441"/>
          <cell r="K441">
            <v>0</v>
          </cell>
          <cell r="L441">
            <v>0</v>
          </cell>
          <cell r="M441">
            <v>0</v>
          </cell>
          <cell r="N441">
            <v>0</v>
          </cell>
          <cell r="O441">
            <v>0</v>
          </cell>
          <cell r="P441">
            <v>0</v>
          </cell>
          <cell r="Q441">
            <v>0</v>
          </cell>
          <cell r="R441">
            <v>0</v>
          </cell>
          <cell r="S441">
            <v>0</v>
          </cell>
          <cell r="T441">
            <v>0</v>
          </cell>
          <cell r="U441">
            <v>87</v>
          </cell>
          <cell r="V441">
            <v>998</v>
          </cell>
          <cell r="W441">
            <v>432</v>
          </cell>
          <cell r="X441">
            <v>0</v>
          </cell>
          <cell r="Y441">
            <v>0</v>
          </cell>
        </row>
        <row r="442">
          <cell r="A442">
            <v>433</v>
          </cell>
          <cell r="B442">
            <v>87</v>
          </cell>
          <cell r="D442">
            <v>998</v>
          </cell>
          <cell r="F442">
            <v>0</v>
          </cell>
          <cell r="G442">
            <v>0</v>
          </cell>
          <cell r="H442">
            <v>0</v>
          </cell>
          <cell r="I442">
            <v>0</v>
          </cell>
          <cell r="J442"/>
          <cell r="K442">
            <v>0</v>
          </cell>
          <cell r="L442">
            <v>0</v>
          </cell>
          <cell r="M442">
            <v>0</v>
          </cell>
          <cell r="N442">
            <v>0</v>
          </cell>
          <cell r="O442">
            <v>0</v>
          </cell>
          <cell r="P442">
            <v>0</v>
          </cell>
          <cell r="Q442">
            <v>0</v>
          </cell>
          <cell r="R442">
            <v>0</v>
          </cell>
          <cell r="S442">
            <v>0</v>
          </cell>
          <cell r="T442">
            <v>0</v>
          </cell>
          <cell r="U442">
            <v>87</v>
          </cell>
          <cell r="V442">
            <v>998</v>
          </cell>
          <cell r="W442">
            <v>433</v>
          </cell>
          <cell r="X442">
            <v>0</v>
          </cell>
          <cell r="Y442">
            <v>0</v>
          </cell>
        </row>
        <row r="443">
          <cell r="A443">
            <v>434</v>
          </cell>
          <cell r="B443">
            <v>87</v>
          </cell>
          <cell r="D443">
            <v>998</v>
          </cell>
          <cell r="F443">
            <v>0</v>
          </cell>
          <cell r="G443">
            <v>0</v>
          </cell>
          <cell r="H443">
            <v>0</v>
          </cell>
          <cell r="I443">
            <v>0</v>
          </cell>
          <cell r="J443"/>
          <cell r="K443">
            <v>0</v>
          </cell>
          <cell r="L443">
            <v>0</v>
          </cell>
          <cell r="M443">
            <v>0</v>
          </cell>
          <cell r="N443">
            <v>0</v>
          </cell>
          <cell r="O443">
            <v>0</v>
          </cell>
          <cell r="P443">
            <v>0</v>
          </cell>
          <cell r="Q443">
            <v>0</v>
          </cell>
          <cell r="R443">
            <v>0</v>
          </cell>
          <cell r="S443">
            <v>0</v>
          </cell>
          <cell r="T443">
            <v>0</v>
          </cell>
          <cell r="U443">
            <v>87</v>
          </cell>
          <cell r="V443">
            <v>998</v>
          </cell>
          <cell r="W443">
            <v>434</v>
          </cell>
          <cell r="X443">
            <v>0</v>
          </cell>
          <cell r="Y443">
            <v>0</v>
          </cell>
        </row>
        <row r="444">
          <cell r="A444">
            <v>435</v>
          </cell>
          <cell r="B444">
            <v>87</v>
          </cell>
          <cell r="C444" t="str">
            <v xml:space="preserve">EAST LONGMEADOW              </v>
          </cell>
          <cell r="D444">
            <v>999</v>
          </cell>
          <cell r="E444" t="str">
            <v>TOTAL</v>
          </cell>
          <cell r="F444">
            <v>24105912.68</v>
          </cell>
          <cell r="G444">
            <v>1</v>
          </cell>
          <cell r="H444">
            <v>24771812.159999996</v>
          </cell>
          <cell r="I444">
            <v>1</v>
          </cell>
          <cell r="J444">
            <v>15279722</v>
          </cell>
          <cell r="K444">
            <v>15279722</v>
          </cell>
          <cell r="L444">
            <v>0</v>
          </cell>
          <cell r="M444">
            <v>0</v>
          </cell>
          <cell r="N444">
            <v>24771812.159999996</v>
          </cell>
          <cell r="O444">
            <v>15279722</v>
          </cell>
          <cell r="P444">
            <v>14975127</v>
          </cell>
          <cell r="Q444">
            <v>304595</v>
          </cell>
          <cell r="R444">
            <v>2.034006122285307</v>
          </cell>
          <cell r="S444">
            <v>2798</v>
          </cell>
          <cell r="T444">
            <v>0</v>
          </cell>
          <cell r="U444">
            <v>87</v>
          </cell>
          <cell r="V444">
            <v>999</v>
          </cell>
          <cell r="W444">
            <v>435</v>
          </cell>
          <cell r="X444">
            <v>2763</v>
          </cell>
          <cell r="Y444">
            <v>24771812.159999996</v>
          </cell>
        </row>
        <row r="445">
          <cell r="A445">
            <v>436</v>
          </cell>
          <cell r="B445">
            <v>88</v>
          </cell>
          <cell r="C445" t="str">
            <v xml:space="preserve">EASTON                       </v>
          </cell>
          <cell r="D445">
            <v>88</v>
          </cell>
          <cell r="E445" t="str">
            <v>EASTON</v>
          </cell>
          <cell r="F445">
            <v>32076583.279999997</v>
          </cell>
          <cell r="G445">
            <v>0.96931542114522984</v>
          </cell>
          <cell r="H445">
            <v>33281209.900000002</v>
          </cell>
          <cell r="I445">
            <v>0.97278976776011816</v>
          </cell>
          <cell r="J445"/>
          <cell r="K445">
            <v>24208253</v>
          </cell>
          <cell r="L445">
            <v>0</v>
          </cell>
          <cell r="M445">
            <v>0</v>
          </cell>
          <cell r="N445">
            <v>33281209.900000002</v>
          </cell>
          <cell r="O445">
            <v>24208253</v>
          </cell>
          <cell r="P445">
            <v>23438516</v>
          </cell>
          <cell r="Q445">
            <v>769737</v>
          </cell>
          <cell r="R445">
            <v>3.2840688378052603</v>
          </cell>
          <cell r="S445">
            <v>3785</v>
          </cell>
          <cell r="T445">
            <v>0</v>
          </cell>
          <cell r="U445">
            <v>88</v>
          </cell>
          <cell r="V445">
            <v>88</v>
          </cell>
          <cell r="W445">
            <v>436</v>
          </cell>
          <cell r="X445">
            <v>3772</v>
          </cell>
          <cell r="Y445">
            <v>33281209.900000002</v>
          </cell>
        </row>
        <row r="446">
          <cell r="A446">
            <v>437</v>
          </cell>
          <cell r="B446">
            <v>88</v>
          </cell>
          <cell r="C446" t="str">
            <v xml:space="preserve">EASTON                       </v>
          </cell>
          <cell r="D446">
            <v>872</v>
          </cell>
          <cell r="E446" t="str">
            <v>SOUTHEASTERN</v>
          </cell>
          <cell r="F446">
            <v>972635</v>
          </cell>
          <cell r="G446">
            <v>2.9391849387943623E-2</v>
          </cell>
          <cell r="H446">
            <v>916104</v>
          </cell>
          <cell r="I446">
            <v>2.6777169462343233E-2</v>
          </cell>
          <cell r="J446"/>
          <cell r="K446">
            <v>666360</v>
          </cell>
          <cell r="L446">
            <v>0</v>
          </cell>
          <cell r="M446">
            <v>0</v>
          </cell>
          <cell r="N446">
            <v>916104</v>
          </cell>
          <cell r="O446">
            <v>666360</v>
          </cell>
          <cell r="P446">
            <v>710709</v>
          </cell>
          <cell r="Q446">
            <v>-44349</v>
          </cell>
          <cell r="R446">
            <v>-6.2401067103413634</v>
          </cell>
          <cell r="S446">
            <v>66</v>
          </cell>
          <cell r="T446">
            <v>0</v>
          </cell>
          <cell r="U446">
            <v>88</v>
          </cell>
          <cell r="V446">
            <v>872</v>
          </cell>
          <cell r="W446">
            <v>437</v>
          </cell>
          <cell r="X446">
            <v>60</v>
          </cell>
          <cell r="Y446">
            <v>916104</v>
          </cell>
        </row>
        <row r="447">
          <cell r="A447">
            <v>438</v>
          </cell>
          <cell r="B447">
            <v>88</v>
          </cell>
          <cell r="C447" t="str">
            <v xml:space="preserve">EASTON                       </v>
          </cell>
          <cell r="D447">
            <v>910</v>
          </cell>
          <cell r="E447" t="str">
            <v>BRISTOL COUNTY</v>
          </cell>
          <cell r="F447">
            <v>42779</v>
          </cell>
          <cell r="G447">
            <v>1.2927294668265488E-3</v>
          </cell>
          <cell r="H447">
            <v>14816</v>
          </cell>
          <cell r="I447">
            <v>4.3306277753844249E-4</v>
          </cell>
          <cell r="J447"/>
          <cell r="K447">
            <v>10777</v>
          </cell>
          <cell r="L447">
            <v>0</v>
          </cell>
          <cell r="M447">
            <v>0</v>
          </cell>
          <cell r="N447">
            <v>14816</v>
          </cell>
          <cell r="O447">
            <v>10777</v>
          </cell>
          <cell r="P447">
            <v>31259</v>
          </cell>
          <cell r="Q447">
            <v>-20482</v>
          </cell>
          <cell r="R447">
            <v>-65.523529223583608</v>
          </cell>
          <cell r="S447">
            <v>3</v>
          </cell>
          <cell r="T447">
            <v>0</v>
          </cell>
          <cell r="U447">
            <v>88</v>
          </cell>
          <cell r="V447">
            <v>910</v>
          </cell>
          <cell r="W447">
            <v>438</v>
          </cell>
          <cell r="X447">
            <v>1</v>
          </cell>
          <cell r="Y447">
            <v>14816</v>
          </cell>
        </row>
        <row r="448">
          <cell r="A448">
            <v>439</v>
          </cell>
          <cell r="B448">
            <v>88</v>
          </cell>
          <cell r="D448">
            <v>998</v>
          </cell>
          <cell r="F448">
            <v>0</v>
          </cell>
          <cell r="G448">
            <v>0</v>
          </cell>
          <cell r="H448">
            <v>0</v>
          </cell>
          <cell r="I448">
            <v>0</v>
          </cell>
          <cell r="J448"/>
          <cell r="K448">
            <v>0</v>
          </cell>
          <cell r="L448">
            <v>0</v>
          </cell>
          <cell r="M448">
            <v>0</v>
          </cell>
          <cell r="N448">
            <v>0</v>
          </cell>
          <cell r="O448">
            <v>0</v>
          </cell>
          <cell r="P448">
            <v>0</v>
          </cell>
          <cell r="Q448">
            <v>0</v>
          </cell>
          <cell r="R448">
            <v>0</v>
          </cell>
          <cell r="S448">
            <v>0</v>
          </cell>
          <cell r="T448">
            <v>0</v>
          </cell>
          <cell r="U448">
            <v>88</v>
          </cell>
          <cell r="V448">
            <v>998</v>
          </cell>
          <cell r="W448">
            <v>439</v>
          </cell>
          <cell r="X448">
            <v>0</v>
          </cell>
          <cell r="Y448">
            <v>0</v>
          </cell>
        </row>
        <row r="449">
          <cell r="A449">
            <v>440</v>
          </cell>
          <cell r="B449">
            <v>88</v>
          </cell>
          <cell r="C449" t="str">
            <v xml:space="preserve">EASTON                       </v>
          </cell>
          <cell r="D449">
            <v>999</v>
          </cell>
          <cell r="E449" t="str">
            <v>TOTAL</v>
          </cell>
          <cell r="F449">
            <v>33091997.279999997</v>
          </cell>
          <cell r="G449">
            <v>1</v>
          </cell>
          <cell r="H449">
            <v>34212129.900000006</v>
          </cell>
          <cell r="I449">
            <v>0.99999999999999978</v>
          </cell>
          <cell r="J449">
            <v>24885390</v>
          </cell>
          <cell r="K449">
            <v>24885390</v>
          </cell>
          <cell r="L449">
            <v>0</v>
          </cell>
          <cell r="M449">
            <v>0</v>
          </cell>
          <cell r="N449">
            <v>34212129.900000006</v>
          </cell>
          <cell r="O449">
            <v>24885390</v>
          </cell>
          <cell r="P449">
            <v>24180484</v>
          </cell>
          <cell r="Q449">
            <v>704906</v>
          </cell>
          <cell r="R449">
            <v>2.9151856513707499</v>
          </cell>
          <cell r="S449">
            <v>3854</v>
          </cell>
          <cell r="T449">
            <v>0</v>
          </cell>
          <cell r="U449">
            <v>88</v>
          </cell>
          <cell r="V449">
            <v>999</v>
          </cell>
          <cell r="W449">
            <v>440</v>
          </cell>
          <cell r="X449">
            <v>3833</v>
          </cell>
          <cell r="Y449">
            <v>34212129.900000006</v>
          </cell>
        </row>
        <row r="450">
          <cell r="A450">
            <v>441</v>
          </cell>
          <cell r="B450">
            <v>89</v>
          </cell>
          <cell r="C450" t="str">
            <v xml:space="preserve">EDGARTOWN                    </v>
          </cell>
          <cell r="D450">
            <v>89</v>
          </cell>
          <cell r="E450" t="str">
            <v>EDGARTOWN</v>
          </cell>
          <cell r="F450">
            <v>3286331.37</v>
          </cell>
          <cell r="G450">
            <v>0.63072010127230305</v>
          </cell>
          <cell r="H450">
            <v>3631686.44</v>
          </cell>
          <cell r="I450">
            <v>0.64621233035310499</v>
          </cell>
          <cell r="J450"/>
          <cell r="K450">
            <v>3207706</v>
          </cell>
          <cell r="L450">
            <v>0</v>
          </cell>
          <cell r="M450">
            <v>0</v>
          </cell>
          <cell r="N450">
            <v>3631686.44</v>
          </cell>
          <cell r="O450">
            <v>3207706</v>
          </cell>
          <cell r="P450">
            <v>3029696</v>
          </cell>
          <cell r="Q450">
            <v>178010</v>
          </cell>
          <cell r="R450">
            <v>5.8755069815585461</v>
          </cell>
          <cell r="S450">
            <v>383</v>
          </cell>
          <cell r="T450">
            <v>0</v>
          </cell>
          <cell r="U450">
            <v>89</v>
          </cell>
          <cell r="V450">
            <v>89</v>
          </cell>
          <cell r="W450">
            <v>441</v>
          </cell>
          <cell r="X450">
            <v>402</v>
          </cell>
          <cell r="Y450">
            <v>3631686.44</v>
          </cell>
        </row>
        <row r="451">
          <cell r="A451">
            <v>442</v>
          </cell>
          <cell r="B451">
            <v>89</v>
          </cell>
          <cell r="C451" t="str">
            <v xml:space="preserve">EDGARTOWN                    </v>
          </cell>
          <cell r="D451">
            <v>700</v>
          </cell>
          <cell r="E451" t="str">
            <v>MARTHAS VINEYARD</v>
          </cell>
          <cell r="F451">
            <v>1924112</v>
          </cell>
          <cell r="G451">
            <v>0.36927989872769695</v>
          </cell>
          <cell r="H451">
            <v>1988272</v>
          </cell>
          <cell r="I451">
            <v>0.35378766964689512</v>
          </cell>
          <cell r="J451"/>
          <cell r="K451">
            <v>1756151</v>
          </cell>
          <cell r="L451">
            <v>0</v>
          </cell>
          <cell r="M451">
            <v>0</v>
          </cell>
          <cell r="N451">
            <v>1988272</v>
          </cell>
          <cell r="O451">
            <v>1756151</v>
          </cell>
          <cell r="P451">
            <v>1773855</v>
          </cell>
          <cell r="Q451">
            <v>-17704</v>
          </cell>
          <cell r="R451">
            <v>-0.99805226470032782</v>
          </cell>
          <cell r="S451">
            <v>187</v>
          </cell>
          <cell r="T451">
            <v>0</v>
          </cell>
          <cell r="U451">
            <v>89</v>
          </cell>
          <cell r="V451">
            <v>700</v>
          </cell>
          <cell r="W451">
            <v>442</v>
          </cell>
          <cell r="X451">
            <v>182</v>
          </cell>
          <cell r="Y451">
            <v>1988272</v>
          </cell>
        </row>
        <row r="452">
          <cell r="A452">
            <v>443</v>
          </cell>
          <cell r="B452">
            <v>89</v>
          </cell>
          <cell r="D452">
            <v>998</v>
          </cell>
          <cell r="F452">
            <v>0</v>
          </cell>
          <cell r="G452">
            <v>0</v>
          </cell>
          <cell r="H452">
            <v>0</v>
          </cell>
          <cell r="I452">
            <v>0</v>
          </cell>
          <cell r="J452"/>
          <cell r="K452">
            <v>0</v>
          </cell>
          <cell r="L452">
            <v>0</v>
          </cell>
          <cell r="M452">
            <v>0</v>
          </cell>
          <cell r="N452">
            <v>0</v>
          </cell>
          <cell r="O452">
            <v>0</v>
          </cell>
          <cell r="P452">
            <v>0</v>
          </cell>
          <cell r="Q452">
            <v>0</v>
          </cell>
          <cell r="R452">
            <v>0</v>
          </cell>
          <cell r="S452">
            <v>0</v>
          </cell>
          <cell r="T452">
            <v>0</v>
          </cell>
          <cell r="U452">
            <v>89</v>
          </cell>
          <cell r="V452">
            <v>998</v>
          </cell>
          <cell r="W452">
            <v>443</v>
          </cell>
          <cell r="X452">
            <v>0</v>
          </cell>
          <cell r="Y452">
            <v>0</v>
          </cell>
        </row>
        <row r="453">
          <cell r="A453">
            <v>444</v>
          </cell>
          <cell r="B453">
            <v>89</v>
          </cell>
          <cell r="D453">
            <v>998</v>
          </cell>
          <cell r="F453">
            <v>0</v>
          </cell>
          <cell r="G453">
            <v>0</v>
          </cell>
          <cell r="H453">
            <v>0</v>
          </cell>
          <cell r="I453">
            <v>0</v>
          </cell>
          <cell r="J453"/>
          <cell r="K453">
            <v>0</v>
          </cell>
          <cell r="L453">
            <v>0</v>
          </cell>
          <cell r="M453">
            <v>0</v>
          </cell>
          <cell r="N453">
            <v>0</v>
          </cell>
          <cell r="O453">
            <v>0</v>
          </cell>
          <cell r="P453">
            <v>0</v>
          </cell>
          <cell r="Q453">
            <v>0</v>
          </cell>
          <cell r="R453">
            <v>0</v>
          </cell>
          <cell r="S453">
            <v>0</v>
          </cell>
          <cell r="T453">
            <v>0</v>
          </cell>
          <cell r="U453">
            <v>89</v>
          </cell>
          <cell r="V453">
            <v>998</v>
          </cell>
          <cell r="W453">
            <v>444</v>
          </cell>
          <cell r="X453">
            <v>0</v>
          </cell>
          <cell r="Y453">
            <v>0</v>
          </cell>
        </row>
        <row r="454">
          <cell r="A454">
            <v>445</v>
          </cell>
          <cell r="B454">
            <v>89</v>
          </cell>
          <cell r="C454" t="str">
            <v xml:space="preserve">EDGARTOWN                    </v>
          </cell>
          <cell r="D454">
            <v>999</v>
          </cell>
          <cell r="E454" t="str">
            <v>TOTAL</v>
          </cell>
          <cell r="F454">
            <v>5210443.37</v>
          </cell>
          <cell r="G454">
            <v>1</v>
          </cell>
          <cell r="H454">
            <v>5619958.4399999995</v>
          </cell>
          <cell r="I454">
            <v>1</v>
          </cell>
          <cell r="J454">
            <v>4963857</v>
          </cell>
          <cell r="K454">
            <v>4963857</v>
          </cell>
          <cell r="L454">
            <v>0</v>
          </cell>
          <cell r="M454">
            <v>0</v>
          </cell>
          <cell r="N454">
            <v>5619958.4399999995</v>
          </cell>
          <cell r="O454">
            <v>4963857</v>
          </cell>
          <cell r="P454">
            <v>4803551</v>
          </cell>
          <cell r="Q454">
            <v>160306</v>
          </cell>
          <cell r="R454">
            <v>3.3372394713827331</v>
          </cell>
          <cell r="S454">
            <v>570</v>
          </cell>
          <cell r="T454">
            <v>0</v>
          </cell>
          <cell r="U454">
            <v>89</v>
          </cell>
          <cell r="V454">
            <v>999</v>
          </cell>
          <cell r="W454">
            <v>445</v>
          </cell>
          <cell r="X454">
            <v>584</v>
          </cell>
          <cell r="Y454">
            <v>5619958.4399999995</v>
          </cell>
        </row>
        <row r="455">
          <cell r="A455">
            <v>446</v>
          </cell>
          <cell r="B455">
            <v>90</v>
          </cell>
          <cell r="C455" t="str">
            <v xml:space="preserve">EGREMONT                     </v>
          </cell>
          <cell r="D455">
            <v>90</v>
          </cell>
          <cell r="E455" t="str">
            <v>EGREMONT</v>
          </cell>
          <cell r="F455">
            <v>0</v>
          </cell>
          <cell r="G455">
            <v>0</v>
          </cell>
          <cell r="H455">
            <v>0</v>
          </cell>
          <cell r="I455">
            <v>0</v>
          </cell>
          <cell r="J455"/>
          <cell r="K455">
            <v>0</v>
          </cell>
          <cell r="L455">
            <v>0</v>
          </cell>
          <cell r="M455">
            <v>0</v>
          </cell>
          <cell r="N455">
            <v>0</v>
          </cell>
          <cell r="O455">
            <v>0</v>
          </cell>
          <cell r="P455">
            <v>0</v>
          </cell>
          <cell r="Q455">
            <v>0</v>
          </cell>
          <cell r="R455">
            <v>0</v>
          </cell>
          <cell r="S455">
            <v>0</v>
          </cell>
          <cell r="T455">
            <v>0</v>
          </cell>
          <cell r="U455">
            <v>90</v>
          </cell>
          <cell r="V455">
            <v>90</v>
          </cell>
          <cell r="W455">
            <v>446</v>
          </cell>
          <cell r="X455">
            <v>0</v>
          </cell>
          <cell r="Y455">
            <v>0</v>
          </cell>
        </row>
        <row r="456">
          <cell r="A456">
            <v>447</v>
          </cell>
          <cell r="B456">
            <v>90</v>
          </cell>
          <cell r="C456" t="str">
            <v xml:space="preserve">EGREMONT                     </v>
          </cell>
          <cell r="D456">
            <v>765</v>
          </cell>
          <cell r="E456" t="str">
            <v>SOUTHERN BERKSHIRE</v>
          </cell>
          <cell r="F456">
            <v>907731</v>
          </cell>
          <cell r="G456">
            <v>1</v>
          </cell>
          <cell r="H456">
            <v>804551</v>
          </cell>
          <cell r="I456">
            <v>1</v>
          </cell>
          <cell r="J456"/>
          <cell r="K456">
            <v>804551</v>
          </cell>
          <cell r="L456">
            <v>0</v>
          </cell>
          <cell r="M456">
            <v>0</v>
          </cell>
          <cell r="N456">
            <v>804551</v>
          </cell>
          <cell r="O456">
            <v>804551</v>
          </cell>
          <cell r="P456">
            <v>879878</v>
          </cell>
          <cell r="Q456">
            <v>-75327</v>
          </cell>
          <cell r="R456">
            <v>-8.5610732396991409</v>
          </cell>
          <cell r="S456">
            <v>101</v>
          </cell>
          <cell r="T456">
            <v>0</v>
          </cell>
          <cell r="U456">
            <v>90</v>
          </cell>
          <cell r="V456">
            <v>765</v>
          </cell>
          <cell r="W456">
            <v>447</v>
          </cell>
          <cell r="X456">
            <v>87</v>
          </cell>
          <cell r="Y456">
            <v>804551</v>
          </cell>
        </row>
        <row r="457">
          <cell r="A457">
            <v>448</v>
          </cell>
          <cell r="B457">
            <v>90</v>
          </cell>
          <cell r="D457">
            <v>998</v>
          </cell>
          <cell r="F457">
            <v>0</v>
          </cell>
          <cell r="G457">
            <v>0</v>
          </cell>
          <cell r="H457">
            <v>0</v>
          </cell>
          <cell r="I457">
            <v>0</v>
          </cell>
          <cell r="J457"/>
          <cell r="K457">
            <v>0</v>
          </cell>
          <cell r="L457">
            <v>0</v>
          </cell>
          <cell r="M457">
            <v>0</v>
          </cell>
          <cell r="N457">
            <v>0</v>
          </cell>
          <cell r="O457">
            <v>0</v>
          </cell>
          <cell r="P457">
            <v>0</v>
          </cell>
          <cell r="Q457">
            <v>0</v>
          </cell>
          <cell r="R457">
            <v>0</v>
          </cell>
          <cell r="S457">
            <v>0</v>
          </cell>
          <cell r="T457">
            <v>0</v>
          </cell>
          <cell r="U457">
            <v>90</v>
          </cell>
          <cell r="V457">
            <v>998</v>
          </cell>
          <cell r="W457">
            <v>448</v>
          </cell>
          <cell r="X457">
            <v>0</v>
          </cell>
          <cell r="Y457">
            <v>0</v>
          </cell>
        </row>
        <row r="458">
          <cell r="A458">
            <v>449</v>
          </cell>
          <cell r="B458">
            <v>90</v>
          </cell>
          <cell r="D458">
            <v>998</v>
          </cell>
          <cell r="F458">
            <v>0</v>
          </cell>
          <cell r="G458">
            <v>0</v>
          </cell>
          <cell r="H458">
            <v>0</v>
          </cell>
          <cell r="I458">
            <v>0</v>
          </cell>
          <cell r="J458"/>
          <cell r="K458">
            <v>0</v>
          </cell>
          <cell r="L458">
            <v>0</v>
          </cell>
          <cell r="M458">
            <v>0</v>
          </cell>
          <cell r="N458">
            <v>0</v>
          </cell>
          <cell r="O458">
            <v>0</v>
          </cell>
          <cell r="P458">
            <v>0</v>
          </cell>
          <cell r="Q458">
            <v>0</v>
          </cell>
          <cell r="R458">
            <v>0</v>
          </cell>
          <cell r="S458">
            <v>0</v>
          </cell>
          <cell r="T458">
            <v>0</v>
          </cell>
          <cell r="U458">
            <v>90</v>
          </cell>
          <cell r="V458">
            <v>998</v>
          </cell>
          <cell r="W458">
            <v>449</v>
          </cell>
          <cell r="X458">
            <v>0</v>
          </cell>
          <cell r="Y458">
            <v>0</v>
          </cell>
        </row>
        <row r="459">
          <cell r="A459">
            <v>450</v>
          </cell>
          <cell r="B459">
            <v>90</v>
          </cell>
          <cell r="C459" t="str">
            <v xml:space="preserve">EGREMONT                     </v>
          </cell>
          <cell r="D459">
            <v>999</v>
          </cell>
          <cell r="E459" t="str">
            <v>TOTAL</v>
          </cell>
          <cell r="F459">
            <v>907731</v>
          </cell>
          <cell r="G459">
            <v>1</v>
          </cell>
          <cell r="H459">
            <v>804551</v>
          </cell>
          <cell r="I459">
            <v>1</v>
          </cell>
          <cell r="J459">
            <v>804551</v>
          </cell>
          <cell r="K459">
            <v>804551</v>
          </cell>
          <cell r="L459">
            <v>0</v>
          </cell>
          <cell r="M459">
            <v>0</v>
          </cell>
          <cell r="N459">
            <v>804551</v>
          </cell>
          <cell r="O459">
            <v>804551</v>
          </cell>
          <cell r="P459">
            <v>879878</v>
          </cell>
          <cell r="Q459">
            <v>-75327</v>
          </cell>
          <cell r="R459">
            <v>-8.5610732396991409</v>
          </cell>
          <cell r="S459">
            <v>101</v>
          </cell>
          <cell r="T459">
            <v>0</v>
          </cell>
          <cell r="U459">
            <v>90</v>
          </cell>
          <cell r="V459">
            <v>999</v>
          </cell>
          <cell r="W459">
            <v>450</v>
          </cell>
          <cell r="X459">
            <v>87</v>
          </cell>
          <cell r="Y459">
            <v>804551</v>
          </cell>
        </row>
        <row r="460">
          <cell r="A460">
            <v>451</v>
          </cell>
          <cell r="B460">
            <v>91</v>
          </cell>
          <cell r="C460" t="str">
            <v xml:space="preserve">ERVING                       </v>
          </cell>
          <cell r="D460">
            <v>91</v>
          </cell>
          <cell r="E460" t="str">
            <v>ERVING</v>
          </cell>
          <cell r="F460">
            <v>2407929.63</v>
          </cell>
          <cell r="G460">
            <v>0.91158399036527504</v>
          </cell>
          <cell r="H460">
            <v>2354101.85</v>
          </cell>
          <cell r="I460">
            <v>0.89046875950680382</v>
          </cell>
          <cell r="J460"/>
          <cell r="K460">
            <v>2051456</v>
          </cell>
          <cell r="L460">
            <v>0</v>
          </cell>
          <cell r="M460">
            <v>0</v>
          </cell>
          <cell r="N460">
            <v>2354101.85</v>
          </cell>
          <cell r="O460">
            <v>2051456</v>
          </cell>
          <cell r="P460">
            <v>2045398</v>
          </cell>
          <cell r="Q460">
            <v>6058</v>
          </cell>
          <cell r="R460">
            <v>0.29617707653962699</v>
          </cell>
          <cell r="S460">
            <v>273</v>
          </cell>
          <cell r="T460">
            <v>0</v>
          </cell>
          <cell r="U460">
            <v>91</v>
          </cell>
          <cell r="V460">
            <v>91</v>
          </cell>
          <cell r="W460">
            <v>451</v>
          </cell>
          <cell r="X460">
            <v>255</v>
          </cell>
          <cell r="Y460">
            <v>2354101.85</v>
          </cell>
        </row>
        <row r="461">
          <cell r="A461">
            <v>452</v>
          </cell>
          <cell r="B461">
            <v>91</v>
          </cell>
          <cell r="C461" t="str">
            <v xml:space="preserve">ERVING                       </v>
          </cell>
          <cell r="D461">
            <v>818</v>
          </cell>
          <cell r="E461" t="str">
            <v>FRANKLIN COUNTY</v>
          </cell>
          <cell r="F461">
            <v>233549</v>
          </cell>
          <cell r="G461">
            <v>8.8416009634724929E-2</v>
          </cell>
          <cell r="H461">
            <v>289564</v>
          </cell>
          <cell r="I461">
            <v>0.10953124049319621</v>
          </cell>
          <cell r="J461"/>
          <cell r="K461">
            <v>252337</v>
          </cell>
          <cell r="L461">
            <v>0</v>
          </cell>
          <cell r="M461">
            <v>0</v>
          </cell>
          <cell r="N461">
            <v>289564</v>
          </cell>
          <cell r="O461">
            <v>252337</v>
          </cell>
          <cell r="P461">
            <v>198386</v>
          </cell>
          <cell r="Q461">
            <v>53951</v>
          </cell>
          <cell r="R461">
            <v>27.19496335426895</v>
          </cell>
          <cell r="S461">
            <v>16</v>
          </cell>
          <cell r="T461">
            <v>0</v>
          </cell>
          <cell r="U461">
            <v>91</v>
          </cell>
          <cell r="V461">
            <v>818</v>
          </cell>
          <cell r="W461">
            <v>452</v>
          </cell>
          <cell r="X461">
            <v>19</v>
          </cell>
          <cell r="Y461">
            <v>289564</v>
          </cell>
        </row>
        <row r="462">
          <cell r="A462">
            <v>453</v>
          </cell>
          <cell r="B462">
            <v>91</v>
          </cell>
          <cell r="D462">
            <v>998</v>
          </cell>
          <cell r="F462">
            <v>0</v>
          </cell>
          <cell r="G462">
            <v>0</v>
          </cell>
          <cell r="H462">
            <v>0</v>
          </cell>
          <cell r="I462">
            <v>0</v>
          </cell>
          <cell r="J462"/>
          <cell r="K462">
            <v>0</v>
          </cell>
          <cell r="L462">
            <v>0</v>
          </cell>
          <cell r="M462">
            <v>0</v>
          </cell>
          <cell r="N462">
            <v>0</v>
          </cell>
          <cell r="O462">
            <v>0</v>
          </cell>
          <cell r="P462">
            <v>0</v>
          </cell>
          <cell r="Q462">
            <v>0</v>
          </cell>
          <cell r="R462">
            <v>0</v>
          </cell>
          <cell r="S462">
            <v>0</v>
          </cell>
          <cell r="T462">
            <v>0</v>
          </cell>
          <cell r="U462">
            <v>91</v>
          </cell>
          <cell r="V462">
            <v>998</v>
          </cell>
          <cell r="W462">
            <v>453</v>
          </cell>
          <cell r="X462">
            <v>0</v>
          </cell>
          <cell r="Y462">
            <v>0</v>
          </cell>
        </row>
        <row r="463">
          <cell r="A463">
            <v>454</v>
          </cell>
          <cell r="B463">
            <v>91</v>
          </cell>
          <cell r="D463">
            <v>998</v>
          </cell>
          <cell r="F463">
            <v>0</v>
          </cell>
          <cell r="G463">
            <v>0</v>
          </cell>
          <cell r="H463">
            <v>0</v>
          </cell>
          <cell r="I463">
            <v>0</v>
          </cell>
          <cell r="J463"/>
          <cell r="K463">
            <v>0</v>
          </cell>
          <cell r="L463">
            <v>0</v>
          </cell>
          <cell r="M463">
            <v>0</v>
          </cell>
          <cell r="N463">
            <v>0</v>
          </cell>
          <cell r="O463">
            <v>0</v>
          </cell>
          <cell r="P463">
            <v>0</v>
          </cell>
          <cell r="Q463">
            <v>0</v>
          </cell>
          <cell r="R463">
            <v>0</v>
          </cell>
          <cell r="S463">
            <v>0</v>
          </cell>
          <cell r="T463">
            <v>0</v>
          </cell>
          <cell r="U463">
            <v>91</v>
          </cell>
          <cell r="V463">
            <v>998</v>
          </cell>
          <cell r="W463">
            <v>454</v>
          </cell>
          <cell r="X463">
            <v>0</v>
          </cell>
          <cell r="Y463">
            <v>0</v>
          </cell>
        </row>
        <row r="464">
          <cell r="A464">
            <v>455</v>
          </cell>
          <cell r="B464">
            <v>91</v>
          </cell>
          <cell r="C464" t="str">
            <v xml:space="preserve">ERVING                       </v>
          </cell>
          <cell r="D464">
            <v>999</v>
          </cell>
          <cell r="E464" t="str">
            <v>TOTAL</v>
          </cell>
          <cell r="F464">
            <v>2641478.63</v>
          </cell>
          <cell r="G464">
            <v>1</v>
          </cell>
          <cell r="H464">
            <v>2643665.85</v>
          </cell>
          <cell r="I464">
            <v>1</v>
          </cell>
          <cell r="J464">
            <v>2303793</v>
          </cell>
          <cell r="K464">
            <v>2303793</v>
          </cell>
          <cell r="L464">
            <v>0</v>
          </cell>
          <cell r="M464">
            <v>0</v>
          </cell>
          <cell r="N464">
            <v>2643665.85</v>
          </cell>
          <cell r="O464">
            <v>2303793</v>
          </cell>
          <cell r="P464">
            <v>2243784</v>
          </cell>
          <cell r="Q464">
            <v>60009</v>
          </cell>
          <cell r="R464">
            <v>2.674455295162101</v>
          </cell>
          <cell r="S464">
            <v>289</v>
          </cell>
          <cell r="T464">
            <v>0</v>
          </cell>
          <cell r="U464">
            <v>91</v>
          </cell>
          <cell r="V464">
            <v>999</v>
          </cell>
          <cell r="W464">
            <v>455</v>
          </cell>
          <cell r="X464">
            <v>274</v>
          </cell>
          <cell r="Y464">
            <v>2643665.85</v>
          </cell>
        </row>
        <row r="465">
          <cell r="A465">
            <v>456</v>
          </cell>
          <cell r="B465">
            <v>92</v>
          </cell>
          <cell r="C465" t="str">
            <v xml:space="preserve">ESSEX                        </v>
          </cell>
          <cell r="D465">
            <v>92</v>
          </cell>
          <cell r="E465" t="str">
            <v>ESSEX</v>
          </cell>
          <cell r="F465">
            <v>0</v>
          </cell>
          <cell r="G465">
            <v>0</v>
          </cell>
          <cell r="H465">
            <v>0</v>
          </cell>
          <cell r="I465">
            <v>0</v>
          </cell>
          <cell r="J465"/>
          <cell r="K465">
            <v>0</v>
          </cell>
          <cell r="L465">
            <v>0</v>
          </cell>
          <cell r="M465">
            <v>0</v>
          </cell>
          <cell r="N465">
            <v>0</v>
          </cell>
          <cell r="O465">
            <v>0</v>
          </cell>
          <cell r="P465">
            <v>0</v>
          </cell>
          <cell r="Q465">
            <v>0</v>
          </cell>
          <cell r="R465">
            <v>0</v>
          </cell>
          <cell r="S465">
            <v>0</v>
          </cell>
          <cell r="T465">
            <v>0</v>
          </cell>
          <cell r="U465">
            <v>92</v>
          </cell>
          <cell r="V465">
            <v>92</v>
          </cell>
          <cell r="W465">
            <v>456</v>
          </cell>
          <cell r="X465">
            <v>0</v>
          </cell>
          <cell r="Y465">
            <v>0</v>
          </cell>
        </row>
        <row r="466">
          <cell r="A466">
            <v>457</v>
          </cell>
          <cell r="B466">
            <v>92</v>
          </cell>
          <cell r="C466" t="str">
            <v xml:space="preserve">ESSEX                        </v>
          </cell>
          <cell r="D466">
            <v>698</v>
          </cell>
          <cell r="E466" t="str">
            <v>MANCHESTER ESSEX</v>
          </cell>
          <cell r="F466">
            <v>4944343</v>
          </cell>
          <cell r="G466">
            <v>0.98560702921890875</v>
          </cell>
          <cell r="H466">
            <v>5164567</v>
          </cell>
          <cell r="I466">
            <v>0.9884471179518195</v>
          </cell>
          <cell r="J466"/>
          <cell r="K466">
            <v>4270257</v>
          </cell>
          <cell r="L466">
            <v>0</v>
          </cell>
          <cell r="M466">
            <v>0</v>
          </cell>
          <cell r="N466">
            <v>5164567</v>
          </cell>
          <cell r="O466">
            <v>4270257</v>
          </cell>
          <cell r="P466">
            <v>4098583</v>
          </cell>
          <cell r="Q466">
            <v>171674</v>
          </cell>
          <cell r="R466">
            <v>4.1886183590767834</v>
          </cell>
          <cell r="S466">
            <v>570</v>
          </cell>
          <cell r="T466">
            <v>0</v>
          </cell>
          <cell r="U466">
            <v>92</v>
          </cell>
          <cell r="V466">
            <v>698</v>
          </cell>
          <cell r="W466">
            <v>457</v>
          </cell>
          <cell r="X466">
            <v>569</v>
          </cell>
          <cell r="Y466">
            <v>5164567</v>
          </cell>
        </row>
        <row r="467">
          <cell r="A467">
            <v>458</v>
          </cell>
          <cell r="B467">
            <v>92</v>
          </cell>
          <cell r="C467" t="str">
            <v xml:space="preserve">ESSEX                        </v>
          </cell>
          <cell r="D467">
            <v>854</v>
          </cell>
          <cell r="E467" t="str">
            <v>NORTH SHORE</v>
          </cell>
          <cell r="F467">
            <v>72203</v>
          </cell>
          <cell r="G467">
            <v>1.4392970781091212E-2</v>
          </cell>
          <cell r="H467">
            <v>60363</v>
          </cell>
          <cell r="I467">
            <v>1.155288204818055E-2</v>
          </cell>
          <cell r="J467"/>
          <cell r="K467">
            <v>49910</v>
          </cell>
          <cell r="L467">
            <v>0</v>
          </cell>
          <cell r="M467">
            <v>0</v>
          </cell>
          <cell r="N467">
            <v>60363</v>
          </cell>
          <cell r="O467">
            <v>49910</v>
          </cell>
          <cell r="P467">
            <v>59852</v>
          </cell>
          <cell r="Q467">
            <v>-9942</v>
          </cell>
          <cell r="R467">
            <v>-16.610973735213527</v>
          </cell>
          <cell r="S467">
            <v>5</v>
          </cell>
          <cell r="T467">
            <v>0</v>
          </cell>
          <cell r="U467">
            <v>92</v>
          </cell>
          <cell r="V467">
            <v>854</v>
          </cell>
          <cell r="W467">
            <v>458</v>
          </cell>
          <cell r="X467">
            <v>4</v>
          </cell>
          <cell r="Y467">
            <v>60363</v>
          </cell>
        </row>
        <row r="468">
          <cell r="A468">
            <v>459</v>
          </cell>
          <cell r="B468">
            <v>92</v>
          </cell>
          <cell r="D468">
            <v>998</v>
          </cell>
          <cell r="F468">
            <v>0</v>
          </cell>
          <cell r="G468">
            <v>0</v>
          </cell>
          <cell r="H468">
            <v>0</v>
          </cell>
          <cell r="I468">
            <v>0</v>
          </cell>
          <cell r="J468"/>
          <cell r="K468">
            <v>0</v>
          </cell>
          <cell r="L468">
            <v>0</v>
          </cell>
          <cell r="M468">
            <v>0</v>
          </cell>
          <cell r="N468">
            <v>0</v>
          </cell>
          <cell r="O468">
            <v>0</v>
          </cell>
          <cell r="P468">
            <v>0</v>
          </cell>
          <cell r="Q468">
            <v>0</v>
          </cell>
          <cell r="R468">
            <v>0</v>
          </cell>
          <cell r="S468">
            <v>0</v>
          </cell>
          <cell r="T468">
            <v>0</v>
          </cell>
          <cell r="U468">
            <v>92</v>
          </cell>
          <cell r="V468">
            <v>998</v>
          </cell>
          <cell r="W468">
            <v>459</v>
          </cell>
          <cell r="X468">
            <v>0</v>
          </cell>
          <cell r="Y468">
            <v>0</v>
          </cell>
        </row>
        <row r="469">
          <cell r="A469">
            <v>460</v>
          </cell>
          <cell r="B469">
            <v>92</v>
          </cell>
          <cell r="C469" t="str">
            <v xml:space="preserve">ESSEX                        </v>
          </cell>
          <cell r="D469">
            <v>999</v>
          </cell>
          <cell r="E469" t="str">
            <v>TOTAL</v>
          </cell>
          <cell r="F469">
            <v>5016546</v>
          </cell>
          <cell r="G469">
            <v>1</v>
          </cell>
          <cell r="H469">
            <v>5224930</v>
          </cell>
          <cell r="I469">
            <v>1</v>
          </cell>
          <cell r="J469">
            <v>4320167</v>
          </cell>
          <cell r="K469">
            <v>4320167</v>
          </cell>
          <cell r="L469">
            <v>0</v>
          </cell>
          <cell r="M469">
            <v>0</v>
          </cell>
          <cell r="N469">
            <v>5224930</v>
          </cell>
          <cell r="O469">
            <v>4320167</v>
          </cell>
          <cell r="P469">
            <v>4158435</v>
          </cell>
          <cell r="Q469">
            <v>161732</v>
          </cell>
          <cell r="R469">
            <v>3.8892516054717698</v>
          </cell>
          <cell r="S469">
            <v>575</v>
          </cell>
          <cell r="T469">
            <v>0</v>
          </cell>
          <cell r="U469">
            <v>92</v>
          </cell>
          <cell r="V469">
            <v>999</v>
          </cell>
          <cell r="W469">
            <v>460</v>
          </cell>
          <cell r="X469">
            <v>573</v>
          </cell>
          <cell r="Y469">
            <v>5224930</v>
          </cell>
        </row>
        <row r="470">
          <cell r="A470">
            <v>461</v>
          </cell>
          <cell r="B470">
            <v>93</v>
          </cell>
          <cell r="C470" t="str">
            <v xml:space="preserve">EVERETT                      </v>
          </cell>
          <cell r="D470">
            <v>93</v>
          </cell>
          <cell r="E470" t="str">
            <v>EVERETT</v>
          </cell>
          <cell r="F470">
            <v>68062987</v>
          </cell>
          <cell r="G470">
            <v>0.99938248375828609</v>
          </cell>
          <cell r="H470">
            <v>74288708.336989999</v>
          </cell>
          <cell r="I470">
            <v>1</v>
          </cell>
          <cell r="J470"/>
          <cell r="K470">
            <v>25279517</v>
          </cell>
          <cell r="L470">
            <v>0</v>
          </cell>
          <cell r="M470">
            <v>0</v>
          </cell>
          <cell r="N470">
            <v>74288708.336989999</v>
          </cell>
          <cell r="O470">
            <v>25279517</v>
          </cell>
          <cell r="P470">
            <v>25027814</v>
          </cell>
          <cell r="Q470">
            <v>251703</v>
          </cell>
          <cell r="R470">
            <v>1.005693106077902</v>
          </cell>
          <cell r="S470">
            <v>6280</v>
          </cell>
          <cell r="T470">
            <v>0</v>
          </cell>
          <cell r="U470">
            <v>93</v>
          </cell>
          <cell r="V470">
            <v>93</v>
          </cell>
          <cell r="W470">
            <v>461</v>
          </cell>
          <cell r="X470">
            <v>6517</v>
          </cell>
          <cell r="Y470">
            <v>74288708.336989999</v>
          </cell>
        </row>
        <row r="471">
          <cell r="A471">
            <v>462</v>
          </cell>
          <cell r="B471">
            <v>93</v>
          </cell>
          <cell r="D471">
            <v>998</v>
          </cell>
          <cell r="E471"/>
          <cell r="F471">
            <v>0</v>
          </cell>
          <cell r="G471">
            <v>6.1751624171388288E-4</v>
          </cell>
          <cell r="H471">
            <v>0</v>
          </cell>
          <cell r="I471">
            <v>0</v>
          </cell>
          <cell r="J471"/>
          <cell r="K471">
            <v>0</v>
          </cell>
          <cell r="L471">
            <v>0</v>
          </cell>
          <cell r="M471">
            <v>0</v>
          </cell>
          <cell r="N471">
            <v>0</v>
          </cell>
          <cell r="O471">
            <v>0</v>
          </cell>
          <cell r="P471">
            <v>36816</v>
          </cell>
          <cell r="Q471">
            <v>-36816</v>
          </cell>
          <cell r="R471">
            <v>-100</v>
          </cell>
          <cell r="S471">
            <v>3</v>
          </cell>
          <cell r="T471">
            <v>0</v>
          </cell>
          <cell r="U471">
            <v>93</v>
          </cell>
          <cell r="V471">
            <v>998</v>
          </cell>
          <cell r="W471">
            <v>462</v>
          </cell>
          <cell r="X471">
            <v>0</v>
          </cell>
          <cell r="Y471">
            <v>0</v>
          </cell>
        </row>
        <row r="472">
          <cell r="A472">
            <v>463</v>
          </cell>
          <cell r="B472">
            <v>93</v>
          </cell>
          <cell r="D472">
            <v>998</v>
          </cell>
          <cell r="F472">
            <v>0</v>
          </cell>
          <cell r="G472">
            <v>0</v>
          </cell>
          <cell r="H472">
            <v>0</v>
          </cell>
          <cell r="I472">
            <v>0</v>
          </cell>
          <cell r="J472"/>
          <cell r="K472">
            <v>0</v>
          </cell>
          <cell r="L472">
            <v>0</v>
          </cell>
          <cell r="M472">
            <v>0</v>
          </cell>
          <cell r="N472">
            <v>0</v>
          </cell>
          <cell r="O472">
            <v>0</v>
          </cell>
          <cell r="P472">
            <v>0</v>
          </cell>
          <cell r="Q472">
            <v>0</v>
          </cell>
          <cell r="R472">
            <v>0</v>
          </cell>
          <cell r="S472">
            <v>0</v>
          </cell>
          <cell r="T472">
            <v>0</v>
          </cell>
          <cell r="U472">
            <v>93</v>
          </cell>
          <cell r="V472">
            <v>998</v>
          </cell>
          <cell r="W472">
            <v>463</v>
          </cell>
          <cell r="X472">
            <v>0</v>
          </cell>
          <cell r="Y472">
            <v>0</v>
          </cell>
        </row>
        <row r="473">
          <cell r="A473">
            <v>464</v>
          </cell>
          <cell r="B473">
            <v>93</v>
          </cell>
          <cell r="D473">
            <v>998</v>
          </cell>
          <cell r="F473">
            <v>0</v>
          </cell>
          <cell r="G473">
            <v>0</v>
          </cell>
          <cell r="H473">
            <v>0</v>
          </cell>
          <cell r="I473">
            <v>0</v>
          </cell>
          <cell r="J473"/>
          <cell r="K473">
            <v>0</v>
          </cell>
          <cell r="L473">
            <v>0</v>
          </cell>
          <cell r="M473">
            <v>0</v>
          </cell>
          <cell r="N473">
            <v>0</v>
          </cell>
          <cell r="O473">
            <v>0</v>
          </cell>
          <cell r="P473">
            <v>0</v>
          </cell>
          <cell r="Q473">
            <v>0</v>
          </cell>
          <cell r="R473">
            <v>0</v>
          </cell>
          <cell r="S473">
            <v>0</v>
          </cell>
          <cell r="T473">
            <v>0</v>
          </cell>
          <cell r="U473">
            <v>93</v>
          </cell>
          <cell r="V473">
            <v>998</v>
          </cell>
          <cell r="W473">
            <v>464</v>
          </cell>
          <cell r="X473">
            <v>0</v>
          </cell>
          <cell r="Y473">
            <v>0</v>
          </cell>
        </row>
        <row r="474">
          <cell r="A474">
            <v>465</v>
          </cell>
          <cell r="B474">
            <v>93</v>
          </cell>
          <cell r="C474" t="str">
            <v xml:space="preserve">EVERETT                      </v>
          </cell>
          <cell r="D474">
            <v>999</v>
          </cell>
          <cell r="E474" t="str">
            <v>TOTAL</v>
          </cell>
          <cell r="F474">
            <v>68062987.110019997</v>
          </cell>
          <cell r="G474">
            <v>1</v>
          </cell>
          <cell r="H474">
            <v>74288708.336989999</v>
          </cell>
          <cell r="I474">
            <v>1</v>
          </cell>
          <cell r="J474">
            <v>25279517</v>
          </cell>
          <cell r="K474">
            <v>25279517</v>
          </cell>
          <cell r="L474">
            <v>0</v>
          </cell>
          <cell r="M474">
            <v>0</v>
          </cell>
          <cell r="N474">
            <v>74288708.336989999</v>
          </cell>
          <cell r="O474">
            <v>25279517</v>
          </cell>
          <cell r="P474">
            <v>25064630</v>
          </cell>
          <cell r="Q474">
            <v>214887</v>
          </cell>
          <cell r="R474">
            <v>0.85733162627974158</v>
          </cell>
          <cell r="S474">
            <v>6283</v>
          </cell>
          <cell r="T474">
            <v>0</v>
          </cell>
          <cell r="U474">
            <v>93</v>
          </cell>
          <cell r="V474">
            <v>999</v>
          </cell>
          <cell r="W474">
            <v>465</v>
          </cell>
          <cell r="X474">
            <v>6517</v>
          </cell>
          <cell r="Y474">
            <v>74288708.336989999</v>
          </cell>
        </row>
        <row r="475">
          <cell r="A475">
            <v>466</v>
          </cell>
          <cell r="B475">
            <v>94</v>
          </cell>
          <cell r="C475" t="str">
            <v xml:space="preserve">FAIRHAVEN                    </v>
          </cell>
          <cell r="D475">
            <v>94</v>
          </cell>
          <cell r="E475" t="str">
            <v>FAIRHAVEN</v>
          </cell>
          <cell r="F475">
            <v>17104751.050000001</v>
          </cell>
          <cell r="G475">
            <v>0.82058707150306187</v>
          </cell>
          <cell r="H475">
            <v>17453568.07</v>
          </cell>
          <cell r="I475">
            <v>0.83872734661883386</v>
          </cell>
          <cell r="J475"/>
          <cell r="K475">
            <v>10832169</v>
          </cell>
          <cell r="L475">
            <v>0</v>
          </cell>
          <cell r="M475">
            <v>0</v>
          </cell>
          <cell r="N475">
            <v>17453568.07</v>
          </cell>
          <cell r="O475">
            <v>10832169</v>
          </cell>
          <cell r="P475">
            <v>10317258</v>
          </cell>
          <cell r="Q475">
            <v>514911</v>
          </cell>
          <cell r="R475">
            <v>4.9907737113872699</v>
          </cell>
          <cell r="S475">
            <v>1879</v>
          </cell>
          <cell r="T475">
            <v>0</v>
          </cell>
          <cell r="U475">
            <v>94</v>
          </cell>
          <cell r="V475">
            <v>94</v>
          </cell>
          <cell r="W475">
            <v>466</v>
          </cell>
          <cell r="X475">
            <v>1858</v>
          </cell>
          <cell r="Y475">
            <v>17453568.07</v>
          </cell>
        </row>
        <row r="476">
          <cell r="A476">
            <v>467</v>
          </cell>
          <cell r="B476">
            <v>94</v>
          </cell>
          <cell r="C476" t="str">
            <v xml:space="preserve">FAIRHAVEN                    </v>
          </cell>
          <cell r="D476">
            <v>825</v>
          </cell>
          <cell r="E476" t="str">
            <v>GREATER NEW BEDFORD</v>
          </cell>
          <cell r="F476">
            <v>3611441</v>
          </cell>
          <cell r="G476">
            <v>0.17325606116296496</v>
          </cell>
          <cell r="H476">
            <v>3222669</v>
          </cell>
          <cell r="I476">
            <v>0.15486464478553871</v>
          </cell>
          <cell r="J476"/>
          <cell r="K476">
            <v>2000078</v>
          </cell>
          <cell r="L476">
            <v>0</v>
          </cell>
          <cell r="M476">
            <v>0</v>
          </cell>
          <cell r="N476">
            <v>3222669</v>
          </cell>
          <cell r="O476">
            <v>2000078</v>
          </cell>
          <cell r="P476">
            <v>2178352</v>
          </cell>
          <cell r="Q476">
            <v>-178274</v>
          </cell>
          <cell r="R476">
            <v>-8.1838931449095469</v>
          </cell>
          <cell r="S476">
            <v>246</v>
          </cell>
          <cell r="T476">
            <v>0</v>
          </cell>
          <cell r="U476">
            <v>94</v>
          </cell>
          <cell r="V476">
            <v>825</v>
          </cell>
          <cell r="W476">
            <v>467</v>
          </cell>
          <cell r="X476">
            <v>212</v>
          </cell>
          <cell r="Y476">
            <v>3222669</v>
          </cell>
        </row>
        <row r="477">
          <cell r="A477">
            <v>468</v>
          </cell>
          <cell r="B477">
            <v>94</v>
          </cell>
          <cell r="C477" t="str">
            <v xml:space="preserve">FAIRHAVEN                    </v>
          </cell>
          <cell r="D477">
            <v>910</v>
          </cell>
          <cell r="E477" t="str">
            <v>BRISTOL COUNTY</v>
          </cell>
          <cell r="F477">
            <v>128337</v>
          </cell>
          <cell r="G477">
            <v>6.1568673339731797E-3</v>
          </cell>
          <cell r="H477">
            <v>133348</v>
          </cell>
          <cell r="I477">
            <v>6.4080085956274187E-3</v>
          </cell>
          <cell r="J477"/>
          <cell r="K477">
            <v>82759</v>
          </cell>
          <cell r="L477">
            <v>0</v>
          </cell>
          <cell r="M477">
            <v>0</v>
          </cell>
          <cell r="N477">
            <v>133348</v>
          </cell>
          <cell r="O477">
            <v>82759</v>
          </cell>
          <cell r="P477">
            <v>77410</v>
          </cell>
          <cell r="Q477">
            <v>5349</v>
          </cell>
          <cell r="R477">
            <v>6.909959953494381</v>
          </cell>
          <cell r="S477">
            <v>9</v>
          </cell>
          <cell r="T477">
            <v>0</v>
          </cell>
          <cell r="U477">
            <v>94</v>
          </cell>
          <cell r="V477">
            <v>910</v>
          </cell>
          <cell r="W477">
            <v>468</v>
          </cell>
          <cell r="X477">
            <v>9</v>
          </cell>
          <cell r="Y477">
            <v>133348</v>
          </cell>
        </row>
        <row r="478">
          <cell r="A478">
            <v>469</v>
          </cell>
          <cell r="B478">
            <v>94</v>
          </cell>
          <cell r="D478">
            <v>998</v>
          </cell>
          <cell r="F478">
            <v>0</v>
          </cell>
          <cell r="G478">
            <v>0</v>
          </cell>
          <cell r="H478">
            <v>0</v>
          </cell>
          <cell r="I478">
            <v>0</v>
          </cell>
          <cell r="J478"/>
          <cell r="K478">
            <v>0</v>
          </cell>
          <cell r="L478">
            <v>0</v>
          </cell>
          <cell r="M478">
            <v>0</v>
          </cell>
          <cell r="N478">
            <v>0</v>
          </cell>
          <cell r="O478">
            <v>0</v>
          </cell>
          <cell r="P478">
            <v>0</v>
          </cell>
          <cell r="Q478">
            <v>0</v>
          </cell>
          <cell r="R478">
            <v>0</v>
          </cell>
          <cell r="S478">
            <v>0</v>
          </cell>
          <cell r="T478">
            <v>0</v>
          </cell>
          <cell r="U478">
            <v>94</v>
          </cell>
          <cell r="V478">
            <v>998</v>
          </cell>
          <cell r="W478">
            <v>469</v>
          </cell>
          <cell r="X478">
            <v>0</v>
          </cell>
          <cell r="Y478">
            <v>0</v>
          </cell>
        </row>
        <row r="479">
          <cell r="A479">
            <v>470</v>
          </cell>
          <cell r="B479">
            <v>94</v>
          </cell>
          <cell r="C479" t="str">
            <v xml:space="preserve">FAIRHAVEN                    </v>
          </cell>
          <cell r="D479">
            <v>999</v>
          </cell>
          <cell r="E479" t="str">
            <v>TOTAL</v>
          </cell>
          <cell r="F479">
            <v>20844529.050000001</v>
          </cell>
          <cell r="G479">
            <v>1</v>
          </cell>
          <cell r="H479">
            <v>20809585.07</v>
          </cell>
          <cell r="I479">
            <v>1</v>
          </cell>
          <cell r="J479">
            <v>12915006</v>
          </cell>
          <cell r="K479">
            <v>12915006</v>
          </cell>
          <cell r="L479">
            <v>0</v>
          </cell>
          <cell r="M479">
            <v>0</v>
          </cell>
          <cell r="N479">
            <v>20809585.07</v>
          </cell>
          <cell r="O479">
            <v>12915006</v>
          </cell>
          <cell r="P479">
            <v>12573020</v>
          </cell>
          <cell r="Q479">
            <v>341986</v>
          </cell>
          <cell r="R479">
            <v>2.7199988546904401</v>
          </cell>
          <cell r="S479">
            <v>2134</v>
          </cell>
          <cell r="T479">
            <v>0</v>
          </cell>
          <cell r="U479">
            <v>94</v>
          </cell>
          <cell r="V479">
            <v>999</v>
          </cell>
          <cell r="W479">
            <v>470</v>
          </cell>
          <cell r="X479">
            <v>2079</v>
          </cell>
          <cell r="Y479">
            <v>20809585.07</v>
          </cell>
        </row>
        <row r="480">
          <cell r="A480">
            <v>471</v>
          </cell>
          <cell r="B480">
            <v>95</v>
          </cell>
          <cell r="C480" t="str">
            <v xml:space="preserve">FALL RIVER                   </v>
          </cell>
          <cell r="D480">
            <v>95</v>
          </cell>
          <cell r="E480" t="str">
            <v>FALL RIVER</v>
          </cell>
          <cell r="F480">
            <v>113992339.77</v>
          </cell>
          <cell r="G480">
            <v>0.87360343551947917</v>
          </cell>
          <cell r="H480">
            <v>117801266.98000002</v>
          </cell>
          <cell r="I480">
            <v>0.87736815352266651</v>
          </cell>
          <cell r="J480"/>
          <cell r="K480">
            <v>21470723</v>
          </cell>
          <cell r="L480">
            <v>0</v>
          </cell>
          <cell r="M480">
            <v>0</v>
          </cell>
          <cell r="N480">
            <v>117801266.98000002</v>
          </cell>
          <cell r="O480">
            <v>21470723</v>
          </cell>
          <cell r="P480">
            <v>20197065</v>
          </cell>
          <cell r="Q480">
            <v>1273658</v>
          </cell>
          <cell r="R480">
            <v>6.3061538891913251</v>
          </cell>
          <cell r="S480">
            <v>10599</v>
          </cell>
          <cell r="T480">
            <v>0</v>
          </cell>
          <cell r="U480">
            <v>95</v>
          </cell>
          <cell r="V480">
            <v>95</v>
          </cell>
          <cell r="W480">
            <v>471</v>
          </cell>
          <cell r="X480">
            <v>10591</v>
          </cell>
          <cell r="Y480">
            <v>117801266.98000002</v>
          </cell>
        </row>
        <row r="481">
          <cell r="A481">
            <v>472</v>
          </cell>
          <cell r="B481">
            <v>95</v>
          </cell>
          <cell r="C481" t="str">
            <v xml:space="preserve">FALL RIVER                   </v>
          </cell>
          <cell r="D481">
            <v>821</v>
          </cell>
          <cell r="E481" t="str">
            <v>GREATER FALL RIVER</v>
          </cell>
          <cell r="F481">
            <v>15352114</v>
          </cell>
          <cell r="G481">
            <v>0.11765404201674536</v>
          </cell>
          <cell r="H481">
            <v>15650464</v>
          </cell>
          <cell r="I481">
            <v>0.11656257231753046</v>
          </cell>
          <cell r="J481"/>
          <cell r="K481">
            <v>2852489</v>
          </cell>
          <cell r="L481">
            <v>0</v>
          </cell>
          <cell r="M481">
            <v>0</v>
          </cell>
          <cell r="N481">
            <v>15650464</v>
          </cell>
          <cell r="O481">
            <v>2852489</v>
          </cell>
          <cell r="P481">
            <v>2720074</v>
          </cell>
          <cell r="Q481">
            <v>132415</v>
          </cell>
          <cell r="R481">
            <v>4.8680660893784511</v>
          </cell>
          <cell r="S481">
            <v>1068</v>
          </cell>
          <cell r="T481">
            <v>0</v>
          </cell>
          <cell r="U481">
            <v>95</v>
          </cell>
          <cell r="V481">
            <v>821</v>
          </cell>
          <cell r="W481">
            <v>472</v>
          </cell>
          <cell r="X481">
            <v>1044</v>
          </cell>
          <cell r="Y481">
            <v>15650464</v>
          </cell>
        </row>
        <row r="482">
          <cell r="A482">
            <v>473</v>
          </cell>
          <cell r="B482">
            <v>95</v>
          </cell>
          <cell r="C482" t="str">
            <v xml:space="preserve">FALL RIVER                   </v>
          </cell>
          <cell r="D482">
            <v>910</v>
          </cell>
          <cell r="E482" t="str">
            <v>BRISTOL COUNTY</v>
          </cell>
          <cell r="F482">
            <v>1140770</v>
          </cell>
          <cell r="G482">
            <v>8.7425224637755171E-3</v>
          </cell>
          <cell r="H482">
            <v>814901</v>
          </cell>
          <cell r="I482">
            <v>6.0692741598030505E-3</v>
          </cell>
          <cell r="J482"/>
          <cell r="K482">
            <v>148526</v>
          </cell>
          <cell r="L482">
            <v>0</v>
          </cell>
          <cell r="M482">
            <v>0</v>
          </cell>
          <cell r="N482">
            <v>814901</v>
          </cell>
          <cell r="O482">
            <v>148526</v>
          </cell>
          <cell r="P482">
            <v>202121</v>
          </cell>
          <cell r="Q482">
            <v>-53595</v>
          </cell>
          <cell r="R482">
            <v>-26.516294694762049</v>
          </cell>
          <cell r="S482">
            <v>80</v>
          </cell>
          <cell r="T482">
            <v>0</v>
          </cell>
          <cell r="U482">
            <v>95</v>
          </cell>
          <cell r="V482">
            <v>910</v>
          </cell>
          <cell r="W482">
            <v>473</v>
          </cell>
          <cell r="X482">
            <v>55</v>
          </cell>
          <cell r="Y482">
            <v>814901</v>
          </cell>
        </row>
        <row r="483">
          <cell r="A483">
            <v>474</v>
          </cell>
          <cell r="B483">
            <v>95</v>
          </cell>
          <cell r="D483">
            <v>998</v>
          </cell>
          <cell r="F483">
            <v>0</v>
          </cell>
          <cell r="G483">
            <v>0</v>
          </cell>
          <cell r="H483">
            <v>0</v>
          </cell>
          <cell r="I483">
            <v>0</v>
          </cell>
          <cell r="J483"/>
          <cell r="K483">
            <v>0</v>
          </cell>
          <cell r="L483">
            <v>0</v>
          </cell>
          <cell r="M483">
            <v>0</v>
          </cell>
          <cell r="N483">
            <v>0</v>
          </cell>
          <cell r="O483">
            <v>0</v>
          </cell>
          <cell r="P483">
            <v>0</v>
          </cell>
          <cell r="Q483">
            <v>0</v>
          </cell>
          <cell r="R483">
            <v>0</v>
          </cell>
          <cell r="S483">
            <v>0</v>
          </cell>
          <cell r="T483">
            <v>0</v>
          </cell>
          <cell r="U483">
            <v>95</v>
          </cell>
          <cell r="V483">
            <v>998</v>
          </cell>
          <cell r="W483">
            <v>474</v>
          </cell>
          <cell r="X483">
            <v>0</v>
          </cell>
          <cell r="Y483">
            <v>0</v>
          </cell>
        </row>
        <row r="484">
          <cell r="A484">
            <v>475</v>
          </cell>
          <cell r="B484">
            <v>95</v>
          </cell>
          <cell r="C484" t="str">
            <v xml:space="preserve">FALL RIVER                   </v>
          </cell>
          <cell r="D484">
            <v>999</v>
          </cell>
          <cell r="E484" t="str">
            <v>TOTAL</v>
          </cell>
          <cell r="F484">
            <v>130485223.77</v>
          </cell>
          <cell r="G484">
            <v>1</v>
          </cell>
          <cell r="H484">
            <v>134266631.98000002</v>
          </cell>
          <cell r="I484">
            <v>1</v>
          </cell>
          <cell r="J484">
            <v>24471737</v>
          </cell>
          <cell r="K484">
            <v>24471738</v>
          </cell>
          <cell r="L484">
            <v>0</v>
          </cell>
          <cell r="M484">
            <v>0</v>
          </cell>
          <cell r="N484">
            <v>134266631.98000002</v>
          </cell>
          <cell r="O484">
            <v>24471738</v>
          </cell>
          <cell r="P484">
            <v>23119260</v>
          </cell>
          <cell r="Q484">
            <v>1352478</v>
          </cell>
          <cell r="R484">
            <v>5.8500055797633665</v>
          </cell>
          <cell r="S484">
            <v>11747</v>
          </cell>
          <cell r="T484">
            <v>0</v>
          </cell>
          <cell r="U484">
            <v>95</v>
          </cell>
          <cell r="V484">
            <v>999</v>
          </cell>
          <cell r="W484">
            <v>475</v>
          </cell>
          <cell r="X484">
            <v>11690</v>
          </cell>
          <cell r="Y484">
            <v>134266631.98000002</v>
          </cell>
        </row>
        <row r="485">
          <cell r="A485">
            <v>476</v>
          </cell>
          <cell r="B485">
            <v>96</v>
          </cell>
          <cell r="C485" t="str">
            <v xml:space="preserve">FALMOUTH                     </v>
          </cell>
          <cell r="D485">
            <v>96</v>
          </cell>
          <cell r="E485" t="str">
            <v>FALMOUTH</v>
          </cell>
          <cell r="F485">
            <v>32627799.279999997</v>
          </cell>
          <cell r="G485">
            <v>0.92154322276924805</v>
          </cell>
          <cell r="H485">
            <v>32919523.759999994</v>
          </cell>
          <cell r="I485">
            <v>0.92509686910384836</v>
          </cell>
          <cell r="J485"/>
          <cell r="K485">
            <v>30639342</v>
          </cell>
          <cell r="L485">
            <v>0</v>
          </cell>
          <cell r="M485">
            <v>0</v>
          </cell>
          <cell r="N485">
            <v>32919523.759999994</v>
          </cell>
          <cell r="O485">
            <v>30639342</v>
          </cell>
          <cell r="P485">
            <v>30223796</v>
          </cell>
          <cell r="Q485">
            <v>415546</v>
          </cell>
          <cell r="R485">
            <v>1.3748967866246848</v>
          </cell>
          <cell r="S485">
            <v>3673</v>
          </cell>
          <cell r="T485">
            <v>0</v>
          </cell>
          <cell r="U485">
            <v>96</v>
          </cell>
          <cell r="V485">
            <v>96</v>
          </cell>
          <cell r="W485">
            <v>476</v>
          </cell>
          <cell r="X485">
            <v>3555</v>
          </cell>
          <cell r="Y485">
            <v>32919523.759999994</v>
          </cell>
        </row>
        <row r="486">
          <cell r="A486">
            <v>477</v>
          </cell>
          <cell r="B486">
            <v>96</v>
          </cell>
          <cell r="C486" t="str">
            <v xml:space="preserve">FALMOUTH                     </v>
          </cell>
          <cell r="D486">
            <v>879</v>
          </cell>
          <cell r="E486" t="str">
            <v>UPPER CAPE COD</v>
          </cell>
          <cell r="F486">
            <v>2777810</v>
          </cell>
          <cell r="G486">
            <v>7.845677723075184E-2</v>
          </cell>
          <cell r="H486">
            <v>2665424</v>
          </cell>
          <cell r="I486">
            <v>7.4903130896151707E-2</v>
          </cell>
          <cell r="J486"/>
          <cell r="K486">
            <v>2480802</v>
          </cell>
          <cell r="L486">
            <v>0</v>
          </cell>
          <cell r="M486">
            <v>0</v>
          </cell>
          <cell r="N486">
            <v>2665424</v>
          </cell>
          <cell r="O486">
            <v>2480802</v>
          </cell>
          <cell r="P486">
            <v>2573142</v>
          </cell>
          <cell r="Q486">
            <v>-92340</v>
          </cell>
          <cell r="R486">
            <v>-3.5886087903427017</v>
          </cell>
          <cell r="S486">
            <v>199</v>
          </cell>
          <cell r="T486">
            <v>0</v>
          </cell>
          <cell r="U486">
            <v>96</v>
          </cell>
          <cell r="V486">
            <v>879</v>
          </cell>
          <cell r="W486">
            <v>477</v>
          </cell>
          <cell r="X486">
            <v>184</v>
          </cell>
          <cell r="Y486">
            <v>2665424</v>
          </cell>
        </row>
        <row r="487">
          <cell r="A487">
            <v>478</v>
          </cell>
          <cell r="B487">
            <v>96</v>
          </cell>
          <cell r="D487">
            <v>998</v>
          </cell>
          <cell r="F487">
            <v>0</v>
          </cell>
          <cell r="G487">
            <v>0</v>
          </cell>
          <cell r="H487">
            <v>0</v>
          </cell>
          <cell r="I487">
            <v>0</v>
          </cell>
          <cell r="J487"/>
          <cell r="K487">
            <v>0</v>
          </cell>
          <cell r="L487">
            <v>0</v>
          </cell>
          <cell r="M487">
            <v>0</v>
          </cell>
          <cell r="N487">
            <v>0</v>
          </cell>
          <cell r="O487">
            <v>0</v>
          </cell>
          <cell r="P487">
            <v>0</v>
          </cell>
          <cell r="Q487">
            <v>0</v>
          </cell>
          <cell r="R487">
            <v>0</v>
          </cell>
          <cell r="S487">
            <v>0</v>
          </cell>
          <cell r="T487">
            <v>0</v>
          </cell>
          <cell r="U487">
            <v>96</v>
          </cell>
          <cell r="V487">
            <v>998</v>
          </cell>
          <cell r="W487">
            <v>478</v>
          </cell>
          <cell r="X487">
            <v>0</v>
          </cell>
          <cell r="Y487">
            <v>0</v>
          </cell>
        </row>
        <row r="488">
          <cell r="A488">
            <v>479</v>
          </cell>
          <cell r="B488">
            <v>96</v>
          </cell>
          <cell r="D488">
            <v>998</v>
          </cell>
          <cell r="F488">
            <v>0</v>
          </cell>
          <cell r="G488">
            <v>0</v>
          </cell>
          <cell r="H488">
            <v>0</v>
          </cell>
          <cell r="I488">
            <v>0</v>
          </cell>
          <cell r="J488"/>
          <cell r="K488">
            <v>0</v>
          </cell>
          <cell r="L488">
            <v>0</v>
          </cell>
          <cell r="M488">
            <v>0</v>
          </cell>
          <cell r="N488">
            <v>0</v>
          </cell>
          <cell r="O488">
            <v>0</v>
          </cell>
          <cell r="P488">
            <v>0</v>
          </cell>
          <cell r="Q488">
            <v>0</v>
          </cell>
          <cell r="R488">
            <v>0</v>
          </cell>
          <cell r="S488">
            <v>0</v>
          </cell>
          <cell r="T488">
            <v>0</v>
          </cell>
          <cell r="U488">
            <v>96</v>
          </cell>
          <cell r="V488">
            <v>998</v>
          </cell>
          <cell r="W488">
            <v>479</v>
          </cell>
          <cell r="X488">
            <v>0</v>
          </cell>
          <cell r="Y488">
            <v>0</v>
          </cell>
        </row>
        <row r="489">
          <cell r="A489">
            <v>480</v>
          </cell>
          <cell r="B489">
            <v>96</v>
          </cell>
          <cell r="C489" t="str">
            <v xml:space="preserve">FALMOUTH                     </v>
          </cell>
          <cell r="D489">
            <v>999</v>
          </cell>
          <cell r="E489" t="str">
            <v>TOTAL</v>
          </cell>
          <cell r="F489">
            <v>35405609.280000001</v>
          </cell>
          <cell r="G489">
            <v>1</v>
          </cell>
          <cell r="H489">
            <v>35584947.75999999</v>
          </cell>
          <cell r="I489">
            <v>1</v>
          </cell>
          <cell r="J489">
            <v>33120144</v>
          </cell>
          <cell r="K489">
            <v>33120144</v>
          </cell>
          <cell r="L489">
            <v>0</v>
          </cell>
          <cell r="M489">
            <v>0</v>
          </cell>
          <cell r="N489">
            <v>35584947.75999999</v>
          </cell>
          <cell r="O489">
            <v>33120144</v>
          </cell>
          <cell r="P489">
            <v>32796938</v>
          </cell>
          <cell r="Q489">
            <v>323206</v>
          </cell>
          <cell r="R489">
            <v>0.98547614414491991</v>
          </cell>
          <cell r="S489">
            <v>3872</v>
          </cell>
          <cell r="T489">
            <v>0</v>
          </cell>
          <cell r="U489">
            <v>96</v>
          </cell>
          <cell r="V489">
            <v>999</v>
          </cell>
          <cell r="W489">
            <v>480</v>
          </cell>
          <cell r="X489">
            <v>3739</v>
          </cell>
          <cell r="Y489">
            <v>35584947.75999999</v>
          </cell>
        </row>
        <row r="490">
          <cell r="A490">
            <v>481</v>
          </cell>
          <cell r="B490">
            <v>97</v>
          </cell>
          <cell r="C490" t="str">
            <v xml:space="preserve">FITCHBURG                    </v>
          </cell>
          <cell r="D490">
            <v>97</v>
          </cell>
          <cell r="E490" t="str">
            <v>FITCHBURG</v>
          </cell>
          <cell r="F490">
            <v>55048365.490000002</v>
          </cell>
          <cell r="G490">
            <v>0.90605839323985948</v>
          </cell>
          <cell r="H490">
            <v>58628763.059999995</v>
          </cell>
          <cell r="I490">
            <v>0.90576972044887605</v>
          </cell>
          <cell r="J490"/>
          <cell r="K490">
            <v>14936099</v>
          </cell>
          <cell r="L490">
            <v>0</v>
          </cell>
          <cell r="M490">
            <v>0</v>
          </cell>
          <cell r="N490">
            <v>58628763.059999995</v>
          </cell>
          <cell r="O490">
            <v>14936099</v>
          </cell>
          <cell r="P490">
            <v>14570762</v>
          </cell>
          <cell r="Q490">
            <v>365337</v>
          </cell>
          <cell r="R490">
            <v>2.5073294039117515</v>
          </cell>
          <cell r="S490">
            <v>5343</v>
          </cell>
          <cell r="T490">
            <v>0</v>
          </cell>
          <cell r="U490">
            <v>97</v>
          </cell>
          <cell r="V490">
            <v>97</v>
          </cell>
          <cell r="W490">
            <v>481</v>
          </cell>
          <cell r="X490">
            <v>5420</v>
          </cell>
          <cell r="Y490">
            <v>58628763.059999995</v>
          </cell>
        </row>
        <row r="491">
          <cell r="A491">
            <v>482</v>
          </cell>
          <cell r="B491">
            <v>97</v>
          </cell>
          <cell r="C491" t="str">
            <v xml:space="preserve">FITCHBURG                    </v>
          </cell>
          <cell r="D491">
            <v>832</v>
          </cell>
          <cell r="E491" t="str">
            <v>MONTACHUSETT</v>
          </cell>
          <cell r="F491">
            <v>5707504</v>
          </cell>
          <cell r="G491">
            <v>9.3941606760140531E-2</v>
          </cell>
          <cell r="H491">
            <v>6099348</v>
          </cell>
          <cell r="I491">
            <v>9.4230279551123994E-2</v>
          </cell>
          <cell r="J491"/>
          <cell r="K491">
            <v>1553853</v>
          </cell>
          <cell r="L491">
            <v>0</v>
          </cell>
          <cell r="M491">
            <v>0</v>
          </cell>
          <cell r="N491">
            <v>6099348</v>
          </cell>
          <cell r="O491">
            <v>1553853</v>
          </cell>
          <cell r="P491">
            <v>1510720</v>
          </cell>
          <cell r="Q491">
            <v>43133</v>
          </cell>
          <cell r="R491">
            <v>2.8551286803643294</v>
          </cell>
          <cell r="S491">
            <v>403</v>
          </cell>
          <cell r="T491">
            <v>0</v>
          </cell>
          <cell r="U491">
            <v>97</v>
          </cell>
          <cell r="V491">
            <v>832</v>
          </cell>
          <cell r="W491">
            <v>482</v>
          </cell>
          <cell r="X491">
            <v>412</v>
          </cell>
          <cell r="Y491">
            <v>6099348</v>
          </cell>
        </row>
        <row r="492">
          <cell r="A492">
            <v>483</v>
          </cell>
          <cell r="B492">
            <v>97</v>
          </cell>
          <cell r="D492">
            <v>998</v>
          </cell>
          <cell r="F492">
            <v>0</v>
          </cell>
          <cell r="G492">
            <v>0</v>
          </cell>
          <cell r="H492">
            <v>0</v>
          </cell>
          <cell r="I492">
            <v>0</v>
          </cell>
          <cell r="J492"/>
          <cell r="K492">
            <v>0</v>
          </cell>
          <cell r="L492">
            <v>0</v>
          </cell>
          <cell r="M492">
            <v>0</v>
          </cell>
          <cell r="N492">
            <v>0</v>
          </cell>
          <cell r="O492">
            <v>0</v>
          </cell>
          <cell r="P492">
            <v>0</v>
          </cell>
          <cell r="Q492">
            <v>0</v>
          </cell>
          <cell r="R492">
            <v>0</v>
          </cell>
          <cell r="S492">
            <v>0</v>
          </cell>
          <cell r="T492">
            <v>0</v>
          </cell>
          <cell r="U492">
            <v>97</v>
          </cell>
          <cell r="V492">
            <v>998</v>
          </cell>
          <cell r="W492">
            <v>483</v>
          </cell>
          <cell r="X492">
            <v>0</v>
          </cell>
          <cell r="Y492">
            <v>0</v>
          </cell>
        </row>
        <row r="493">
          <cell r="A493">
            <v>484</v>
          </cell>
          <cell r="B493">
            <v>97</v>
          </cell>
          <cell r="D493">
            <v>998</v>
          </cell>
          <cell r="F493">
            <v>0</v>
          </cell>
          <cell r="G493">
            <v>0</v>
          </cell>
          <cell r="H493">
            <v>0</v>
          </cell>
          <cell r="I493">
            <v>0</v>
          </cell>
          <cell r="J493"/>
          <cell r="K493">
            <v>0</v>
          </cell>
          <cell r="L493">
            <v>0</v>
          </cell>
          <cell r="M493">
            <v>0</v>
          </cell>
          <cell r="N493">
            <v>0</v>
          </cell>
          <cell r="O493">
            <v>0</v>
          </cell>
          <cell r="P493">
            <v>0</v>
          </cell>
          <cell r="Q493">
            <v>0</v>
          </cell>
          <cell r="R493">
            <v>0</v>
          </cell>
          <cell r="S493">
            <v>0</v>
          </cell>
          <cell r="T493">
            <v>0</v>
          </cell>
          <cell r="U493">
            <v>97</v>
          </cell>
          <cell r="V493">
            <v>998</v>
          </cell>
          <cell r="W493">
            <v>484</v>
          </cell>
          <cell r="X493">
            <v>0</v>
          </cell>
          <cell r="Y493">
            <v>0</v>
          </cell>
        </row>
        <row r="494">
          <cell r="A494">
            <v>485</v>
          </cell>
          <cell r="B494">
            <v>97</v>
          </cell>
          <cell r="C494" t="str">
            <v xml:space="preserve">FITCHBURG                    </v>
          </cell>
          <cell r="D494">
            <v>999</v>
          </cell>
          <cell r="E494" t="str">
            <v>TOTAL</v>
          </cell>
          <cell r="F494">
            <v>60755869.490000002</v>
          </cell>
          <cell r="G494">
            <v>1</v>
          </cell>
          <cell r="H494">
            <v>64728111.059999995</v>
          </cell>
          <cell r="I494">
            <v>1</v>
          </cell>
          <cell r="J494">
            <v>16489952</v>
          </cell>
          <cell r="K494">
            <v>16489952</v>
          </cell>
          <cell r="L494">
            <v>0</v>
          </cell>
          <cell r="M494">
            <v>0</v>
          </cell>
          <cell r="N494">
            <v>64728111.059999995</v>
          </cell>
          <cell r="O494">
            <v>16489952</v>
          </cell>
          <cell r="P494">
            <v>16081482</v>
          </cell>
          <cell r="Q494">
            <v>408470</v>
          </cell>
          <cell r="R494">
            <v>2.5400022211883209</v>
          </cell>
          <cell r="S494">
            <v>5746</v>
          </cell>
          <cell r="T494">
            <v>0</v>
          </cell>
          <cell r="U494">
            <v>97</v>
          </cell>
          <cell r="V494">
            <v>999</v>
          </cell>
          <cell r="W494">
            <v>485</v>
          </cell>
          <cell r="X494">
            <v>5832</v>
          </cell>
          <cell r="Y494">
            <v>64728111.059999995</v>
          </cell>
        </row>
        <row r="495">
          <cell r="A495">
            <v>486</v>
          </cell>
          <cell r="B495">
            <v>98</v>
          </cell>
          <cell r="C495" t="str">
            <v xml:space="preserve">FLORIDA                      </v>
          </cell>
          <cell r="D495">
            <v>98</v>
          </cell>
          <cell r="E495" t="str">
            <v>FLORIDA</v>
          </cell>
          <cell r="F495">
            <v>784588.89</v>
          </cell>
          <cell r="G495">
            <v>0.67541431844741628</v>
          </cell>
          <cell r="H495">
            <v>794115.07999999984</v>
          </cell>
          <cell r="I495">
            <v>0.66029721308148903</v>
          </cell>
          <cell r="J495"/>
          <cell r="K495">
            <v>388914</v>
          </cell>
          <cell r="L495">
            <v>0</v>
          </cell>
          <cell r="M495">
            <v>0</v>
          </cell>
          <cell r="N495">
            <v>794115.07999999984</v>
          </cell>
          <cell r="O495">
            <v>388914</v>
          </cell>
          <cell r="P495">
            <v>384062</v>
          </cell>
          <cell r="Q495">
            <v>4852</v>
          </cell>
          <cell r="R495">
            <v>1.2633376902687588</v>
          </cell>
          <cell r="S495">
            <v>84</v>
          </cell>
          <cell r="T495">
            <v>0</v>
          </cell>
          <cell r="U495">
            <v>98</v>
          </cell>
          <cell r="V495">
            <v>98</v>
          </cell>
          <cell r="W495">
            <v>486</v>
          </cell>
          <cell r="X495">
            <v>81</v>
          </cell>
          <cell r="Y495">
            <v>794115.07999999984</v>
          </cell>
        </row>
        <row r="496">
          <cell r="A496">
            <v>487</v>
          </cell>
          <cell r="B496">
            <v>98</v>
          </cell>
          <cell r="C496" t="str">
            <v xml:space="preserve">FLORIDA                      </v>
          </cell>
          <cell r="D496">
            <v>851</v>
          </cell>
          <cell r="E496" t="str">
            <v>NORTHERN BERKSHIRE</v>
          </cell>
          <cell r="F496">
            <v>377052</v>
          </cell>
          <cell r="G496">
            <v>0.32458568155258383</v>
          </cell>
          <cell r="H496">
            <v>408548</v>
          </cell>
          <cell r="I496">
            <v>0.33970278691851091</v>
          </cell>
          <cell r="J496"/>
          <cell r="K496">
            <v>200084</v>
          </cell>
          <cell r="L496">
            <v>0</v>
          </cell>
          <cell r="M496">
            <v>0</v>
          </cell>
          <cell r="N496">
            <v>408548</v>
          </cell>
          <cell r="O496">
            <v>200084</v>
          </cell>
          <cell r="P496">
            <v>184569</v>
          </cell>
          <cell r="Q496">
            <v>15515</v>
          </cell>
          <cell r="R496">
            <v>8.4060703585109096</v>
          </cell>
          <cell r="S496">
            <v>26</v>
          </cell>
          <cell r="T496">
            <v>0</v>
          </cell>
          <cell r="U496">
            <v>98</v>
          </cell>
          <cell r="V496">
            <v>851</v>
          </cell>
          <cell r="W496">
            <v>487</v>
          </cell>
          <cell r="X496">
            <v>27</v>
          </cell>
          <cell r="Y496">
            <v>408548</v>
          </cell>
        </row>
        <row r="497">
          <cell r="A497">
            <v>488</v>
          </cell>
          <cell r="B497">
            <v>98</v>
          </cell>
          <cell r="D497">
            <v>998</v>
          </cell>
          <cell r="F497">
            <v>0</v>
          </cell>
          <cell r="G497">
            <v>0</v>
          </cell>
          <cell r="H497">
            <v>0</v>
          </cell>
          <cell r="I497">
            <v>0</v>
          </cell>
          <cell r="J497"/>
          <cell r="K497">
            <v>0</v>
          </cell>
          <cell r="L497">
            <v>0</v>
          </cell>
          <cell r="M497">
            <v>0</v>
          </cell>
          <cell r="N497">
            <v>0</v>
          </cell>
          <cell r="O497">
            <v>0</v>
          </cell>
          <cell r="P497">
            <v>0</v>
          </cell>
          <cell r="Q497">
            <v>0</v>
          </cell>
          <cell r="R497">
            <v>0</v>
          </cell>
          <cell r="S497">
            <v>0</v>
          </cell>
          <cell r="T497">
            <v>0</v>
          </cell>
          <cell r="U497">
            <v>98</v>
          </cell>
          <cell r="V497">
            <v>998</v>
          </cell>
          <cell r="W497">
            <v>488</v>
          </cell>
          <cell r="X497">
            <v>0</v>
          </cell>
          <cell r="Y497">
            <v>0</v>
          </cell>
        </row>
        <row r="498">
          <cell r="A498">
            <v>489</v>
          </cell>
          <cell r="B498">
            <v>98</v>
          </cell>
          <cell r="D498">
            <v>998</v>
          </cell>
          <cell r="F498">
            <v>0</v>
          </cell>
          <cell r="G498">
            <v>0</v>
          </cell>
          <cell r="H498">
            <v>0</v>
          </cell>
          <cell r="I498">
            <v>0</v>
          </cell>
          <cell r="J498"/>
          <cell r="K498">
            <v>0</v>
          </cell>
          <cell r="L498">
            <v>0</v>
          </cell>
          <cell r="M498">
            <v>0</v>
          </cell>
          <cell r="N498">
            <v>0</v>
          </cell>
          <cell r="O498">
            <v>0</v>
          </cell>
          <cell r="P498">
            <v>0</v>
          </cell>
          <cell r="Q498">
            <v>0</v>
          </cell>
          <cell r="R498">
            <v>0</v>
          </cell>
          <cell r="S498">
            <v>0</v>
          </cell>
          <cell r="T498">
            <v>0</v>
          </cell>
          <cell r="U498">
            <v>98</v>
          </cell>
          <cell r="V498">
            <v>998</v>
          </cell>
          <cell r="W498">
            <v>489</v>
          </cell>
          <cell r="X498">
            <v>0</v>
          </cell>
          <cell r="Y498">
            <v>0</v>
          </cell>
        </row>
        <row r="499">
          <cell r="A499">
            <v>490</v>
          </cell>
          <cell r="B499">
            <v>98</v>
          </cell>
          <cell r="C499" t="str">
            <v xml:space="preserve">FLORIDA                      </v>
          </cell>
          <cell r="D499">
            <v>999</v>
          </cell>
          <cell r="E499" t="str">
            <v>TOTAL</v>
          </cell>
          <cell r="F499">
            <v>1161640.8899999999</v>
          </cell>
          <cell r="G499">
            <v>1</v>
          </cell>
          <cell r="H499">
            <v>1202663.0799999998</v>
          </cell>
          <cell r="I499">
            <v>1</v>
          </cell>
          <cell r="J499">
            <v>588998</v>
          </cell>
          <cell r="K499">
            <v>588998</v>
          </cell>
          <cell r="L499">
            <v>0</v>
          </cell>
          <cell r="M499">
            <v>0</v>
          </cell>
          <cell r="N499">
            <v>1202663.0799999998</v>
          </cell>
          <cell r="O499">
            <v>588998</v>
          </cell>
          <cell r="P499">
            <v>568631</v>
          </cell>
          <cell r="Q499">
            <v>20367</v>
          </cell>
          <cell r="R499">
            <v>3.5817604034954127</v>
          </cell>
          <cell r="S499">
            <v>110</v>
          </cell>
          <cell r="T499">
            <v>0</v>
          </cell>
          <cell r="U499">
            <v>98</v>
          </cell>
          <cell r="V499">
            <v>999</v>
          </cell>
          <cell r="W499">
            <v>490</v>
          </cell>
          <cell r="X499">
            <v>108</v>
          </cell>
          <cell r="Y499">
            <v>1202663.0799999998</v>
          </cell>
        </row>
        <row r="500">
          <cell r="A500">
            <v>491</v>
          </cell>
          <cell r="B500">
            <v>99</v>
          </cell>
          <cell r="C500" t="str">
            <v xml:space="preserve">FOXBOROUGH                   </v>
          </cell>
          <cell r="D500">
            <v>99</v>
          </cell>
          <cell r="E500" t="str">
            <v>FOXBOROUGH</v>
          </cell>
          <cell r="F500">
            <v>25263537.016260002</v>
          </cell>
          <cell r="G500">
            <v>0.97685544070104779</v>
          </cell>
          <cell r="H500">
            <v>25735907.438639998</v>
          </cell>
          <cell r="I500">
            <v>0.97703514962986349</v>
          </cell>
          <cell r="J500"/>
          <cell r="K500">
            <v>19355356</v>
          </cell>
          <cell r="L500">
            <v>0</v>
          </cell>
          <cell r="M500">
            <v>0</v>
          </cell>
          <cell r="N500">
            <v>25735907.438639998</v>
          </cell>
          <cell r="O500">
            <v>19355356</v>
          </cell>
          <cell r="P500">
            <v>18503444</v>
          </cell>
          <cell r="Q500">
            <v>851912</v>
          </cell>
          <cell r="R500">
            <v>4.604072625614994</v>
          </cell>
          <cell r="S500">
            <v>2854</v>
          </cell>
          <cell r="T500">
            <v>0</v>
          </cell>
          <cell r="U500">
            <v>99</v>
          </cell>
          <cell r="V500">
            <v>99</v>
          </cell>
          <cell r="W500">
            <v>491</v>
          </cell>
          <cell r="X500">
            <v>2787</v>
          </cell>
          <cell r="Y500">
            <v>25735907.438639998</v>
          </cell>
        </row>
        <row r="501">
          <cell r="A501">
            <v>492</v>
          </cell>
          <cell r="B501">
            <v>99</v>
          </cell>
          <cell r="C501" t="str">
            <v xml:space="preserve">FOXBOROUGH                   </v>
          </cell>
          <cell r="D501">
            <v>872</v>
          </cell>
          <cell r="E501" t="str">
            <v>SOUTHEASTERN</v>
          </cell>
          <cell r="F501">
            <v>427370</v>
          </cell>
          <cell r="G501">
            <v>1.6524950937143561E-2</v>
          </cell>
          <cell r="H501">
            <v>366442</v>
          </cell>
          <cell r="I501">
            <v>1.3911563645240798E-2</v>
          </cell>
          <cell r="J501"/>
          <cell r="K501">
            <v>275592</v>
          </cell>
          <cell r="L501">
            <v>0</v>
          </cell>
          <cell r="M501">
            <v>0</v>
          </cell>
          <cell r="N501">
            <v>366442</v>
          </cell>
          <cell r="O501">
            <v>275592</v>
          </cell>
          <cell r="P501">
            <v>313013</v>
          </cell>
          <cell r="Q501">
            <v>-37421</v>
          </cell>
          <cell r="R501">
            <v>-11.955094516841154</v>
          </cell>
          <cell r="S501">
            <v>29</v>
          </cell>
          <cell r="T501">
            <v>0</v>
          </cell>
          <cell r="U501">
            <v>99</v>
          </cell>
          <cell r="V501">
            <v>872</v>
          </cell>
          <cell r="W501">
            <v>492</v>
          </cell>
          <cell r="X501">
            <v>24</v>
          </cell>
          <cell r="Y501">
            <v>366442</v>
          </cell>
        </row>
        <row r="502">
          <cell r="A502">
            <v>493</v>
          </cell>
          <cell r="B502">
            <v>99</v>
          </cell>
          <cell r="C502" t="str">
            <v xml:space="preserve">FOXBOROUGH                   </v>
          </cell>
          <cell r="D502">
            <v>915</v>
          </cell>
          <cell r="E502" t="str">
            <v>NORFOLK COUNTY</v>
          </cell>
          <cell r="F502">
            <v>171197</v>
          </cell>
          <cell r="G502">
            <v>6.6196083618086585E-3</v>
          </cell>
          <cell r="H502">
            <v>238471</v>
          </cell>
          <cell r="I502">
            <v>9.0532867248956685E-3</v>
          </cell>
          <cell r="J502"/>
          <cell r="K502">
            <v>179348</v>
          </cell>
          <cell r="L502">
            <v>0</v>
          </cell>
          <cell r="M502">
            <v>0</v>
          </cell>
          <cell r="N502">
            <v>238471</v>
          </cell>
          <cell r="O502">
            <v>179348</v>
          </cell>
          <cell r="P502">
            <v>125388</v>
          </cell>
          <cell r="Q502">
            <v>53960</v>
          </cell>
          <cell r="R502">
            <v>43.034421156729515</v>
          </cell>
          <cell r="S502">
            <v>12</v>
          </cell>
          <cell r="T502">
            <v>0</v>
          </cell>
          <cell r="U502">
            <v>99</v>
          </cell>
          <cell r="V502">
            <v>915</v>
          </cell>
          <cell r="W502">
            <v>493</v>
          </cell>
          <cell r="X502">
            <v>16</v>
          </cell>
          <cell r="Y502">
            <v>238471</v>
          </cell>
        </row>
        <row r="503">
          <cell r="A503">
            <v>494</v>
          </cell>
          <cell r="B503">
            <v>99</v>
          </cell>
          <cell r="D503">
            <v>998</v>
          </cell>
          <cell r="F503">
            <v>0</v>
          </cell>
          <cell r="G503">
            <v>0</v>
          </cell>
          <cell r="H503">
            <v>0</v>
          </cell>
          <cell r="I503">
            <v>0</v>
          </cell>
          <cell r="J503"/>
          <cell r="K503">
            <v>0</v>
          </cell>
          <cell r="L503">
            <v>0</v>
          </cell>
          <cell r="M503">
            <v>0</v>
          </cell>
          <cell r="N503">
            <v>0</v>
          </cell>
          <cell r="O503">
            <v>0</v>
          </cell>
          <cell r="P503">
            <v>0</v>
          </cell>
          <cell r="Q503">
            <v>0</v>
          </cell>
          <cell r="R503">
            <v>0</v>
          </cell>
          <cell r="S503">
            <v>0</v>
          </cell>
          <cell r="T503">
            <v>0</v>
          </cell>
          <cell r="U503">
            <v>99</v>
          </cell>
          <cell r="V503">
            <v>998</v>
          </cell>
          <cell r="W503">
            <v>494</v>
          </cell>
          <cell r="X503">
            <v>0</v>
          </cell>
          <cell r="Y503">
            <v>0</v>
          </cell>
        </row>
        <row r="504">
          <cell r="A504">
            <v>495</v>
          </cell>
          <cell r="B504">
            <v>99</v>
          </cell>
          <cell r="C504" t="str">
            <v xml:space="preserve">FOXBOROUGH                   </v>
          </cell>
          <cell r="D504">
            <v>999</v>
          </cell>
          <cell r="E504" t="str">
            <v>TOTAL</v>
          </cell>
          <cell r="F504">
            <v>25862104.016260002</v>
          </cell>
          <cell r="G504">
            <v>1</v>
          </cell>
          <cell r="H504">
            <v>26340820.438639998</v>
          </cell>
          <cell r="I504">
            <v>1</v>
          </cell>
          <cell r="J504">
            <v>19810297</v>
          </cell>
          <cell r="K504">
            <v>19810296</v>
          </cell>
          <cell r="L504">
            <v>0</v>
          </cell>
          <cell r="M504">
            <v>0</v>
          </cell>
          <cell r="N504">
            <v>26340820.438639998</v>
          </cell>
          <cell r="O504">
            <v>19810296</v>
          </cell>
          <cell r="P504">
            <v>18941845</v>
          </cell>
          <cell r="Q504">
            <v>868451</v>
          </cell>
          <cell r="R504">
            <v>4.5848279299086228</v>
          </cell>
          <cell r="S504">
            <v>2895</v>
          </cell>
          <cell r="T504">
            <v>0</v>
          </cell>
          <cell r="U504">
            <v>99</v>
          </cell>
          <cell r="V504">
            <v>999</v>
          </cell>
          <cell r="W504">
            <v>495</v>
          </cell>
          <cell r="X504">
            <v>2827</v>
          </cell>
          <cell r="Y504">
            <v>26340820.438639998</v>
          </cell>
        </row>
        <row r="505">
          <cell r="A505">
            <v>496</v>
          </cell>
          <cell r="B505">
            <v>100</v>
          </cell>
          <cell r="C505" t="str">
            <v xml:space="preserve">FRAMINGHAM                   </v>
          </cell>
          <cell r="D505">
            <v>100</v>
          </cell>
          <cell r="E505" t="str">
            <v>FRAMINGHAM</v>
          </cell>
          <cell r="F505">
            <v>79535372.041889995</v>
          </cell>
          <cell r="G505">
            <v>0.91335034636675849</v>
          </cell>
          <cell r="H505">
            <v>84912568.179920003</v>
          </cell>
          <cell r="I505">
            <v>0.91546985368632272</v>
          </cell>
          <cell r="J505"/>
          <cell r="K505">
            <v>58401638</v>
          </cell>
          <cell r="L505">
            <v>0</v>
          </cell>
          <cell r="M505">
            <v>0</v>
          </cell>
          <cell r="N505">
            <v>84912568.179920003</v>
          </cell>
          <cell r="O505">
            <v>58401638</v>
          </cell>
          <cell r="P505">
            <v>57510511</v>
          </cell>
          <cell r="Q505">
            <v>891127</v>
          </cell>
          <cell r="R505">
            <v>1.5495028378377651</v>
          </cell>
          <cell r="S505">
            <v>8014</v>
          </cell>
          <cell r="T505">
            <v>0</v>
          </cell>
          <cell r="U505">
            <v>100</v>
          </cell>
          <cell r="V505">
            <v>100</v>
          </cell>
          <cell r="W505">
            <v>496</v>
          </cell>
          <cell r="X505">
            <v>8165</v>
          </cell>
          <cell r="Y505">
            <v>84912568.179920003</v>
          </cell>
        </row>
        <row r="506">
          <cell r="A506">
            <v>497</v>
          </cell>
          <cell r="B506">
            <v>100</v>
          </cell>
          <cell r="C506" t="str">
            <v xml:space="preserve">FRAMINGHAM                   </v>
          </cell>
          <cell r="D506">
            <v>829</v>
          </cell>
          <cell r="E506" t="str">
            <v>SOUTH MIDDLESEX</v>
          </cell>
          <cell r="F506">
            <v>7545530</v>
          </cell>
          <cell r="G506">
            <v>8.6649653633241494E-2</v>
          </cell>
          <cell r="H506">
            <v>7840424</v>
          </cell>
          <cell r="I506">
            <v>8.4530146313677251E-2</v>
          </cell>
          <cell r="J506"/>
          <cell r="K506">
            <v>5392530</v>
          </cell>
          <cell r="L506">
            <v>0</v>
          </cell>
          <cell r="M506">
            <v>0</v>
          </cell>
          <cell r="N506">
            <v>7840424</v>
          </cell>
          <cell r="O506">
            <v>5392530</v>
          </cell>
          <cell r="P506">
            <v>5456029</v>
          </cell>
          <cell r="Q506">
            <v>-63499</v>
          </cell>
          <cell r="R506">
            <v>-1.1638317904835183</v>
          </cell>
          <cell r="S506">
            <v>483</v>
          </cell>
          <cell r="T506">
            <v>0</v>
          </cell>
          <cell r="U506">
            <v>100</v>
          </cell>
          <cell r="V506">
            <v>829</v>
          </cell>
          <cell r="W506">
            <v>497</v>
          </cell>
          <cell r="X506">
            <v>483</v>
          </cell>
          <cell r="Y506">
            <v>7840424</v>
          </cell>
        </row>
        <row r="507">
          <cell r="A507">
            <v>498</v>
          </cell>
          <cell r="B507">
            <v>100</v>
          </cell>
          <cell r="D507">
            <v>998</v>
          </cell>
          <cell r="F507">
            <v>0</v>
          </cell>
          <cell r="G507">
            <v>0</v>
          </cell>
          <cell r="H507">
            <v>0</v>
          </cell>
          <cell r="I507">
            <v>0</v>
          </cell>
          <cell r="J507"/>
          <cell r="K507">
            <v>0</v>
          </cell>
          <cell r="L507">
            <v>0</v>
          </cell>
          <cell r="M507">
            <v>0</v>
          </cell>
          <cell r="N507">
            <v>0</v>
          </cell>
          <cell r="O507">
            <v>0</v>
          </cell>
          <cell r="P507">
            <v>0</v>
          </cell>
          <cell r="Q507">
            <v>0</v>
          </cell>
          <cell r="R507">
            <v>0</v>
          </cell>
          <cell r="S507">
            <v>0</v>
          </cell>
          <cell r="T507">
            <v>0</v>
          </cell>
          <cell r="U507">
            <v>100</v>
          </cell>
          <cell r="V507">
            <v>998</v>
          </cell>
          <cell r="W507">
            <v>498</v>
          </cell>
          <cell r="X507">
            <v>0</v>
          </cell>
          <cell r="Y507">
            <v>0</v>
          </cell>
        </row>
        <row r="508">
          <cell r="A508">
            <v>499</v>
          </cell>
          <cell r="B508">
            <v>100</v>
          </cell>
          <cell r="D508">
            <v>998</v>
          </cell>
          <cell r="F508">
            <v>0</v>
          </cell>
          <cell r="G508">
            <v>0</v>
          </cell>
          <cell r="H508">
            <v>0</v>
          </cell>
          <cell r="I508">
            <v>0</v>
          </cell>
          <cell r="J508"/>
          <cell r="K508">
            <v>0</v>
          </cell>
          <cell r="L508">
            <v>0</v>
          </cell>
          <cell r="M508">
            <v>0</v>
          </cell>
          <cell r="N508">
            <v>0</v>
          </cell>
          <cell r="O508">
            <v>0</v>
          </cell>
          <cell r="P508">
            <v>0</v>
          </cell>
          <cell r="Q508">
            <v>0</v>
          </cell>
          <cell r="R508">
            <v>0</v>
          </cell>
          <cell r="S508">
            <v>0</v>
          </cell>
          <cell r="T508">
            <v>0</v>
          </cell>
          <cell r="U508">
            <v>100</v>
          </cell>
          <cell r="V508">
            <v>998</v>
          </cell>
          <cell r="W508">
            <v>499</v>
          </cell>
          <cell r="X508">
            <v>0</v>
          </cell>
          <cell r="Y508">
            <v>0</v>
          </cell>
        </row>
        <row r="509">
          <cell r="A509">
            <v>500</v>
          </cell>
          <cell r="B509">
            <v>100</v>
          </cell>
          <cell r="C509" t="str">
            <v xml:space="preserve">FRAMINGHAM                   </v>
          </cell>
          <cell r="D509">
            <v>999</v>
          </cell>
          <cell r="E509" t="str">
            <v>TOTAL</v>
          </cell>
          <cell r="F509">
            <v>87080902.041889995</v>
          </cell>
          <cell r="G509">
            <v>1</v>
          </cell>
          <cell r="H509">
            <v>92752992.179920003</v>
          </cell>
          <cell r="I509">
            <v>1</v>
          </cell>
          <cell r="J509">
            <v>63794168</v>
          </cell>
          <cell r="K509">
            <v>63794168</v>
          </cell>
          <cell r="L509">
            <v>0</v>
          </cell>
          <cell r="M509">
            <v>0</v>
          </cell>
          <cell r="N509">
            <v>92752992.179920003</v>
          </cell>
          <cell r="O509">
            <v>63794168</v>
          </cell>
          <cell r="P509">
            <v>62966540</v>
          </cell>
          <cell r="Q509">
            <v>827628</v>
          </cell>
          <cell r="R509">
            <v>1.3143933269955757</v>
          </cell>
          <cell r="S509">
            <v>8497</v>
          </cell>
          <cell r="T509">
            <v>0</v>
          </cell>
          <cell r="U509">
            <v>100</v>
          </cell>
          <cell r="V509">
            <v>999</v>
          </cell>
          <cell r="W509">
            <v>500</v>
          </cell>
          <cell r="X509">
            <v>8648</v>
          </cell>
          <cell r="Y509">
            <v>92752992.179920003</v>
          </cell>
        </row>
        <row r="510">
          <cell r="A510">
            <v>501</v>
          </cell>
          <cell r="B510">
            <v>101</v>
          </cell>
          <cell r="C510" t="str">
            <v xml:space="preserve">FRANKLIN                     </v>
          </cell>
          <cell r="D510">
            <v>101</v>
          </cell>
          <cell r="E510" t="str">
            <v>FRANKLIN</v>
          </cell>
          <cell r="F510">
            <v>55195445.872189999</v>
          </cell>
          <cell r="G510">
            <v>0.94173886863761991</v>
          </cell>
          <cell r="H510">
            <v>57091389.563199997</v>
          </cell>
          <cell r="I510">
            <v>0.94098685797275849</v>
          </cell>
          <cell r="J510"/>
          <cell r="K510">
            <v>30265045</v>
          </cell>
          <cell r="L510">
            <v>0</v>
          </cell>
          <cell r="M510">
            <v>0</v>
          </cell>
          <cell r="N510">
            <v>57091389.563199997</v>
          </cell>
          <cell r="O510">
            <v>30265045</v>
          </cell>
          <cell r="P510">
            <v>29273443</v>
          </cell>
          <cell r="Q510">
            <v>991602</v>
          </cell>
          <cell r="R510">
            <v>3.3873774260171583</v>
          </cell>
          <cell r="S510">
            <v>6378</v>
          </cell>
          <cell r="T510">
            <v>0</v>
          </cell>
          <cell r="U510">
            <v>101</v>
          </cell>
          <cell r="V510">
            <v>101</v>
          </cell>
          <cell r="W510">
            <v>501</v>
          </cell>
          <cell r="X510">
            <v>6344</v>
          </cell>
          <cell r="Y510">
            <v>57091389.563199997</v>
          </cell>
        </row>
        <row r="511">
          <cell r="A511">
            <v>502</v>
          </cell>
          <cell r="B511">
            <v>101</v>
          </cell>
          <cell r="C511" t="str">
            <v xml:space="preserve">FRANKLIN                     </v>
          </cell>
          <cell r="D511">
            <v>878</v>
          </cell>
          <cell r="E511" t="str">
            <v>TRI COUNTY</v>
          </cell>
          <cell r="F511">
            <v>3100832</v>
          </cell>
          <cell r="G511">
            <v>5.2906068125208247E-2</v>
          </cell>
          <cell r="H511">
            <v>3282347</v>
          </cell>
          <cell r="I511">
            <v>5.4100021280567866E-2</v>
          </cell>
          <cell r="J511"/>
          <cell r="K511">
            <v>1740024</v>
          </cell>
          <cell r="L511">
            <v>0</v>
          </cell>
          <cell r="M511">
            <v>0</v>
          </cell>
          <cell r="N511">
            <v>3282347</v>
          </cell>
          <cell r="O511">
            <v>1740024</v>
          </cell>
          <cell r="P511">
            <v>1644557</v>
          </cell>
          <cell r="Q511">
            <v>95467</v>
          </cell>
          <cell r="R511">
            <v>5.805028345019358</v>
          </cell>
          <cell r="S511">
            <v>215</v>
          </cell>
          <cell r="T511">
            <v>0</v>
          </cell>
          <cell r="U511">
            <v>101</v>
          </cell>
          <cell r="V511">
            <v>878</v>
          </cell>
          <cell r="W511">
            <v>502</v>
          </cell>
          <cell r="X511">
            <v>220</v>
          </cell>
          <cell r="Y511">
            <v>3282347</v>
          </cell>
        </row>
        <row r="512">
          <cell r="A512">
            <v>503</v>
          </cell>
          <cell r="B512">
            <v>101</v>
          </cell>
          <cell r="C512" t="str">
            <v xml:space="preserve">FRANKLIN                     </v>
          </cell>
          <cell r="D512">
            <v>915</v>
          </cell>
          <cell r="E512" t="str">
            <v>NORFOLK COUNTY</v>
          </cell>
          <cell r="F512">
            <v>313861</v>
          </cell>
          <cell r="G512">
            <v>5.3550632371718249E-3</v>
          </cell>
          <cell r="H512">
            <v>298088</v>
          </cell>
          <cell r="I512">
            <v>4.9131207466736196E-3</v>
          </cell>
          <cell r="J512"/>
          <cell r="K512">
            <v>158021</v>
          </cell>
          <cell r="L512">
            <v>0</v>
          </cell>
          <cell r="M512">
            <v>0</v>
          </cell>
          <cell r="N512">
            <v>298088</v>
          </cell>
          <cell r="O512">
            <v>158021</v>
          </cell>
          <cell r="P512">
            <v>166459</v>
          </cell>
          <cell r="Q512">
            <v>-8438</v>
          </cell>
          <cell r="R512">
            <v>-5.0691161186838798</v>
          </cell>
          <cell r="S512">
            <v>22</v>
          </cell>
          <cell r="T512">
            <v>0</v>
          </cell>
          <cell r="U512">
            <v>101</v>
          </cell>
          <cell r="V512">
            <v>915</v>
          </cell>
          <cell r="W512">
            <v>503</v>
          </cell>
          <cell r="X512">
            <v>20</v>
          </cell>
          <cell r="Y512">
            <v>298088</v>
          </cell>
        </row>
        <row r="513">
          <cell r="A513">
            <v>504</v>
          </cell>
          <cell r="B513">
            <v>101</v>
          </cell>
          <cell r="D513">
            <v>998</v>
          </cell>
          <cell r="F513">
            <v>0</v>
          </cell>
          <cell r="G513">
            <v>0</v>
          </cell>
          <cell r="H513">
            <v>0</v>
          </cell>
          <cell r="I513">
            <v>0</v>
          </cell>
          <cell r="J513"/>
          <cell r="K513">
            <v>0</v>
          </cell>
          <cell r="L513">
            <v>0</v>
          </cell>
          <cell r="M513">
            <v>0</v>
          </cell>
          <cell r="N513">
            <v>0</v>
          </cell>
          <cell r="O513">
            <v>0</v>
          </cell>
          <cell r="P513">
            <v>0</v>
          </cell>
          <cell r="Q513">
            <v>0</v>
          </cell>
          <cell r="R513">
            <v>0</v>
          </cell>
          <cell r="S513">
            <v>0</v>
          </cell>
          <cell r="T513">
            <v>0</v>
          </cell>
          <cell r="U513">
            <v>101</v>
          </cell>
          <cell r="V513">
            <v>998</v>
          </cell>
          <cell r="W513">
            <v>504</v>
          </cell>
          <cell r="X513">
            <v>0</v>
          </cell>
          <cell r="Y513">
            <v>0</v>
          </cell>
        </row>
        <row r="514">
          <cell r="A514">
            <v>505</v>
          </cell>
          <cell r="B514">
            <v>101</v>
          </cell>
          <cell r="C514" t="str">
            <v xml:space="preserve">FRANKLIN                     </v>
          </cell>
          <cell r="D514">
            <v>999</v>
          </cell>
          <cell r="E514" t="str">
            <v>TOTAL</v>
          </cell>
          <cell r="F514">
            <v>58610138.872189999</v>
          </cell>
          <cell r="G514">
            <v>1</v>
          </cell>
          <cell r="H514">
            <v>60671824.563199997</v>
          </cell>
          <cell r="I514">
            <v>1</v>
          </cell>
          <cell r="J514">
            <v>32163090</v>
          </cell>
          <cell r="K514">
            <v>32163090</v>
          </cell>
          <cell r="L514">
            <v>0</v>
          </cell>
          <cell r="M514">
            <v>0</v>
          </cell>
          <cell r="N514">
            <v>60671824.563199997</v>
          </cell>
          <cell r="O514">
            <v>32163090</v>
          </cell>
          <cell r="P514">
            <v>31084459</v>
          </cell>
          <cell r="Q514">
            <v>1078631</v>
          </cell>
          <cell r="R514">
            <v>3.4700008772872644</v>
          </cell>
          <cell r="S514">
            <v>6615</v>
          </cell>
          <cell r="T514">
            <v>0</v>
          </cell>
          <cell r="U514">
            <v>101</v>
          </cell>
          <cell r="V514">
            <v>999</v>
          </cell>
          <cell r="W514">
            <v>505</v>
          </cell>
          <cell r="X514">
            <v>6584</v>
          </cell>
          <cell r="Y514">
            <v>60671824.563199997</v>
          </cell>
        </row>
        <row r="515">
          <cell r="A515">
            <v>506</v>
          </cell>
          <cell r="B515">
            <v>102</v>
          </cell>
          <cell r="C515" t="str">
            <v xml:space="preserve">FREETOWN                     </v>
          </cell>
          <cell r="D515">
            <v>102</v>
          </cell>
          <cell r="E515" t="str">
            <v>FREETOWN</v>
          </cell>
          <cell r="F515">
            <v>1172043.8400000001</v>
          </cell>
          <cell r="G515">
            <v>9.7817169329685122E-2</v>
          </cell>
          <cell r="H515">
            <v>1240218.98</v>
          </cell>
          <cell r="I515">
            <v>9.8935299679841743E-2</v>
          </cell>
          <cell r="J515"/>
          <cell r="K515">
            <v>861891</v>
          </cell>
          <cell r="L515">
            <v>0</v>
          </cell>
          <cell r="M515">
            <v>0</v>
          </cell>
          <cell r="N515">
            <v>1240218.98</v>
          </cell>
          <cell r="O515">
            <v>861891</v>
          </cell>
          <cell r="P515">
            <v>834757</v>
          </cell>
          <cell r="Q515">
            <v>27134</v>
          </cell>
          <cell r="R515">
            <v>3.2505268000148546</v>
          </cell>
          <cell r="S515">
            <v>88</v>
          </cell>
          <cell r="T515">
            <v>0</v>
          </cell>
          <cell r="U515">
            <v>102</v>
          </cell>
          <cell r="V515">
            <v>102</v>
          </cell>
          <cell r="W515">
            <v>506</v>
          </cell>
          <cell r="X515">
            <v>90</v>
          </cell>
          <cell r="Y515">
            <v>1240218.98</v>
          </cell>
        </row>
        <row r="516">
          <cell r="A516">
            <v>507</v>
          </cell>
          <cell r="B516">
            <v>102</v>
          </cell>
          <cell r="C516" t="str">
            <v xml:space="preserve">FREETOWN                     </v>
          </cell>
          <cell r="D516">
            <v>665</v>
          </cell>
          <cell r="E516" t="str">
            <v>FREETOWN LAKEVILLE</v>
          </cell>
          <cell r="F516">
            <v>10667345</v>
          </cell>
          <cell r="G516">
            <v>0.89028196433605233</v>
          </cell>
          <cell r="H516">
            <v>11088009</v>
          </cell>
          <cell r="I516">
            <v>0.88451758194168451</v>
          </cell>
          <cell r="J516"/>
          <cell r="K516">
            <v>7705622</v>
          </cell>
          <cell r="L516">
            <v>0</v>
          </cell>
          <cell r="M516">
            <v>0</v>
          </cell>
          <cell r="N516">
            <v>11088009</v>
          </cell>
          <cell r="O516">
            <v>7705622</v>
          </cell>
          <cell r="P516">
            <v>7597531</v>
          </cell>
          <cell r="Q516">
            <v>108091</v>
          </cell>
          <cell r="R516">
            <v>1.422712194264163</v>
          </cell>
          <cell r="S516">
            <v>1254</v>
          </cell>
          <cell r="T516">
            <v>0</v>
          </cell>
          <cell r="U516">
            <v>102</v>
          </cell>
          <cell r="V516">
            <v>665</v>
          </cell>
          <cell r="W516">
            <v>507</v>
          </cell>
          <cell r="X516">
            <v>1250</v>
          </cell>
          <cell r="Y516">
            <v>11088009</v>
          </cell>
        </row>
        <row r="517">
          <cell r="A517">
            <v>508</v>
          </cell>
          <cell r="B517">
            <v>102</v>
          </cell>
          <cell r="C517" t="str">
            <v xml:space="preserve">FREETOWN                     </v>
          </cell>
          <cell r="D517">
            <v>910</v>
          </cell>
          <cell r="E517" t="str">
            <v>BRISTOL COUNTY</v>
          </cell>
          <cell r="F517">
            <v>142596</v>
          </cell>
          <cell r="G517">
            <v>1.190086633426253E-2</v>
          </cell>
          <cell r="H517">
            <v>207429</v>
          </cell>
          <cell r="I517">
            <v>1.6547118378473689E-2</v>
          </cell>
          <cell r="J517"/>
          <cell r="K517">
            <v>144153</v>
          </cell>
          <cell r="L517">
            <v>0</v>
          </cell>
          <cell r="M517">
            <v>0</v>
          </cell>
          <cell r="N517">
            <v>207429</v>
          </cell>
          <cell r="O517">
            <v>144153</v>
          </cell>
          <cell r="P517">
            <v>101560</v>
          </cell>
          <cell r="Q517">
            <v>42593</v>
          </cell>
          <cell r="R517">
            <v>41.938755415517917</v>
          </cell>
          <cell r="S517">
            <v>10</v>
          </cell>
          <cell r="T517">
            <v>0</v>
          </cell>
          <cell r="U517">
            <v>102</v>
          </cell>
          <cell r="V517">
            <v>910</v>
          </cell>
          <cell r="W517">
            <v>508</v>
          </cell>
          <cell r="X517">
            <v>14</v>
          </cell>
          <cell r="Y517">
            <v>207429</v>
          </cell>
        </row>
        <row r="518">
          <cell r="A518">
            <v>509</v>
          </cell>
          <cell r="B518">
            <v>102</v>
          </cell>
          <cell r="D518">
            <v>998</v>
          </cell>
          <cell r="F518">
            <v>0</v>
          </cell>
          <cell r="G518">
            <v>0</v>
          </cell>
          <cell r="H518">
            <v>0</v>
          </cell>
          <cell r="I518">
            <v>0</v>
          </cell>
          <cell r="J518"/>
          <cell r="K518">
            <v>0</v>
          </cell>
          <cell r="L518">
            <v>0</v>
          </cell>
          <cell r="M518">
            <v>0</v>
          </cell>
          <cell r="N518">
            <v>0</v>
          </cell>
          <cell r="O518">
            <v>0</v>
          </cell>
          <cell r="P518">
            <v>0</v>
          </cell>
          <cell r="Q518">
            <v>0</v>
          </cell>
          <cell r="R518">
            <v>0</v>
          </cell>
          <cell r="S518">
            <v>0</v>
          </cell>
          <cell r="T518">
            <v>0</v>
          </cell>
          <cell r="U518">
            <v>102</v>
          </cell>
          <cell r="V518">
            <v>998</v>
          </cell>
          <cell r="W518">
            <v>509</v>
          </cell>
          <cell r="X518">
            <v>0</v>
          </cell>
          <cell r="Y518">
            <v>0</v>
          </cell>
        </row>
        <row r="519">
          <cell r="A519">
            <v>510</v>
          </cell>
          <cell r="B519">
            <v>102</v>
          </cell>
          <cell r="C519" t="str">
            <v xml:space="preserve">FREETOWN                     </v>
          </cell>
          <cell r="D519">
            <v>999</v>
          </cell>
          <cell r="E519" t="str">
            <v>TOTAL</v>
          </cell>
          <cell r="F519">
            <v>11981984.84</v>
          </cell>
          <cell r="G519">
            <v>1</v>
          </cell>
          <cell r="H519">
            <v>12535656.98</v>
          </cell>
          <cell r="I519">
            <v>0.99999999999999989</v>
          </cell>
          <cell r="J519">
            <v>8711666</v>
          </cell>
          <cell r="K519">
            <v>8711666</v>
          </cell>
          <cell r="L519">
            <v>0</v>
          </cell>
          <cell r="M519">
            <v>0</v>
          </cell>
          <cell r="N519">
            <v>12535656.98</v>
          </cell>
          <cell r="O519">
            <v>8711666</v>
          </cell>
          <cell r="P519">
            <v>8533848</v>
          </cell>
          <cell r="Q519">
            <v>177818</v>
          </cell>
          <cell r="R519">
            <v>2.0836790156093712</v>
          </cell>
          <cell r="S519">
            <v>1352</v>
          </cell>
          <cell r="T519">
            <v>0</v>
          </cell>
          <cell r="U519">
            <v>102</v>
          </cell>
          <cell r="V519">
            <v>999</v>
          </cell>
          <cell r="W519">
            <v>510</v>
          </cell>
          <cell r="X519">
            <v>1354</v>
          </cell>
          <cell r="Y519">
            <v>12535656.98</v>
          </cell>
        </row>
        <row r="520">
          <cell r="A520">
            <v>511</v>
          </cell>
          <cell r="B520">
            <v>103</v>
          </cell>
          <cell r="C520" t="str">
            <v xml:space="preserve">GARDNER                      </v>
          </cell>
          <cell r="D520">
            <v>103</v>
          </cell>
          <cell r="E520" t="str">
            <v>GARDNER</v>
          </cell>
          <cell r="F520">
            <v>24492666.370000005</v>
          </cell>
          <cell r="G520">
            <v>0.89866961245182908</v>
          </cell>
          <cell r="H520">
            <v>25131322.549999997</v>
          </cell>
          <cell r="I520">
            <v>0.89131438227598048</v>
          </cell>
          <cell r="J520"/>
          <cell r="K520">
            <v>6708647</v>
          </cell>
          <cell r="L520">
            <v>0</v>
          </cell>
          <cell r="M520">
            <v>0</v>
          </cell>
          <cell r="N520">
            <v>25131322.549999997</v>
          </cell>
          <cell r="O520">
            <v>6708647</v>
          </cell>
          <cell r="P520">
            <v>6454822</v>
          </cell>
          <cell r="Q520">
            <v>253825</v>
          </cell>
          <cell r="R520">
            <v>3.9323315189791446</v>
          </cell>
          <cell r="S520">
            <v>2507</v>
          </cell>
          <cell r="T520">
            <v>0</v>
          </cell>
          <cell r="U520">
            <v>103</v>
          </cell>
          <cell r="V520">
            <v>103</v>
          </cell>
          <cell r="W520">
            <v>511</v>
          </cell>
          <cell r="X520">
            <v>2470</v>
          </cell>
          <cell r="Y520">
            <v>25131322.549999997</v>
          </cell>
        </row>
        <row r="521">
          <cell r="A521">
            <v>512</v>
          </cell>
          <cell r="B521">
            <v>103</v>
          </cell>
          <cell r="C521" t="str">
            <v xml:space="preserve">GARDNER                      </v>
          </cell>
          <cell r="D521">
            <v>832</v>
          </cell>
          <cell r="E521" t="str">
            <v>MONTACHUSETT</v>
          </cell>
          <cell r="F521">
            <v>2761695</v>
          </cell>
          <cell r="G521">
            <v>0.10133038754817096</v>
          </cell>
          <cell r="H521">
            <v>3064478</v>
          </cell>
          <cell r="I521">
            <v>0.10868561772401955</v>
          </cell>
          <cell r="J521"/>
          <cell r="K521">
            <v>818043</v>
          </cell>
          <cell r="L521">
            <v>0</v>
          </cell>
          <cell r="M521">
            <v>0</v>
          </cell>
          <cell r="N521">
            <v>3064478</v>
          </cell>
          <cell r="O521">
            <v>818043</v>
          </cell>
          <cell r="P521">
            <v>727820</v>
          </cell>
          <cell r="Q521">
            <v>90223</v>
          </cell>
          <cell r="R521">
            <v>12.396334258470501</v>
          </cell>
          <cell r="S521">
            <v>195</v>
          </cell>
          <cell r="T521">
            <v>0</v>
          </cell>
          <cell r="U521">
            <v>103</v>
          </cell>
          <cell r="V521">
            <v>832</v>
          </cell>
          <cell r="W521">
            <v>512</v>
          </cell>
          <cell r="X521">
            <v>207</v>
          </cell>
          <cell r="Y521">
            <v>3064478</v>
          </cell>
        </row>
        <row r="522">
          <cell r="A522">
            <v>513</v>
          </cell>
          <cell r="B522">
            <v>103</v>
          </cell>
          <cell r="D522">
            <v>998</v>
          </cell>
          <cell r="F522">
            <v>0</v>
          </cell>
          <cell r="G522">
            <v>0</v>
          </cell>
          <cell r="H522">
            <v>0</v>
          </cell>
          <cell r="I522">
            <v>0</v>
          </cell>
          <cell r="J522"/>
          <cell r="K522">
            <v>0</v>
          </cell>
          <cell r="L522">
            <v>0</v>
          </cell>
          <cell r="M522">
            <v>0</v>
          </cell>
          <cell r="N522">
            <v>0</v>
          </cell>
          <cell r="O522">
            <v>0</v>
          </cell>
          <cell r="P522">
            <v>0</v>
          </cell>
          <cell r="Q522">
            <v>0</v>
          </cell>
          <cell r="R522">
            <v>0</v>
          </cell>
          <cell r="S522">
            <v>0</v>
          </cell>
          <cell r="T522">
            <v>0</v>
          </cell>
          <cell r="U522">
            <v>103</v>
          </cell>
          <cell r="V522">
            <v>998</v>
          </cell>
          <cell r="W522">
            <v>513</v>
          </cell>
          <cell r="X522">
            <v>0</v>
          </cell>
          <cell r="Y522">
            <v>0</v>
          </cell>
        </row>
        <row r="523">
          <cell r="A523">
            <v>514</v>
          </cell>
          <cell r="B523">
            <v>103</v>
          </cell>
          <cell r="D523">
            <v>998</v>
          </cell>
          <cell r="F523">
            <v>0</v>
          </cell>
          <cell r="G523">
            <v>0</v>
          </cell>
          <cell r="H523">
            <v>0</v>
          </cell>
          <cell r="I523">
            <v>0</v>
          </cell>
          <cell r="J523"/>
          <cell r="K523">
            <v>0</v>
          </cell>
          <cell r="L523">
            <v>0</v>
          </cell>
          <cell r="M523">
            <v>0</v>
          </cell>
          <cell r="N523">
            <v>0</v>
          </cell>
          <cell r="O523">
            <v>0</v>
          </cell>
          <cell r="P523">
            <v>0</v>
          </cell>
          <cell r="Q523">
            <v>0</v>
          </cell>
          <cell r="R523">
            <v>0</v>
          </cell>
          <cell r="S523">
            <v>0</v>
          </cell>
          <cell r="T523">
            <v>0</v>
          </cell>
          <cell r="U523">
            <v>103</v>
          </cell>
          <cell r="V523">
            <v>998</v>
          </cell>
          <cell r="W523">
            <v>514</v>
          </cell>
          <cell r="X523">
            <v>0</v>
          </cell>
          <cell r="Y523">
            <v>0</v>
          </cell>
        </row>
        <row r="524">
          <cell r="A524">
            <v>515</v>
          </cell>
          <cell r="B524">
            <v>103</v>
          </cell>
          <cell r="C524" t="str">
            <v xml:space="preserve">GARDNER                      </v>
          </cell>
          <cell r="D524">
            <v>999</v>
          </cell>
          <cell r="E524" t="str">
            <v>TOTAL</v>
          </cell>
          <cell r="F524">
            <v>27254361.370000005</v>
          </cell>
          <cell r="G524">
            <v>1</v>
          </cell>
          <cell r="H524">
            <v>28195800.549999997</v>
          </cell>
          <cell r="I524">
            <v>1</v>
          </cell>
          <cell r="J524">
            <v>7526690</v>
          </cell>
          <cell r="K524">
            <v>7526690</v>
          </cell>
          <cell r="L524">
            <v>0</v>
          </cell>
          <cell r="M524">
            <v>0</v>
          </cell>
          <cell r="N524">
            <v>28195800.549999997</v>
          </cell>
          <cell r="O524">
            <v>7526690</v>
          </cell>
          <cell r="P524">
            <v>7182642</v>
          </cell>
          <cell r="Q524">
            <v>344048</v>
          </cell>
          <cell r="R524">
            <v>4.7899923175901016</v>
          </cell>
          <cell r="S524">
            <v>2702</v>
          </cell>
          <cell r="T524">
            <v>0</v>
          </cell>
          <cell r="U524">
            <v>103</v>
          </cell>
          <cell r="V524">
            <v>999</v>
          </cell>
          <cell r="W524">
            <v>515</v>
          </cell>
          <cell r="X524">
            <v>2677</v>
          </cell>
          <cell r="Y524">
            <v>28195800.549999997</v>
          </cell>
        </row>
        <row r="525">
          <cell r="A525">
            <v>516</v>
          </cell>
          <cell r="B525">
            <v>104</v>
          </cell>
          <cell r="C525" t="str">
            <v>AQUINNAH</v>
          </cell>
          <cell r="D525">
            <v>104</v>
          </cell>
          <cell r="E525" t="str">
            <v>AQUINNAH</v>
          </cell>
          <cell r="F525">
            <v>0</v>
          </cell>
          <cell r="G525">
            <v>0</v>
          </cell>
          <cell r="H525">
            <v>0</v>
          </cell>
          <cell r="I525">
            <v>0</v>
          </cell>
          <cell r="J525"/>
          <cell r="K525">
            <v>0</v>
          </cell>
          <cell r="L525">
            <v>0</v>
          </cell>
          <cell r="M525">
            <v>0</v>
          </cell>
          <cell r="N525">
            <v>0</v>
          </cell>
          <cell r="O525">
            <v>0</v>
          </cell>
          <cell r="P525">
            <v>0</v>
          </cell>
          <cell r="Q525">
            <v>0</v>
          </cell>
          <cell r="R525">
            <v>0</v>
          </cell>
          <cell r="S525">
            <v>0</v>
          </cell>
          <cell r="T525">
            <v>0</v>
          </cell>
          <cell r="U525">
            <v>104</v>
          </cell>
          <cell r="V525">
            <v>104</v>
          </cell>
          <cell r="W525">
            <v>516</v>
          </cell>
          <cell r="X525">
            <v>0</v>
          </cell>
          <cell r="Y525">
            <v>0</v>
          </cell>
        </row>
        <row r="526">
          <cell r="A526">
            <v>517</v>
          </cell>
          <cell r="B526">
            <v>104</v>
          </cell>
          <cell r="C526" t="str">
            <v>AQUINNAH</v>
          </cell>
          <cell r="D526">
            <v>700</v>
          </cell>
          <cell r="E526" t="str">
            <v>MARTHAS VINEYARD</v>
          </cell>
          <cell r="F526">
            <v>123472</v>
          </cell>
          <cell r="G526">
            <v>0.3885333081594764</v>
          </cell>
          <cell r="H526">
            <v>98321</v>
          </cell>
          <cell r="I526">
            <v>0.26792799372152343</v>
          </cell>
          <cell r="J526"/>
          <cell r="K526">
            <v>98321</v>
          </cell>
          <cell r="L526">
            <v>0</v>
          </cell>
          <cell r="M526">
            <v>0</v>
          </cell>
          <cell r="N526">
            <v>98321</v>
          </cell>
          <cell r="O526">
            <v>98321</v>
          </cell>
          <cell r="P526">
            <v>143201</v>
          </cell>
          <cell r="Q526">
            <v>-44880</v>
          </cell>
          <cell r="R526">
            <v>-31.340563264223015</v>
          </cell>
          <cell r="S526">
            <v>12</v>
          </cell>
          <cell r="T526">
            <v>0</v>
          </cell>
          <cell r="U526">
            <v>104</v>
          </cell>
          <cell r="V526">
            <v>700</v>
          </cell>
          <cell r="W526">
            <v>517</v>
          </cell>
          <cell r="X526">
            <v>9</v>
          </cell>
          <cell r="Y526">
            <v>98321</v>
          </cell>
        </row>
        <row r="527">
          <cell r="A527">
            <v>518</v>
          </cell>
          <cell r="B527">
            <v>104</v>
          </cell>
          <cell r="C527" t="str">
            <v>AQUINNAH</v>
          </cell>
          <cell r="D527">
            <v>774</v>
          </cell>
          <cell r="E527" t="str">
            <v>UPISLAND</v>
          </cell>
          <cell r="F527">
            <v>194318</v>
          </cell>
          <cell r="G527">
            <v>0.6114666918405236</v>
          </cell>
          <cell r="H527">
            <v>268647</v>
          </cell>
          <cell r="I527">
            <v>0.73207200627847657</v>
          </cell>
          <cell r="J527"/>
          <cell r="K527">
            <v>268647</v>
          </cell>
          <cell r="L527">
            <v>0</v>
          </cell>
          <cell r="M527">
            <v>0</v>
          </cell>
          <cell r="N527">
            <v>268647</v>
          </cell>
          <cell r="O527">
            <v>268647</v>
          </cell>
          <cell r="P527">
            <v>225366</v>
          </cell>
          <cell r="Q527">
            <v>43281</v>
          </cell>
          <cell r="R527">
            <v>19.204760256649184</v>
          </cell>
          <cell r="S527">
            <v>24</v>
          </cell>
          <cell r="T527">
            <v>0</v>
          </cell>
          <cell r="U527">
            <v>104</v>
          </cell>
          <cell r="V527">
            <v>774</v>
          </cell>
          <cell r="W527">
            <v>518</v>
          </cell>
          <cell r="X527">
            <v>32</v>
          </cell>
          <cell r="Y527">
            <v>268647</v>
          </cell>
        </row>
        <row r="528">
          <cell r="A528">
            <v>519</v>
          </cell>
          <cell r="B528">
            <v>104</v>
          </cell>
          <cell r="D528">
            <v>998</v>
          </cell>
          <cell r="F528">
            <v>0</v>
          </cell>
          <cell r="G528">
            <v>0</v>
          </cell>
          <cell r="H528">
            <v>0</v>
          </cell>
          <cell r="I528">
            <v>0</v>
          </cell>
          <cell r="J528"/>
          <cell r="K528">
            <v>0</v>
          </cell>
          <cell r="L528">
            <v>0</v>
          </cell>
          <cell r="M528">
            <v>0</v>
          </cell>
          <cell r="N528">
            <v>0</v>
          </cell>
          <cell r="O528">
            <v>0</v>
          </cell>
          <cell r="P528">
            <v>0</v>
          </cell>
          <cell r="Q528">
            <v>0</v>
          </cell>
          <cell r="R528">
            <v>0</v>
          </cell>
          <cell r="S528">
            <v>0</v>
          </cell>
          <cell r="T528">
            <v>0</v>
          </cell>
          <cell r="U528">
            <v>104</v>
          </cell>
          <cell r="V528">
            <v>998</v>
          </cell>
          <cell r="W528">
            <v>519</v>
          </cell>
          <cell r="X528">
            <v>0</v>
          </cell>
          <cell r="Y528">
            <v>0</v>
          </cell>
        </row>
        <row r="529">
          <cell r="A529">
            <v>520</v>
          </cell>
          <cell r="B529">
            <v>104</v>
          </cell>
          <cell r="C529" t="str">
            <v>AQUINNAH</v>
          </cell>
          <cell r="D529">
            <v>999</v>
          </cell>
          <cell r="E529" t="str">
            <v>TOTAL</v>
          </cell>
          <cell r="F529">
            <v>317790</v>
          </cell>
          <cell r="G529">
            <v>1</v>
          </cell>
          <cell r="H529">
            <v>366968</v>
          </cell>
          <cell r="I529">
            <v>1</v>
          </cell>
          <cell r="J529">
            <v>366968</v>
          </cell>
          <cell r="K529">
            <v>366968</v>
          </cell>
          <cell r="L529">
            <v>0</v>
          </cell>
          <cell r="M529">
            <v>0</v>
          </cell>
          <cell r="N529">
            <v>366968</v>
          </cell>
          <cell r="O529">
            <v>366968</v>
          </cell>
          <cell r="P529">
            <v>368567</v>
          </cell>
          <cell r="Q529">
            <v>-1599</v>
          </cell>
          <cell r="R529">
            <v>-0.43384242213763036</v>
          </cell>
          <cell r="S529">
            <v>36</v>
          </cell>
          <cell r="T529">
            <v>0</v>
          </cell>
          <cell r="U529">
            <v>104</v>
          </cell>
          <cell r="V529">
            <v>999</v>
          </cell>
          <cell r="W529">
            <v>520</v>
          </cell>
          <cell r="X529">
            <v>41</v>
          </cell>
          <cell r="Y529">
            <v>366968</v>
          </cell>
        </row>
        <row r="530">
          <cell r="A530">
            <v>521</v>
          </cell>
          <cell r="B530">
            <v>105</v>
          </cell>
          <cell r="C530" t="str">
            <v xml:space="preserve">GEORGETOWN                   </v>
          </cell>
          <cell r="D530">
            <v>105</v>
          </cell>
          <cell r="E530" t="str">
            <v>GEORGETOWN</v>
          </cell>
          <cell r="F530">
            <v>13112600.769999998</v>
          </cell>
          <cell r="G530">
            <v>0.96227266992908878</v>
          </cell>
          <cell r="H530">
            <v>13510524.82</v>
          </cell>
          <cell r="I530">
            <v>0.962938774464553</v>
          </cell>
          <cell r="J530"/>
          <cell r="K530">
            <v>8357100</v>
          </cell>
          <cell r="L530">
            <v>0</v>
          </cell>
          <cell r="M530">
            <v>0</v>
          </cell>
          <cell r="N530">
            <v>13510524.82</v>
          </cell>
          <cell r="O530">
            <v>8329567</v>
          </cell>
          <cell r="P530">
            <v>8111641</v>
          </cell>
          <cell r="Q530">
            <v>217926</v>
          </cell>
          <cell r="R530">
            <v>2.686583392928755</v>
          </cell>
          <cell r="S530">
            <v>1571</v>
          </cell>
          <cell r="T530">
            <v>0</v>
          </cell>
          <cell r="U530">
            <v>105</v>
          </cell>
          <cell r="V530">
            <v>105</v>
          </cell>
          <cell r="W530">
            <v>521</v>
          </cell>
          <cell r="X530">
            <v>1552</v>
          </cell>
          <cell r="Y530">
            <v>13510524.82</v>
          </cell>
        </row>
        <row r="531">
          <cell r="A531">
            <v>522</v>
          </cell>
          <cell r="B531">
            <v>105</v>
          </cell>
          <cell r="C531" t="str">
            <v xml:space="preserve">GEORGETOWN                   </v>
          </cell>
          <cell r="D531">
            <v>885</v>
          </cell>
          <cell r="E531" t="str">
            <v>WHITTIER</v>
          </cell>
          <cell r="F531">
            <v>388008</v>
          </cell>
          <cell r="G531">
            <v>2.8474099125176518E-2</v>
          </cell>
          <cell r="H531">
            <v>404489</v>
          </cell>
          <cell r="I531">
            <v>2.882923847397903E-2</v>
          </cell>
          <cell r="J531"/>
          <cell r="K531">
            <v>250202</v>
          </cell>
          <cell r="L531">
            <v>0</v>
          </cell>
          <cell r="M531">
            <v>0</v>
          </cell>
          <cell r="N531">
            <v>404489</v>
          </cell>
          <cell r="O531">
            <v>249378</v>
          </cell>
          <cell r="P531">
            <v>240027</v>
          </cell>
          <cell r="Q531">
            <v>9351</v>
          </cell>
          <cell r="R531">
            <v>3.8958117211813672</v>
          </cell>
          <cell r="S531">
            <v>27</v>
          </cell>
          <cell r="T531">
            <v>0</v>
          </cell>
          <cell r="U531">
            <v>105</v>
          </cell>
          <cell r="V531">
            <v>885</v>
          </cell>
          <cell r="W531">
            <v>522</v>
          </cell>
          <cell r="X531">
            <v>27</v>
          </cell>
          <cell r="Y531">
            <v>404489</v>
          </cell>
        </row>
        <row r="532">
          <cell r="A532">
            <v>523</v>
          </cell>
          <cell r="B532">
            <v>105</v>
          </cell>
          <cell r="C532" t="str">
            <v xml:space="preserve">GEORGETOWN                   </v>
          </cell>
          <cell r="D532">
            <v>913</v>
          </cell>
          <cell r="E532" t="str">
            <v>ESSEX AGRICULTURAL</v>
          </cell>
          <cell r="F532">
            <v>126091</v>
          </cell>
          <cell r="G532">
            <v>9.253230945734707E-3</v>
          </cell>
          <cell r="H532">
            <v>115499</v>
          </cell>
          <cell r="I532">
            <v>8.2319870614679363E-3</v>
          </cell>
          <cell r="J532"/>
          <cell r="K532">
            <v>71443</v>
          </cell>
          <cell r="L532">
            <v>99800</v>
          </cell>
          <cell r="M532">
            <v>28357</v>
          </cell>
          <cell r="N532">
            <v>0</v>
          </cell>
          <cell r="O532">
            <v>99800</v>
          </cell>
          <cell r="P532">
            <v>110447</v>
          </cell>
          <cell r="Q532">
            <v>-10647</v>
          </cell>
          <cell r="R532">
            <v>-9.6399177886225971</v>
          </cell>
          <cell r="S532">
            <v>9</v>
          </cell>
          <cell r="T532">
            <v>0</v>
          </cell>
          <cell r="U532">
            <v>105</v>
          </cell>
          <cell r="V532">
            <v>913</v>
          </cell>
          <cell r="W532">
            <v>523</v>
          </cell>
          <cell r="X532">
            <v>8</v>
          </cell>
          <cell r="Y532">
            <v>115499</v>
          </cell>
        </row>
        <row r="533">
          <cell r="A533">
            <v>524</v>
          </cell>
          <cell r="B533">
            <v>105</v>
          </cell>
          <cell r="D533">
            <v>998</v>
          </cell>
          <cell r="F533">
            <v>0</v>
          </cell>
          <cell r="G533">
            <v>0</v>
          </cell>
          <cell r="H533">
            <v>0</v>
          </cell>
          <cell r="I533">
            <v>0</v>
          </cell>
          <cell r="J533"/>
          <cell r="K533">
            <v>0</v>
          </cell>
          <cell r="L533">
            <v>0</v>
          </cell>
          <cell r="M533">
            <v>0</v>
          </cell>
          <cell r="N533">
            <v>0</v>
          </cell>
          <cell r="O533">
            <v>0</v>
          </cell>
          <cell r="P533">
            <v>0</v>
          </cell>
          <cell r="Q533">
            <v>0</v>
          </cell>
          <cell r="R533">
            <v>0</v>
          </cell>
          <cell r="S533">
            <v>0</v>
          </cell>
          <cell r="T533">
            <v>0</v>
          </cell>
          <cell r="U533">
            <v>105</v>
          </cell>
          <cell r="V533">
            <v>998</v>
          </cell>
          <cell r="W533">
            <v>524</v>
          </cell>
          <cell r="X533">
            <v>0</v>
          </cell>
          <cell r="Y533">
            <v>0</v>
          </cell>
        </row>
        <row r="534">
          <cell r="A534">
            <v>525</v>
          </cell>
          <cell r="B534">
            <v>105</v>
          </cell>
          <cell r="C534" t="str">
            <v xml:space="preserve">GEORGETOWN                   </v>
          </cell>
          <cell r="D534">
            <v>999</v>
          </cell>
          <cell r="E534" t="str">
            <v>TOTAL</v>
          </cell>
          <cell r="F534">
            <v>13626699.769999998</v>
          </cell>
          <cell r="G534">
            <v>1</v>
          </cell>
          <cell r="H534">
            <v>14030512.82</v>
          </cell>
          <cell r="I534">
            <v>0.99999999999999989</v>
          </cell>
          <cell r="J534">
            <v>8678745</v>
          </cell>
          <cell r="K534">
            <v>8678745</v>
          </cell>
          <cell r="L534">
            <v>99800</v>
          </cell>
          <cell r="M534">
            <v>28357</v>
          </cell>
          <cell r="N534">
            <v>13915013.82</v>
          </cell>
          <cell r="O534">
            <v>8678745</v>
          </cell>
          <cell r="P534">
            <v>8462115</v>
          </cell>
          <cell r="Q534">
            <v>216630</v>
          </cell>
          <cell r="R534">
            <v>2.5599982982977658</v>
          </cell>
          <cell r="S534">
            <v>1607</v>
          </cell>
          <cell r="T534">
            <v>0</v>
          </cell>
          <cell r="U534">
            <v>105</v>
          </cell>
          <cell r="V534">
            <v>999</v>
          </cell>
          <cell r="W534">
            <v>525</v>
          </cell>
          <cell r="X534">
            <v>1587</v>
          </cell>
          <cell r="Y534">
            <v>14030512.82</v>
          </cell>
        </row>
        <row r="535">
          <cell r="A535">
            <v>526</v>
          </cell>
          <cell r="B535">
            <v>106</v>
          </cell>
          <cell r="C535" t="str">
            <v xml:space="preserve">GILL                         </v>
          </cell>
          <cell r="D535">
            <v>106</v>
          </cell>
          <cell r="E535" t="str">
            <v>GILL</v>
          </cell>
          <cell r="F535">
            <v>0</v>
          </cell>
          <cell r="G535">
            <v>0</v>
          </cell>
          <cell r="H535">
            <v>0</v>
          </cell>
          <cell r="I535">
            <v>0</v>
          </cell>
          <cell r="J535"/>
          <cell r="K535">
            <v>0</v>
          </cell>
          <cell r="L535">
            <v>0</v>
          </cell>
          <cell r="M535">
            <v>0</v>
          </cell>
          <cell r="N535">
            <v>0</v>
          </cell>
          <cell r="O535">
            <v>0</v>
          </cell>
          <cell r="P535">
            <v>0</v>
          </cell>
          <cell r="Q535">
            <v>0</v>
          </cell>
          <cell r="R535">
            <v>0</v>
          </cell>
          <cell r="S535">
            <v>0</v>
          </cell>
          <cell r="T535">
            <v>0</v>
          </cell>
          <cell r="U535">
            <v>106</v>
          </cell>
          <cell r="V535">
            <v>106</v>
          </cell>
          <cell r="W535">
            <v>526</v>
          </cell>
          <cell r="X535">
            <v>0</v>
          </cell>
          <cell r="Y535">
            <v>0</v>
          </cell>
        </row>
        <row r="536">
          <cell r="A536">
            <v>527</v>
          </cell>
          <cell r="B536">
            <v>106</v>
          </cell>
          <cell r="C536" t="str">
            <v xml:space="preserve">GILL                         </v>
          </cell>
          <cell r="D536">
            <v>674</v>
          </cell>
          <cell r="E536" t="str">
            <v>GILL MONTAGUE</v>
          </cell>
          <cell r="F536">
            <v>1579268</v>
          </cell>
          <cell r="G536">
            <v>0.89273306327888902</v>
          </cell>
          <cell r="H536">
            <v>1624461</v>
          </cell>
          <cell r="I536">
            <v>0.88390455234015874</v>
          </cell>
          <cell r="J536"/>
          <cell r="K536">
            <v>864810</v>
          </cell>
          <cell r="L536">
            <v>0</v>
          </cell>
          <cell r="M536">
            <v>0</v>
          </cell>
          <cell r="N536">
            <v>1624461</v>
          </cell>
          <cell r="O536">
            <v>864810</v>
          </cell>
          <cell r="P536">
            <v>853810</v>
          </cell>
          <cell r="Q536">
            <v>11000</v>
          </cell>
          <cell r="R536">
            <v>1.288342839741863</v>
          </cell>
          <cell r="S536">
            <v>162</v>
          </cell>
          <cell r="T536">
            <v>0</v>
          </cell>
          <cell r="U536">
            <v>106</v>
          </cell>
          <cell r="V536">
            <v>674</v>
          </cell>
          <cell r="W536">
            <v>527</v>
          </cell>
          <cell r="X536">
            <v>161</v>
          </cell>
          <cell r="Y536">
            <v>1624461</v>
          </cell>
        </row>
        <row r="537">
          <cell r="A537">
            <v>528</v>
          </cell>
          <cell r="B537">
            <v>106</v>
          </cell>
          <cell r="C537" t="str">
            <v xml:space="preserve">GILL                         </v>
          </cell>
          <cell r="D537">
            <v>818</v>
          </cell>
          <cell r="E537" t="str">
            <v>FRANKLIN COUNTY</v>
          </cell>
          <cell r="F537">
            <v>189758</v>
          </cell>
          <cell r="G537">
            <v>0.10726693672111094</v>
          </cell>
          <cell r="H537">
            <v>213363</v>
          </cell>
          <cell r="I537">
            <v>0.1160954476598412</v>
          </cell>
          <cell r="J537"/>
          <cell r="K537">
            <v>113587</v>
          </cell>
          <cell r="L537">
            <v>0</v>
          </cell>
          <cell r="M537">
            <v>0</v>
          </cell>
          <cell r="N537">
            <v>213363</v>
          </cell>
          <cell r="O537">
            <v>113587</v>
          </cell>
          <cell r="P537">
            <v>102590</v>
          </cell>
          <cell r="Q537">
            <v>10997</v>
          </cell>
          <cell r="R537">
            <v>10.719368359489229</v>
          </cell>
          <cell r="S537">
            <v>13</v>
          </cell>
          <cell r="T537">
            <v>0</v>
          </cell>
          <cell r="U537">
            <v>106</v>
          </cell>
          <cell r="V537">
            <v>818</v>
          </cell>
          <cell r="W537">
            <v>528</v>
          </cell>
          <cell r="X537">
            <v>14</v>
          </cell>
          <cell r="Y537">
            <v>213363</v>
          </cell>
        </row>
        <row r="538">
          <cell r="A538">
            <v>529</v>
          </cell>
          <cell r="B538">
            <v>106</v>
          </cell>
          <cell r="D538">
            <v>998</v>
          </cell>
          <cell r="F538">
            <v>0</v>
          </cell>
          <cell r="G538">
            <v>0</v>
          </cell>
          <cell r="H538">
            <v>0</v>
          </cell>
          <cell r="I538">
            <v>0</v>
          </cell>
          <cell r="J538"/>
          <cell r="K538">
            <v>0</v>
          </cell>
          <cell r="L538">
            <v>0</v>
          </cell>
          <cell r="M538">
            <v>0</v>
          </cell>
          <cell r="N538">
            <v>0</v>
          </cell>
          <cell r="O538">
            <v>0</v>
          </cell>
          <cell r="P538">
            <v>0</v>
          </cell>
          <cell r="Q538">
            <v>0</v>
          </cell>
          <cell r="R538">
            <v>0</v>
          </cell>
          <cell r="S538">
            <v>0</v>
          </cell>
          <cell r="T538">
            <v>0</v>
          </cell>
          <cell r="U538">
            <v>106</v>
          </cell>
          <cell r="V538">
            <v>998</v>
          </cell>
          <cell r="W538">
            <v>529</v>
          </cell>
          <cell r="X538">
            <v>0</v>
          </cell>
          <cell r="Y538">
            <v>0</v>
          </cell>
        </row>
        <row r="539">
          <cell r="A539">
            <v>530</v>
          </cell>
          <cell r="B539">
            <v>106</v>
          </cell>
          <cell r="C539" t="str">
            <v xml:space="preserve">GILL                         </v>
          </cell>
          <cell r="D539">
            <v>999</v>
          </cell>
          <cell r="E539" t="str">
            <v>TOTAL</v>
          </cell>
          <cell r="F539">
            <v>1769026</v>
          </cell>
          <cell r="G539">
            <v>1</v>
          </cell>
          <cell r="H539">
            <v>1837824</v>
          </cell>
          <cell r="I539">
            <v>1</v>
          </cell>
          <cell r="J539">
            <v>978397</v>
          </cell>
          <cell r="K539">
            <v>978397</v>
          </cell>
          <cell r="L539">
            <v>0</v>
          </cell>
          <cell r="M539">
            <v>0</v>
          </cell>
          <cell r="N539">
            <v>1837824</v>
          </cell>
          <cell r="O539">
            <v>978397</v>
          </cell>
          <cell r="P539">
            <v>956400</v>
          </cell>
          <cell r="Q539">
            <v>21997</v>
          </cell>
          <cell r="R539">
            <v>2.299979088247595</v>
          </cell>
          <cell r="S539">
            <v>175</v>
          </cell>
          <cell r="T539">
            <v>0</v>
          </cell>
          <cell r="U539">
            <v>106</v>
          </cell>
          <cell r="V539">
            <v>999</v>
          </cell>
          <cell r="W539">
            <v>530</v>
          </cell>
          <cell r="X539">
            <v>175</v>
          </cell>
          <cell r="Y539">
            <v>1837824</v>
          </cell>
        </row>
        <row r="540">
          <cell r="A540">
            <v>531</v>
          </cell>
          <cell r="B540">
            <v>107</v>
          </cell>
          <cell r="C540" t="str">
            <v xml:space="preserve">GLOUCESTER                   </v>
          </cell>
          <cell r="D540">
            <v>107</v>
          </cell>
          <cell r="E540" t="str">
            <v>GLOUCESTER</v>
          </cell>
          <cell r="F540">
            <v>33676197.520679988</v>
          </cell>
          <cell r="G540">
            <v>0.97259850612063758</v>
          </cell>
          <cell r="H540">
            <v>35226845.308150001</v>
          </cell>
          <cell r="I540">
            <v>0.9727143144902759</v>
          </cell>
          <cell r="J540"/>
          <cell r="K540">
            <v>30508808</v>
          </cell>
          <cell r="L540">
            <v>0</v>
          </cell>
          <cell r="M540">
            <v>0</v>
          </cell>
          <cell r="N540">
            <v>35226845.308150001</v>
          </cell>
          <cell r="O540">
            <v>30509144</v>
          </cell>
          <cell r="P540">
            <v>29773120</v>
          </cell>
          <cell r="Q540">
            <v>736024</v>
          </cell>
          <cell r="R540">
            <v>2.4721090701948603</v>
          </cell>
          <cell r="S540">
            <v>3496</v>
          </cell>
          <cell r="T540">
            <v>0</v>
          </cell>
          <cell r="U540">
            <v>107</v>
          </cell>
          <cell r="V540">
            <v>107</v>
          </cell>
          <cell r="W540">
            <v>531</v>
          </cell>
          <cell r="X540">
            <v>3453</v>
          </cell>
          <cell r="Y540">
            <v>35226845.308150001</v>
          </cell>
        </row>
        <row r="541">
          <cell r="A541">
            <v>532</v>
          </cell>
          <cell r="B541">
            <v>107</v>
          </cell>
          <cell r="C541" t="str">
            <v xml:space="preserve">GLOUCESTER                   </v>
          </cell>
          <cell r="D541">
            <v>854</v>
          </cell>
          <cell r="E541" t="str">
            <v>NORTH SHORE</v>
          </cell>
          <cell r="F541">
            <v>808675</v>
          </cell>
          <cell r="G541">
            <v>2.3355252517868748E-2</v>
          </cell>
          <cell r="H541">
            <v>814903</v>
          </cell>
          <cell r="I541">
            <v>2.2501810936719886E-2</v>
          </cell>
          <cell r="J541"/>
          <cell r="K541">
            <v>705761</v>
          </cell>
          <cell r="L541">
            <v>0</v>
          </cell>
          <cell r="M541">
            <v>0</v>
          </cell>
          <cell r="N541">
            <v>814903</v>
          </cell>
          <cell r="O541">
            <v>705769</v>
          </cell>
          <cell r="P541">
            <v>714950</v>
          </cell>
          <cell r="Q541">
            <v>-9181</v>
          </cell>
          <cell r="R541">
            <v>-1.2841457444576543</v>
          </cell>
          <cell r="S541">
            <v>56</v>
          </cell>
          <cell r="T541">
            <v>0</v>
          </cell>
          <cell r="U541">
            <v>107</v>
          </cell>
          <cell r="V541">
            <v>854</v>
          </cell>
          <cell r="W541">
            <v>532</v>
          </cell>
          <cell r="X541">
            <v>54</v>
          </cell>
          <cell r="Y541">
            <v>814903</v>
          </cell>
        </row>
        <row r="542">
          <cell r="A542">
            <v>533</v>
          </cell>
          <cell r="B542">
            <v>107</v>
          </cell>
          <cell r="C542" t="str">
            <v xml:space="preserve">GLOUCESTER                   </v>
          </cell>
          <cell r="D542">
            <v>913</v>
          </cell>
          <cell r="E542" t="str">
            <v>ESSEX AGRICULTURAL</v>
          </cell>
          <cell r="F542">
            <v>140101</v>
          </cell>
          <cell r="G542">
            <v>4.0462413614937142E-3</v>
          </cell>
          <cell r="H542">
            <v>173248</v>
          </cell>
          <cell r="I542">
            <v>4.7838745730042062E-3</v>
          </cell>
          <cell r="J542"/>
          <cell r="K542">
            <v>150044</v>
          </cell>
          <cell r="L542">
            <v>149700</v>
          </cell>
          <cell r="M542">
            <v>-344</v>
          </cell>
          <cell r="N542">
            <v>0</v>
          </cell>
          <cell r="O542">
            <v>149700</v>
          </cell>
          <cell r="P542">
            <v>122719</v>
          </cell>
          <cell r="Q542">
            <v>26981</v>
          </cell>
          <cell r="R542">
            <v>21.986000537814032</v>
          </cell>
          <cell r="S542">
            <v>10</v>
          </cell>
          <cell r="T542">
            <v>0</v>
          </cell>
          <cell r="U542">
            <v>107</v>
          </cell>
          <cell r="V542">
            <v>913</v>
          </cell>
          <cell r="W542">
            <v>533</v>
          </cell>
          <cell r="X542">
            <v>12</v>
          </cell>
          <cell r="Y542">
            <v>173248</v>
          </cell>
        </row>
        <row r="543">
          <cell r="A543">
            <v>534</v>
          </cell>
          <cell r="B543">
            <v>107</v>
          </cell>
          <cell r="D543">
            <v>998</v>
          </cell>
          <cell r="F543">
            <v>0</v>
          </cell>
          <cell r="G543">
            <v>0</v>
          </cell>
          <cell r="H543">
            <v>0</v>
          </cell>
          <cell r="I543">
            <v>0</v>
          </cell>
          <cell r="J543"/>
          <cell r="K543">
            <v>0</v>
          </cell>
          <cell r="L543">
            <v>0</v>
          </cell>
          <cell r="M543">
            <v>0</v>
          </cell>
          <cell r="N543">
            <v>0</v>
          </cell>
          <cell r="O543">
            <v>0</v>
          </cell>
          <cell r="P543">
            <v>0</v>
          </cell>
          <cell r="Q543">
            <v>0</v>
          </cell>
          <cell r="R543">
            <v>0</v>
          </cell>
          <cell r="S543">
            <v>0</v>
          </cell>
          <cell r="T543">
            <v>0</v>
          </cell>
          <cell r="U543">
            <v>107</v>
          </cell>
          <cell r="V543">
            <v>998</v>
          </cell>
          <cell r="W543">
            <v>534</v>
          </cell>
          <cell r="X543">
            <v>0</v>
          </cell>
          <cell r="Y543">
            <v>0</v>
          </cell>
        </row>
        <row r="544">
          <cell r="A544">
            <v>535</v>
          </cell>
          <cell r="B544">
            <v>107</v>
          </cell>
          <cell r="C544" t="str">
            <v xml:space="preserve">GLOUCESTER                   </v>
          </cell>
          <cell r="D544">
            <v>999</v>
          </cell>
          <cell r="E544" t="str">
            <v>TOTAL</v>
          </cell>
          <cell r="F544">
            <v>34624973.520679988</v>
          </cell>
          <cell r="G544">
            <v>1</v>
          </cell>
          <cell r="H544">
            <v>36214996.308150001</v>
          </cell>
          <cell r="I544">
            <v>1</v>
          </cell>
          <cell r="J544">
            <v>31364613</v>
          </cell>
          <cell r="K544">
            <v>31364613</v>
          </cell>
          <cell r="L544">
            <v>149700</v>
          </cell>
          <cell r="M544">
            <v>-344</v>
          </cell>
          <cell r="N544">
            <v>36041748.308150001</v>
          </cell>
          <cell r="O544">
            <v>31364613</v>
          </cell>
          <cell r="P544">
            <v>30610789</v>
          </cell>
          <cell r="Q544">
            <v>753824</v>
          </cell>
          <cell r="R544">
            <v>2.4626088533686605</v>
          </cell>
          <cell r="S544">
            <v>3562</v>
          </cell>
          <cell r="T544">
            <v>0</v>
          </cell>
          <cell r="U544">
            <v>107</v>
          </cell>
          <cell r="V544">
            <v>999</v>
          </cell>
          <cell r="W544">
            <v>535</v>
          </cell>
          <cell r="X544">
            <v>3519</v>
          </cell>
          <cell r="Y544">
            <v>36214996.308150001</v>
          </cell>
        </row>
        <row r="545">
          <cell r="A545">
            <v>536</v>
          </cell>
          <cell r="B545">
            <v>108</v>
          </cell>
          <cell r="C545" t="str">
            <v xml:space="preserve">GOSHEN                       </v>
          </cell>
          <cell r="D545">
            <v>108</v>
          </cell>
          <cell r="E545" t="str">
            <v>GOSHEN</v>
          </cell>
          <cell r="F545">
            <v>110250.63</v>
          </cell>
          <cell r="G545">
            <v>9.3214344767817425E-2</v>
          </cell>
          <cell r="H545">
            <v>189431.25</v>
          </cell>
          <cell r="I545">
            <v>0.15037803636222188</v>
          </cell>
          <cell r="J545"/>
          <cell r="K545">
            <v>104098</v>
          </cell>
          <cell r="L545">
            <v>0</v>
          </cell>
          <cell r="M545">
            <v>0</v>
          </cell>
          <cell r="N545">
            <v>189431.25</v>
          </cell>
          <cell r="O545">
            <v>104098</v>
          </cell>
          <cell r="P545">
            <v>62127</v>
          </cell>
          <cell r="Q545">
            <v>41971</v>
          </cell>
          <cell r="R545">
            <v>67.556778856213882</v>
          </cell>
          <cell r="S545">
            <v>9</v>
          </cell>
          <cell r="T545">
            <v>0</v>
          </cell>
          <cell r="U545">
            <v>108</v>
          </cell>
          <cell r="V545">
            <v>108</v>
          </cell>
          <cell r="W545">
            <v>536</v>
          </cell>
          <cell r="X545">
            <v>13</v>
          </cell>
          <cell r="Y545">
            <v>189431.25</v>
          </cell>
        </row>
        <row r="546">
          <cell r="A546">
            <v>537</v>
          </cell>
          <cell r="B546">
            <v>108</v>
          </cell>
          <cell r="C546" t="str">
            <v xml:space="preserve">GOSHEN                       </v>
          </cell>
          <cell r="D546">
            <v>632</v>
          </cell>
          <cell r="E546" t="str">
            <v>CHESTERFIELD GOSHEN</v>
          </cell>
          <cell r="F546">
            <v>598338</v>
          </cell>
          <cell r="G546">
            <v>0.50588086997495019</v>
          </cell>
          <cell r="H546">
            <v>702182</v>
          </cell>
          <cell r="I546">
            <v>0.55741991001430702</v>
          </cell>
          <cell r="J546"/>
          <cell r="K546">
            <v>385871</v>
          </cell>
          <cell r="L546">
            <v>0</v>
          </cell>
          <cell r="M546">
            <v>0</v>
          </cell>
          <cell r="N546">
            <v>702182</v>
          </cell>
          <cell r="O546">
            <v>385871</v>
          </cell>
          <cell r="P546">
            <v>337169</v>
          </cell>
          <cell r="Q546">
            <v>48702</v>
          </cell>
          <cell r="R546">
            <v>14.444388422423177</v>
          </cell>
          <cell r="S546">
            <v>70</v>
          </cell>
          <cell r="T546">
            <v>0</v>
          </cell>
          <cell r="U546">
            <v>108</v>
          </cell>
          <cell r="V546">
            <v>632</v>
          </cell>
          <cell r="W546">
            <v>537</v>
          </cell>
          <cell r="X546">
            <v>80</v>
          </cell>
          <cell r="Y546">
            <v>702182</v>
          </cell>
        </row>
        <row r="547">
          <cell r="A547">
            <v>538</v>
          </cell>
          <cell r="B547">
            <v>108</v>
          </cell>
          <cell r="C547" t="str">
            <v xml:space="preserve">GOSHEN                       </v>
          </cell>
          <cell r="D547">
            <v>683</v>
          </cell>
          <cell r="E547" t="str">
            <v>HAMPSHIRE</v>
          </cell>
          <cell r="F547">
            <v>474176</v>
          </cell>
          <cell r="G547">
            <v>0.4009047852572325</v>
          </cell>
          <cell r="H547">
            <v>368087</v>
          </cell>
          <cell r="I547">
            <v>0.29220205362347113</v>
          </cell>
          <cell r="J547"/>
          <cell r="K547">
            <v>202275</v>
          </cell>
          <cell r="L547">
            <v>0</v>
          </cell>
          <cell r="M547">
            <v>0</v>
          </cell>
          <cell r="N547">
            <v>368087</v>
          </cell>
          <cell r="O547">
            <v>202275</v>
          </cell>
          <cell r="P547">
            <v>267202</v>
          </cell>
          <cell r="Q547">
            <v>-64927</v>
          </cell>
          <cell r="R547">
            <v>-24.298845068524937</v>
          </cell>
          <cell r="S547">
            <v>53</v>
          </cell>
          <cell r="T547">
            <v>0</v>
          </cell>
          <cell r="U547">
            <v>108</v>
          </cell>
          <cell r="V547">
            <v>683</v>
          </cell>
          <cell r="W547">
            <v>538</v>
          </cell>
          <cell r="X547">
            <v>40</v>
          </cell>
          <cell r="Y547">
            <v>368087</v>
          </cell>
        </row>
        <row r="548">
          <cell r="A548">
            <v>539</v>
          </cell>
          <cell r="B548">
            <v>108</v>
          </cell>
          <cell r="D548">
            <v>998</v>
          </cell>
          <cell r="F548">
            <v>0</v>
          </cell>
          <cell r="G548">
            <v>0</v>
          </cell>
          <cell r="H548">
            <v>0</v>
          </cell>
          <cell r="I548">
            <v>0</v>
          </cell>
          <cell r="J548"/>
          <cell r="K548">
            <v>0</v>
          </cell>
          <cell r="L548">
            <v>0</v>
          </cell>
          <cell r="M548">
            <v>0</v>
          </cell>
          <cell r="N548">
            <v>0</v>
          </cell>
          <cell r="O548">
            <v>0</v>
          </cell>
          <cell r="P548">
            <v>0</v>
          </cell>
          <cell r="Q548">
            <v>0</v>
          </cell>
          <cell r="R548">
            <v>0</v>
          </cell>
          <cell r="S548">
            <v>0</v>
          </cell>
          <cell r="T548">
            <v>0</v>
          </cell>
          <cell r="U548">
            <v>108</v>
          </cell>
          <cell r="V548">
            <v>998</v>
          </cell>
          <cell r="W548">
            <v>539</v>
          </cell>
          <cell r="X548">
            <v>0</v>
          </cell>
          <cell r="Y548">
            <v>0</v>
          </cell>
        </row>
        <row r="549">
          <cell r="A549">
            <v>540</v>
          </cell>
          <cell r="B549">
            <v>108</v>
          </cell>
          <cell r="C549" t="str">
            <v xml:space="preserve">GOSHEN                       </v>
          </cell>
          <cell r="D549">
            <v>999</v>
          </cell>
          <cell r="E549" t="str">
            <v>TOTAL</v>
          </cell>
          <cell r="F549">
            <v>1182764.6299999999</v>
          </cell>
          <cell r="G549">
            <v>1</v>
          </cell>
          <cell r="H549">
            <v>1259700.25</v>
          </cell>
          <cell r="I549">
            <v>1</v>
          </cell>
          <cell r="J549">
            <v>692244</v>
          </cell>
          <cell r="K549">
            <v>692244</v>
          </cell>
          <cell r="L549">
            <v>0</v>
          </cell>
          <cell r="M549">
            <v>0</v>
          </cell>
          <cell r="N549">
            <v>1259700.25</v>
          </cell>
          <cell r="O549">
            <v>692244</v>
          </cell>
          <cell r="P549">
            <v>666498</v>
          </cell>
          <cell r="Q549">
            <v>25746</v>
          </cell>
          <cell r="R549">
            <v>3.8628773079589136</v>
          </cell>
          <cell r="S549">
            <v>132</v>
          </cell>
          <cell r="T549">
            <v>0</v>
          </cell>
          <cell r="U549">
            <v>108</v>
          </cell>
          <cell r="V549">
            <v>999</v>
          </cell>
          <cell r="W549">
            <v>540</v>
          </cell>
          <cell r="X549">
            <v>133</v>
          </cell>
          <cell r="Y549">
            <v>1259700.25</v>
          </cell>
        </row>
        <row r="550">
          <cell r="A550">
            <v>541</v>
          </cell>
          <cell r="B550">
            <v>109</v>
          </cell>
          <cell r="C550" t="str">
            <v xml:space="preserve">GOSNOLD                      </v>
          </cell>
          <cell r="D550">
            <v>109</v>
          </cell>
          <cell r="E550" t="str">
            <v>GOSNOLD</v>
          </cell>
          <cell r="F550">
            <v>39039.35</v>
          </cell>
          <cell r="G550">
            <v>1</v>
          </cell>
          <cell r="H550">
            <v>35111.69</v>
          </cell>
          <cell r="I550">
            <v>1</v>
          </cell>
          <cell r="J550"/>
          <cell r="K550">
            <v>34852</v>
          </cell>
          <cell r="L550">
            <v>0</v>
          </cell>
          <cell r="M550">
            <v>0</v>
          </cell>
          <cell r="N550">
            <v>35111.69</v>
          </cell>
          <cell r="O550">
            <v>34852</v>
          </cell>
          <cell r="P550">
            <v>35217</v>
          </cell>
          <cell r="Q550">
            <v>-365</v>
          </cell>
          <cell r="R550">
            <v>-1.0364312689894086</v>
          </cell>
          <cell r="S550">
            <v>5</v>
          </cell>
          <cell r="T550">
            <v>0</v>
          </cell>
          <cell r="U550">
            <v>109</v>
          </cell>
          <cell r="V550">
            <v>109</v>
          </cell>
          <cell r="W550">
            <v>541</v>
          </cell>
          <cell r="X550">
            <v>4</v>
          </cell>
          <cell r="Y550">
            <v>35111.69</v>
          </cell>
        </row>
        <row r="551">
          <cell r="A551">
            <v>542</v>
          </cell>
          <cell r="B551">
            <v>109</v>
          </cell>
          <cell r="D551">
            <v>998</v>
          </cell>
          <cell r="F551">
            <v>0</v>
          </cell>
          <cell r="G551">
            <v>0</v>
          </cell>
          <cell r="H551">
            <v>0</v>
          </cell>
          <cell r="I551">
            <v>0</v>
          </cell>
          <cell r="J551"/>
          <cell r="K551">
            <v>0</v>
          </cell>
          <cell r="L551">
            <v>0</v>
          </cell>
          <cell r="M551">
            <v>0</v>
          </cell>
          <cell r="N551">
            <v>0</v>
          </cell>
          <cell r="O551">
            <v>0</v>
          </cell>
          <cell r="P551">
            <v>0</v>
          </cell>
          <cell r="Q551">
            <v>0</v>
          </cell>
          <cell r="R551">
            <v>0</v>
          </cell>
          <cell r="S551">
            <v>0</v>
          </cell>
          <cell r="T551">
            <v>0</v>
          </cell>
          <cell r="U551">
            <v>109</v>
          </cell>
          <cell r="V551">
            <v>998</v>
          </cell>
          <cell r="W551">
            <v>542</v>
          </cell>
          <cell r="X551">
            <v>0</v>
          </cell>
          <cell r="Y551">
            <v>0</v>
          </cell>
        </row>
        <row r="552">
          <cell r="A552">
            <v>543</v>
          </cell>
          <cell r="B552">
            <v>109</v>
          </cell>
          <cell r="D552">
            <v>998</v>
          </cell>
          <cell r="F552">
            <v>0</v>
          </cell>
          <cell r="G552">
            <v>0</v>
          </cell>
          <cell r="H552">
            <v>0</v>
          </cell>
          <cell r="I552">
            <v>0</v>
          </cell>
          <cell r="J552"/>
          <cell r="K552">
            <v>0</v>
          </cell>
          <cell r="L552">
            <v>0</v>
          </cell>
          <cell r="M552">
            <v>0</v>
          </cell>
          <cell r="N552">
            <v>0</v>
          </cell>
          <cell r="O552">
            <v>0</v>
          </cell>
          <cell r="P552">
            <v>0</v>
          </cell>
          <cell r="Q552">
            <v>0</v>
          </cell>
          <cell r="R552">
            <v>0</v>
          </cell>
          <cell r="S552">
            <v>0</v>
          </cell>
          <cell r="T552">
            <v>0</v>
          </cell>
          <cell r="U552">
            <v>109</v>
          </cell>
          <cell r="V552">
            <v>998</v>
          </cell>
          <cell r="W552">
            <v>543</v>
          </cell>
          <cell r="X552">
            <v>0</v>
          </cell>
          <cell r="Y552">
            <v>0</v>
          </cell>
        </row>
        <row r="553">
          <cell r="A553">
            <v>544</v>
          </cell>
          <cell r="B553">
            <v>109</v>
          </cell>
          <cell r="D553">
            <v>998</v>
          </cell>
          <cell r="F553">
            <v>0</v>
          </cell>
          <cell r="G553">
            <v>0</v>
          </cell>
          <cell r="H553">
            <v>0</v>
          </cell>
          <cell r="I553">
            <v>0</v>
          </cell>
          <cell r="J553"/>
          <cell r="K553">
            <v>0</v>
          </cell>
          <cell r="L553">
            <v>0</v>
          </cell>
          <cell r="M553">
            <v>0</v>
          </cell>
          <cell r="N553">
            <v>0</v>
          </cell>
          <cell r="O553">
            <v>0</v>
          </cell>
          <cell r="P553">
            <v>0</v>
          </cell>
          <cell r="Q553">
            <v>0</v>
          </cell>
          <cell r="R553">
            <v>0</v>
          </cell>
          <cell r="S553">
            <v>0</v>
          </cell>
          <cell r="T553">
            <v>0</v>
          </cell>
          <cell r="U553">
            <v>109</v>
          </cell>
          <cell r="V553">
            <v>998</v>
          </cell>
          <cell r="W553">
            <v>544</v>
          </cell>
          <cell r="X553">
            <v>0</v>
          </cell>
          <cell r="Y553">
            <v>0</v>
          </cell>
        </row>
        <row r="554">
          <cell r="A554">
            <v>545</v>
          </cell>
          <cell r="B554">
            <v>109</v>
          </cell>
          <cell r="C554" t="str">
            <v xml:space="preserve">GOSNOLD                      </v>
          </cell>
          <cell r="D554">
            <v>999</v>
          </cell>
          <cell r="E554" t="str">
            <v>TOTAL</v>
          </cell>
          <cell r="F554">
            <v>39039.35</v>
          </cell>
          <cell r="G554">
            <v>1</v>
          </cell>
          <cell r="H554">
            <v>35111.69</v>
          </cell>
          <cell r="I554">
            <v>1</v>
          </cell>
          <cell r="J554">
            <v>34852</v>
          </cell>
          <cell r="K554">
            <v>34852</v>
          </cell>
          <cell r="L554">
            <v>0</v>
          </cell>
          <cell r="M554">
            <v>0</v>
          </cell>
          <cell r="N554">
            <v>35111.69</v>
          </cell>
          <cell r="O554">
            <v>34852</v>
          </cell>
          <cell r="P554">
            <v>35217</v>
          </cell>
          <cell r="Q554">
            <v>-365</v>
          </cell>
          <cell r="R554">
            <v>-1.0364312689894086</v>
          </cell>
          <cell r="S554">
            <v>5</v>
          </cell>
          <cell r="T554">
            <v>0</v>
          </cell>
          <cell r="U554">
            <v>109</v>
          </cell>
          <cell r="V554">
            <v>999</v>
          </cell>
          <cell r="W554">
            <v>545</v>
          </cell>
          <cell r="X554">
            <v>4</v>
          </cell>
          <cell r="Y554">
            <v>35111.69</v>
          </cell>
        </row>
        <row r="555">
          <cell r="A555">
            <v>546</v>
          </cell>
          <cell r="B555">
            <v>110</v>
          </cell>
          <cell r="C555" t="str">
            <v xml:space="preserve">GRAFTON                      </v>
          </cell>
          <cell r="D555">
            <v>110</v>
          </cell>
          <cell r="E555" t="str">
            <v>GRAFTON</v>
          </cell>
          <cell r="F555">
            <v>23744711.860000003</v>
          </cell>
          <cell r="G555">
            <v>0.93567011583511206</v>
          </cell>
          <cell r="H555">
            <v>25114629.089999996</v>
          </cell>
          <cell r="I555">
            <v>0.9419178580448021</v>
          </cell>
          <cell r="J555"/>
          <cell r="K555">
            <v>16118863</v>
          </cell>
          <cell r="L555">
            <v>0</v>
          </cell>
          <cell r="M555">
            <v>0</v>
          </cell>
          <cell r="N555">
            <v>25114629.089999996</v>
          </cell>
          <cell r="O555">
            <v>16118863</v>
          </cell>
          <cell r="P555">
            <v>15535022</v>
          </cell>
          <cell r="Q555">
            <v>583841</v>
          </cell>
          <cell r="R555">
            <v>3.7582244814329839</v>
          </cell>
          <cell r="S555">
            <v>2811</v>
          </cell>
          <cell r="T555">
            <v>0</v>
          </cell>
          <cell r="U555">
            <v>110</v>
          </cell>
          <cell r="V555">
            <v>110</v>
          </cell>
          <cell r="W555">
            <v>546</v>
          </cell>
          <cell r="X555">
            <v>2865</v>
          </cell>
          <cell r="Y555">
            <v>25114629.089999996</v>
          </cell>
        </row>
        <row r="556">
          <cell r="A556">
            <v>547</v>
          </cell>
          <cell r="B556">
            <v>110</v>
          </cell>
          <cell r="C556" t="str">
            <v xml:space="preserve">GRAFTON                      </v>
          </cell>
          <cell r="D556">
            <v>805</v>
          </cell>
          <cell r="E556" t="str">
            <v>BLACKSTONE VALLEY</v>
          </cell>
          <cell r="F556">
            <v>1632514</v>
          </cell>
          <cell r="G556">
            <v>6.4329884164887982E-2</v>
          </cell>
          <cell r="H556">
            <v>1548661</v>
          </cell>
          <cell r="I556">
            <v>5.8082141955197855E-2</v>
          </cell>
          <cell r="J556"/>
          <cell r="K556">
            <v>993949</v>
          </cell>
          <cell r="L556">
            <v>0</v>
          </cell>
          <cell r="M556">
            <v>0</v>
          </cell>
          <cell r="N556">
            <v>1548661</v>
          </cell>
          <cell r="O556">
            <v>993949</v>
          </cell>
          <cell r="P556">
            <v>1068075</v>
          </cell>
          <cell r="Q556">
            <v>-74126</v>
          </cell>
          <cell r="R556">
            <v>-6.9401493340823448</v>
          </cell>
          <cell r="S556">
            <v>115</v>
          </cell>
          <cell r="T556">
            <v>0</v>
          </cell>
          <cell r="U556">
            <v>110</v>
          </cell>
          <cell r="V556">
            <v>805</v>
          </cell>
          <cell r="W556">
            <v>547</v>
          </cell>
          <cell r="X556">
            <v>105</v>
          </cell>
          <cell r="Y556">
            <v>1548661</v>
          </cell>
        </row>
        <row r="557">
          <cell r="A557">
            <v>548</v>
          </cell>
          <cell r="B557">
            <v>110</v>
          </cell>
          <cell r="D557">
            <v>998</v>
          </cell>
          <cell r="F557">
            <v>0</v>
          </cell>
          <cell r="G557">
            <v>0</v>
          </cell>
          <cell r="H557">
            <v>0</v>
          </cell>
          <cell r="I557">
            <v>0</v>
          </cell>
          <cell r="J557"/>
          <cell r="K557">
            <v>0</v>
          </cell>
          <cell r="L557">
            <v>0</v>
          </cell>
          <cell r="M557">
            <v>0</v>
          </cell>
          <cell r="N557">
            <v>0</v>
          </cell>
          <cell r="O557">
            <v>0</v>
          </cell>
          <cell r="P557">
            <v>0</v>
          </cell>
          <cell r="Q557">
            <v>0</v>
          </cell>
          <cell r="R557">
            <v>0</v>
          </cell>
          <cell r="S557">
            <v>0</v>
          </cell>
          <cell r="T557">
            <v>0</v>
          </cell>
          <cell r="U557">
            <v>110</v>
          </cell>
          <cell r="V557">
            <v>998</v>
          </cell>
          <cell r="W557">
            <v>548</v>
          </cell>
          <cell r="X557">
            <v>0</v>
          </cell>
          <cell r="Y557">
            <v>0</v>
          </cell>
        </row>
        <row r="558">
          <cell r="A558">
            <v>549</v>
          </cell>
          <cell r="B558">
            <v>110</v>
          </cell>
          <cell r="D558">
            <v>998</v>
          </cell>
          <cell r="F558">
            <v>0</v>
          </cell>
          <cell r="G558">
            <v>0</v>
          </cell>
          <cell r="H558">
            <v>0</v>
          </cell>
          <cell r="I558">
            <v>0</v>
          </cell>
          <cell r="J558"/>
          <cell r="K558">
            <v>0</v>
          </cell>
          <cell r="L558">
            <v>0</v>
          </cell>
          <cell r="M558">
            <v>0</v>
          </cell>
          <cell r="N558">
            <v>0</v>
          </cell>
          <cell r="O558">
            <v>0</v>
          </cell>
          <cell r="P558">
            <v>0</v>
          </cell>
          <cell r="Q558">
            <v>0</v>
          </cell>
          <cell r="R558">
            <v>0</v>
          </cell>
          <cell r="S558">
            <v>0</v>
          </cell>
          <cell r="T558">
            <v>0</v>
          </cell>
          <cell r="U558">
            <v>110</v>
          </cell>
          <cell r="V558">
            <v>998</v>
          </cell>
          <cell r="W558">
            <v>549</v>
          </cell>
          <cell r="X558">
            <v>0</v>
          </cell>
          <cell r="Y558">
            <v>0</v>
          </cell>
        </row>
        <row r="559">
          <cell r="A559">
            <v>550</v>
          </cell>
          <cell r="B559">
            <v>110</v>
          </cell>
          <cell r="C559" t="str">
            <v xml:space="preserve">GRAFTON                      </v>
          </cell>
          <cell r="D559">
            <v>999</v>
          </cell>
          <cell r="E559" t="str">
            <v>TOTAL</v>
          </cell>
          <cell r="F559">
            <v>25377225.860000003</v>
          </cell>
          <cell r="G559">
            <v>1</v>
          </cell>
          <cell r="H559">
            <v>26663290.089999996</v>
          </cell>
          <cell r="I559">
            <v>1</v>
          </cell>
          <cell r="J559">
            <v>17112812</v>
          </cell>
          <cell r="K559">
            <v>17112812</v>
          </cell>
          <cell r="L559">
            <v>0</v>
          </cell>
          <cell r="M559">
            <v>0</v>
          </cell>
          <cell r="N559">
            <v>26663290.089999996</v>
          </cell>
          <cell r="O559">
            <v>17112812</v>
          </cell>
          <cell r="P559">
            <v>16603097</v>
          </cell>
          <cell r="Q559">
            <v>509715</v>
          </cell>
          <cell r="R559">
            <v>3.0699995308104264</v>
          </cell>
          <cell r="S559">
            <v>2926</v>
          </cell>
          <cell r="T559">
            <v>0</v>
          </cell>
          <cell r="U559">
            <v>110</v>
          </cell>
          <cell r="V559">
            <v>999</v>
          </cell>
          <cell r="W559">
            <v>550</v>
          </cell>
          <cell r="X559">
            <v>2970</v>
          </cell>
          <cell r="Y559">
            <v>26663290.089999996</v>
          </cell>
        </row>
        <row r="560">
          <cell r="A560">
            <v>551</v>
          </cell>
          <cell r="B560">
            <v>111</v>
          </cell>
          <cell r="C560" t="str">
            <v xml:space="preserve">GRANBY                       </v>
          </cell>
          <cell r="D560">
            <v>111</v>
          </cell>
          <cell r="E560" t="str">
            <v>GRANBY</v>
          </cell>
          <cell r="F560">
            <v>8744249.379999999</v>
          </cell>
          <cell r="G560">
            <v>0.96970608800516234</v>
          </cell>
          <cell r="H560">
            <v>8663530.7500000019</v>
          </cell>
          <cell r="I560">
            <v>0.97312320416596565</v>
          </cell>
          <cell r="J560"/>
          <cell r="K560">
            <v>4623232</v>
          </cell>
          <cell r="L560">
            <v>0</v>
          </cell>
          <cell r="M560">
            <v>0</v>
          </cell>
          <cell r="N560">
            <v>8663530.7500000019</v>
          </cell>
          <cell r="O560">
            <v>4623232</v>
          </cell>
          <cell r="P560">
            <v>4488653</v>
          </cell>
          <cell r="Q560">
            <v>134579</v>
          </cell>
          <cell r="R560">
            <v>2.998204583869593</v>
          </cell>
          <cell r="S560">
            <v>995</v>
          </cell>
          <cell r="T560">
            <v>0</v>
          </cell>
          <cell r="U560">
            <v>111</v>
          </cell>
          <cell r="V560">
            <v>111</v>
          </cell>
          <cell r="W560">
            <v>551</v>
          </cell>
          <cell r="X560">
            <v>943</v>
          </cell>
          <cell r="Y560">
            <v>8663530.7500000019</v>
          </cell>
        </row>
        <row r="561">
          <cell r="A561">
            <v>552</v>
          </cell>
          <cell r="B561">
            <v>111</v>
          </cell>
          <cell r="C561" t="str">
            <v xml:space="preserve">GRANBY                       </v>
          </cell>
          <cell r="D561">
            <v>860</v>
          </cell>
          <cell r="E561" t="str">
            <v>PATHFINDER</v>
          </cell>
          <cell r="F561">
            <v>273173</v>
          </cell>
          <cell r="G561">
            <v>3.0293911994837712E-2</v>
          </cell>
          <cell r="H561">
            <v>239279</v>
          </cell>
          <cell r="I561">
            <v>2.6876795834034302E-2</v>
          </cell>
          <cell r="J561"/>
          <cell r="K561">
            <v>127690</v>
          </cell>
          <cell r="L561">
            <v>0</v>
          </cell>
          <cell r="M561">
            <v>0</v>
          </cell>
          <cell r="N561">
            <v>239279</v>
          </cell>
          <cell r="O561">
            <v>127690</v>
          </cell>
          <cell r="P561">
            <v>140227</v>
          </cell>
          <cell r="Q561">
            <v>-12537</v>
          </cell>
          <cell r="R561">
            <v>-8.9405036120005423</v>
          </cell>
          <cell r="S561">
            <v>19</v>
          </cell>
          <cell r="T561">
            <v>0</v>
          </cell>
          <cell r="U561">
            <v>111</v>
          </cell>
          <cell r="V561">
            <v>860</v>
          </cell>
          <cell r="W561">
            <v>552</v>
          </cell>
          <cell r="X561">
            <v>16</v>
          </cell>
          <cell r="Y561">
            <v>239279</v>
          </cell>
        </row>
        <row r="562">
          <cell r="A562">
            <v>553</v>
          </cell>
          <cell r="B562">
            <v>111</v>
          </cell>
          <cell r="D562">
            <v>998</v>
          </cell>
          <cell r="F562">
            <v>0</v>
          </cell>
          <cell r="G562">
            <v>0</v>
          </cell>
          <cell r="H562">
            <v>0</v>
          </cell>
          <cell r="I562">
            <v>0</v>
          </cell>
          <cell r="J562"/>
          <cell r="K562">
            <v>0</v>
          </cell>
          <cell r="L562">
            <v>0</v>
          </cell>
          <cell r="M562">
            <v>0</v>
          </cell>
          <cell r="N562">
            <v>0</v>
          </cell>
          <cell r="O562">
            <v>0</v>
          </cell>
          <cell r="P562">
            <v>0</v>
          </cell>
          <cell r="Q562">
            <v>0</v>
          </cell>
          <cell r="R562">
            <v>0</v>
          </cell>
          <cell r="S562">
            <v>0</v>
          </cell>
          <cell r="T562">
            <v>0</v>
          </cell>
          <cell r="U562">
            <v>111</v>
          </cell>
          <cell r="V562">
            <v>998</v>
          </cell>
          <cell r="W562">
            <v>553</v>
          </cell>
          <cell r="X562">
            <v>0</v>
          </cell>
          <cell r="Y562">
            <v>0</v>
          </cell>
        </row>
        <row r="563">
          <cell r="A563">
            <v>554</v>
          </cell>
          <cell r="B563">
            <v>111</v>
          </cell>
          <cell r="D563">
            <v>998</v>
          </cell>
          <cell r="F563">
            <v>0</v>
          </cell>
          <cell r="G563">
            <v>0</v>
          </cell>
          <cell r="H563">
            <v>0</v>
          </cell>
          <cell r="I563">
            <v>0</v>
          </cell>
          <cell r="J563"/>
          <cell r="K563">
            <v>0</v>
          </cell>
          <cell r="L563">
            <v>0</v>
          </cell>
          <cell r="M563">
            <v>0</v>
          </cell>
          <cell r="N563">
            <v>0</v>
          </cell>
          <cell r="O563">
            <v>0</v>
          </cell>
          <cell r="P563">
            <v>0</v>
          </cell>
          <cell r="Q563">
            <v>0</v>
          </cell>
          <cell r="R563">
            <v>0</v>
          </cell>
          <cell r="S563">
            <v>0</v>
          </cell>
          <cell r="T563">
            <v>0</v>
          </cell>
          <cell r="U563">
            <v>111</v>
          </cell>
          <cell r="V563">
            <v>998</v>
          </cell>
          <cell r="W563">
            <v>554</v>
          </cell>
          <cell r="X563">
            <v>0</v>
          </cell>
          <cell r="Y563">
            <v>0</v>
          </cell>
        </row>
        <row r="564">
          <cell r="A564">
            <v>555</v>
          </cell>
          <cell r="B564">
            <v>111</v>
          </cell>
          <cell r="C564" t="str">
            <v xml:space="preserve">GRANBY                       </v>
          </cell>
          <cell r="D564">
            <v>999</v>
          </cell>
          <cell r="E564" t="str">
            <v>TOTAL</v>
          </cell>
          <cell r="F564">
            <v>9017422.379999999</v>
          </cell>
          <cell r="G564">
            <v>1</v>
          </cell>
          <cell r="H564">
            <v>8902809.7500000019</v>
          </cell>
          <cell r="I564">
            <v>1</v>
          </cell>
          <cell r="J564">
            <v>4750922</v>
          </cell>
          <cell r="K564">
            <v>4750922</v>
          </cell>
          <cell r="L564">
            <v>0</v>
          </cell>
          <cell r="M564">
            <v>0</v>
          </cell>
          <cell r="N564">
            <v>8902809.7500000019</v>
          </cell>
          <cell r="O564">
            <v>4750922</v>
          </cell>
          <cell r="P564">
            <v>4628880</v>
          </cell>
          <cell r="Q564">
            <v>122042</v>
          </cell>
          <cell r="R564">
            <v>2.6365341076027029</v>
          </cell>
          <cell r="S564">
            <v>1014</v>
          </cell>
          <cell r="T564">
            <v>0</v>
          </cell>
          <cell r="U564">
            <v>111</v>
          </cell>
          <cell r="V564">
            <v>999</v>
          </cell>
          <cell r="W564">
            <v>555</v>
          </cell>
          <cell r="X564">
            <v>959</v>
          </cell>
          <cell r="Y564">
            <v>8902809.7500000019</v>
          </cell>
        </row>
        <row r="565">
          <cell r="A565">
            <v>556</v>
          </cell>
          <cell r="B565">
            <v>112</v>
          </cell>
          <cell r="C565" t="str">
            <v xml:space="preserve">GRANVILLE                    </v>
          </cell>
          <cell r="D565">
            <v>112</v>
          </cell>
          <cell r="E565" t="str">
            <v>GRANVILLE</v>
          </cell>
          <cell r="F565">
            <v>2103436.02</v>
          </cell>
          <cell r="G565">
            <v>1</v>
          </cell>
          <cell r="H565">
            <v>0</v>
          </cell>
          <cell r="I565">
            <v>0</v>
          </cell>
          <cell r="J565"/>
          <cell r="K565">
            <v>0</v>
          </cell>
          <cell r="L565">
            <v>0</v>
          </cell>
          <cell r="M565">
            <v>0</v>
          </cell>
          <cell r="N565">
            <v>0</v>
          </cell>
          <cell r="O565">
            <v>0</v>
          </cell>
          <cell r="P565">
            <v>1296025</v>
          </cell>
          <cell r="Q565">
            <v>-1296025</v>
          </cell>
          <cell r="R565">
            <v>-100</v>
          </cell>
          <cell r="S565">
            <v>237</v>
          </cell>
          <cell r="T565">
            <v>0</v>
          </cell>
          <cell r="U565">
            <v>112</v>
          </cell>
          <cell r="V565">
            <v>112</v>
          </cell>
          <cell r="W565">
            <v>556</v>
          </cell>
          <cell r="X565">
            <v>0</v>
          </cell>
          <cell r="Y565">
            <v>0</v>
          </cell>
        </row>
        <row r="566">
          <cell r="A566">
            <v>557</v>
          </cell>
          <cell r="B566">
            <v>112</v>
          </cell>
          <cell r="C566" t="str">
            <v xml:space="preserve">GRANVILLE                    </v>
          </cell>
          <cell r="D566">
            <v>766</v>
          </cell>
          <cell r="E566" t="str">
            <v>SOUTHWICK TOLLAND GRANVILLE</v>
          </cell>
          <cell r="F566">
            <v>0</v>
          </cell>
          <cell r="G566">
            <v>0</v>
          </cell>
          <cell r="H566">
            <v>2113034</v>
          </cell>
          <cell r="I566">
            <v>1</v>
          </cell>
          <cell r="J566"/>
          <cell r="K566">
            <v>1335035</v>
          </cell>
          <cell r="L566">
            <v>0</v>
          </cell>
          <cell r="M566">
            <v>0</v>
          </cell>
          <cell r="N566">
            <v>2113034</v>
          </cell>
          <cell r="O566">
            <v>1335035</v>
          </cell>
          <cell r="P566">
            <v>0</v>
          </cell>
          <cell r="Q566">
            <v>1335035</v>
          </cell>
          <cell r="R566">
            <v>100</v>
          </cell>
          <cell r="S566">
            <v>0</v>
          </cell>
          <cell r="T566">
            <v>0</v>
          </cell>
          <cell r="U566">
            <v>112</v>
          </cell>
          <cell r="V566">
            <v>766</v>
          </cell>
          <cell r="W566">
            <v>557</v>
          </cell>
          <cell r="X566">
            <v>227</v>
          </cell>
          <cell r="Y566">
            <v>2113034</v>
          </cell>
        </row>
        <row r="567">
          <cell r="A567">
            <v>558</v>
          </cell>
          <cell r="B567">
            <v>112</v>
          </cell>
          <cell r="D567">
            <v>998</v>
          </cell>
          <cell r="F567">
            <v>0</v>
          </cell>
          <cell r="G567">
            <v>0</v>
          </cell>
          <cell r="H567">
            <v>0</v>
          </cell>
          <cell r="I567">
            <v>0</v>
          </cell>
          <cell r="J567"/>
          <cell r="K567">
            <v>0</v>
          </cell>
          <cell r="L567">
            <v>0</v>
          </cell>
          <cell r="M567">
            <v>0</v>
          </cell>
          <cell r="N567">
            <v>0</v>
          </cell>
          <cell r="O567">
            <v>0</v>
          </cell>
          <cell r="P567">
            <v>0</v>
          </cell>
          <cell r="Q567">
            <v>0</v>
          </cell>
          <cell r="R567">
            <v>0</v>
          </cell>
          <cell r="S567">
            <v>0</v>
          </cell>
          <cell r="T567">
            <v>0</v>
          </cell>
          <cell r="U567">
            <v>112</v>
          </cell>
          <cell r="V567">
            <v>998</v>
          </cell>
          <cell r="W567">
            <v>558</v>
          </cell>
          <cell r="X567">
            <v>0</v>
          </cell>
          <cell r="Y567">
            <v>0</v>
          </cell>
        </row>
        <row r="568">
          <cell r="A568">
            <v>559</v>
          </cell>
          <cell r="B568">
            <v>112</v>
          </cell>
          <cell r="D568">
            <v>998</v>
          </cell>
          <cell r="F568">
            <v>0</v>
          </cell>
          <cell r="G568">
            <v>0</v>
          </cell>
          <cell r="H568">
            <v>0</v>
          </cell>
          <cell r="I568">
            <v>0</v>
          </cell>
          <cell r="J568"/>
          <cell r="K568">
            <v>0</v>
          </cell>
          <cell r="L568">
            <v>0</v>
          </cell>
          <cell r="M568">
            <v>0</v>
          </cell>
          <cell r="N568">
            <v>0</v>
          </cell>
          <cell r="O568">
            <v>0</v>
          </cell>
          <cell r="P568">
            <v>0</v>
          </cell>
          <cell r="Q568">
            <v>0</v>
          </cell>
          <cell r="R568">
            <v>0</v>
          </cell>
          <cell r="S568">
            <v>0</v>
          </cell>
          <cell r="T568">
            <v>0</v>
          </cell>
          <cell r="U568">
            <v>112</v>
          </cell>
          <cell r="V568">
            <v>998</v>
          </cell>
          <cell r="W568">
            <v>559</v>
          </cell>
          <cell r="X568">
            <v>0</v>
          </cell>
          <cell r="Y568">
            <v>0</v>
          </cell>
        </row>
        <row r="569">
          <cell r="A569">
            <v>560</v>
          </cell>
          <cell r="B569">
            <v>112</v>
          </cell>
          <cell r="C569" t="str">
            <v xml:space="preserve">GRANVILLE                    </v>
          </cell>
          <cell r="D569">
            <v>999</v>
          </cell>
          <cell r="E569" t="str">
            <v>TOTAL</v>
          </cell>
          <cell r="F569">
            <v>2103436.02</v>
          </cell>
          <cell r="G569">
            <v>1</v>
          </cell>
          <cell r="H569">
            <v>2113034</v>
          </cell>
          <cell r="I569">
            <v>1</v>
          </cell>
          <cell r="J569">
            <v>1335035</v>
          </cell>
          <cell r="K569">
            <v>1335035</v>
          </cell>
          <cell r="L569">
            <v>0</v>
          </cell>
          <cell r="M569">
            <v>0</v>
          </cell>
          <cell r="N569">
            <v>2113034</v>
          </cell>
          <cell r="O569">
            <v>1335035</v>
          </cell>
          <cell r="P569">
            <v>1296025</v>
          </cell>
          <cell r="Q569">
            <v>39010</v>
          </cell>
          <cell r="R569">
            <v>3.0099728014505893</v>
          </cell>
          <cell r="S569">
            <v>237</v>
          </cell>
          <cell r="T569">
            <v>0</v>
          </cell>
          <cell r="U569">
            <v>112</v>
          </cell>
          <cell r="V569">
            <v>999</v>
          </cell>
          <cell r="W569">
            <v>560</v>
          </cell>
          <cell r="X569">
            <v>227</v>
          </cell>
          <cell r="Y569">
            <v>2113034</v>
          </cell>
        </row>
        <row r="570">
          <cell r="A570">
            <v>561</v>
          </cell>
          <cell r="B570">
            <v>113</v>
          </cell>
          <cell r="C570" t="str">
            <v xml:space="preserve">GREAT BARRINGTON             </v>
          </cell>
          <cell r="D570">
            <v>113</v>
          </cell>
          <cell r="E570" t="str">
            <v>GREAT BARRINGTON</v>
          </cell>
          <cell r="F570">
            <v>0</v>
          </cell>
          <cell r="G570">
            <v>0</v>
          </cell>
          <cell r="H570">
            <v>0</v>
          </cell>
          <cell r="I570">
            <v>0</v>
          </cell>
          <cell r="J570"/>
          <cell r="K570">
            <v>0</v>
          </cell>
          <cell r="L570">
            <v>0</v>
          </cell>
          <cell r="M570">
            <v>0</v>
          </cell>
          <cell r="N570">
            <v>0</v>
          </cell>
          <cell r="O570">
            <v>0</v>
          </cell>
          <cell r="P570">
            <v>0</v>
          </cell>
          <cell r="Q570">
            <v>0</v>
          </cell>
          <cell r="R570">
            <v>0</v>
          </cell>
          <cell r="S570">
            <v>0</v>
          </cell>
          <cell r="T570">
            <v>0</v>
          </cell>
          <cell r="U570">
            <v>113</v>
          </cell>
          <cell r="V570">
            <v>113</v>
          </cell>
          <cell r="W570">
            <v>561</v>
          </cell>
          <cell r="X570">
            <v>0</v>
          </cell>
          <cell r="Y570">
            <v>0</v>
          </cell>
        </row>
        <row r="571">
          <cell r="A571">
            <v>562</v>
          </cell>
          <cell r="B571">
            <v>113</v>
          </cell>
          <cell r="C571" t="str">
            <v xml:space="preserve">GREAT BARRINGTON             </v>
          </cell>
          <cell r="D571">
            <v>618</v>
          </cell>
          <cell r="E571" t="str">
            <v>BERKSHIRE HILLS</v>
          </cell>
          <cell r="F571">
            <v>6854916</v>
          </cell>
          <cell r="G571">
            <v>1</v>
          </cell>
          <cell r="H571">
            <v>7103125</v>
          </cell>
          <cell r="I571">
            <v>1</v>
          </cell>
          <cell r="J571"/>
          <cell r="K571">
            <v>6467882</v>
          </cell>
          <cell r="L571">
            <v>0</v>
          </cell>
          <cell r="M571">
            <v>0</v>
          </cell>
          <cell r="N571">
            <v>7103125</v>
          </cell>
          <cell r="O571">
            <v>6467882</v>
          </cell>
          <cell r="P571">
            <v>6384873</v>
          </cell>
          <cell r="Q571">
            <v>83009</v>
          </cell>
          <cell r="R571">
            <v>1.3000885060673877</v>
          </cell>
          <cell r="S571">
            <v>742</v>
          </cell>
          <cell r="T571">
            <v>0</v>
          </cell>
          <cell r="U571">
            <v>113</v>
          </cell>
          <cell r="V571">
            <v>618</v>
          </cell>
          <cell r="W571">
            <v>562</v>
          </cell>
          <cell r="X571">
            <v>743</v>
          </cell>
          <cell r="Y571">
            <v>7103125</v>
          </cell>
        </row>
        <row r="572">
          <cell r="A572">
            <v>563</v>
          </cell>
          <cell r="B572">
            <v>113</v>
          </cell>
          <cell r="D572">
            <v>998</v>
          </cell>
          <cell r="F572">
            <v>0</v>
          </cell>
          <cell r="G572">
            <v>0</v>
          </cell>
          <cell r="H572">
            <v>0</v>
          </cell>
          <cell r="I572">
            <v>0</v>
          </cell>
          <cell r="J572"/>
          <cell r="K572">
            <v>0</v>
          </cell>
          <cell r="L572">
            <v>0</v>
          </cell>
          <cell r="M572">
            <v>0</v>
          </cell>
          <cell r="N572">
            <v>0</v>
          </cell>
          <cell r="O572">
            <v>0</v>
          </cell>
          <cell r="P572">
            <v>0</v>
          </cell>
          <cell r="Q572">
            <v>0</v>
          </cell>
          <cell r="R572">
            <v>0</v>
          </cell>
          <cell r="S572">
            <v>0</v>
          </cell>
          <cell r="T572">
            <v>0</v>
          </cell>
          <cell r="U572">
            <v>113</v>
          </cell>
          <cell r="V572">
            <v>998</v>
          </cell>
          <cell r="W572">
            <v>563</v>
          </cell>
          <cell r="X572">
            <v>0</v>
          </cell>
          <cell r="Y572">
            <v>0</v>
          </cell>
        </row>
        <row r="573">
          <cell r="A573">
            <v>564</v>
          </cell>
          <cell r="B573">
            <v>113</v>
          </cell>
          <cell r="D573">
            <v>998</v>
          </cell>
          <cell r="F573">
            <v>0</v>
          </cell>
          <cell r="G573">
            <v>0</v>
          </cell>
          <cell r="H573">
            <v>0</v>
          </cell>
          <cell r="I573">
            <v>0</v>
          </cell>
          <cell r="J573"/>
          <cell r="K573">
            <v>0</v>
          </cell>
          <cell r="L573">
            <v>0</v>
          </cell>
          <cell r="M573">
            <v>0</v>
          </cell>
          <cell r="N573">
            <v>0</v>
          </cell>
          <cell r="O573">
            <v>0</v>
          </cell>
          <cell r="P573">
            <v>0</v>
          </cell>
          <cell r="Q573">
            <v>0</v>
          </cell>
          <cell r="R573">
            <v>0</v>
          </cell>
          <cell r="S573">
            <v>0</v>
          </cell>
          <cell r="T573">
            <v>0</v>
          </cell>
          <cell r="U573">
            <v>113</v>
          </cell>
          <cell r="V573">
            <v>998</v>
          </cell>
          <cell r="W573">
            <v>564</v>
          </cell>
          <cell r="X573">
            <v>0</v>
          </cell>
          <cell r="Y573">
            <v>0</v>
          </cell>
        </row>
        <row r="574">
          <cell r="A574">
            <v>565</v>
          </cell>
          <cell r="B574">
            <v>113</v>
          </cell>
          <cell r="C574" t="str">
            <v xml:space="preserve">GREAT BARRINGTON             </v>
          </cell>
          <cell r="D574">
            <v>999</v>
          </cell>
          <cell r="E574" t="str">
            <v>TOTAL</v>
          </cell>
          <cell r="F574">
            <v>6854916</v>
          </cell>
          <cell r="G574">
            <v>1</v>
          </cell>
          <cell r="H574">
            <v>7103125</v>
          </cell>
          <cell r="I574">
            <v>1</v>
          </cell>
          <cell r="J574">
            <v>6467882</v>
          </cell>
          <cell r="K574">
            <v>6467882</v>
          </cell>
          <cell r="L574">
            <v>0</v>
          </cell>
          <cell r="M574">
            <v>0</v>
          </cell>
          <cell r="N574">
            <v>7103125</v>
          </cell>
          <cell r="O574">
            <v>6467882</v>
          </cell>
          <cell r="P574">
            <v>6384873</v>
          </cell>
          <cell r="Q574">
            <v>83009</v>
          </cell>
          <cell r="R574">
            <v>1.3000885060673877</v>
          </cell>
          <cell r="S574">
            <v>742</v>
          </cell>
          <cell r="T574">
            <v>0</v>
          </cell>
          <cell r="U574">
            <v>113</v>
          </cell>
          <cell r="V574">
            <v>999</v>
          </cell>
          <cell r="W574">
            <v>565</v>
          </cell>
          <cell r="X574">
            <v>743</v>
          </cell>
          <cell r="Y574">
            <v>7103125</v>
          </cell>
        </row>
        <row r="575">
          <cell r="A575">
            <v>566</v>
          </cell>
          <cell r="B575">
            <v>114</v>
          </cell>
          <cell r="C575" t="str">
            <v xml:space="preserve">GREENFIELD                   </v>
          </cell>
          <cell r="D575">
            <v>114</v>
          </cell>
          <cell r="E575" t="str">
            <v>GREENFIELD</v>
          </cell>
          <cell r="F575">
            <v>19123336.359999999</v>
          </cell>
          <cell r="G575">
            <v>0.91481072441222255</v>
          </cell>
          <cell r="H575">
            <v>19845137.929999996</v>
          </cell>
          <cell r="I575">
            <v>0.91241329979315233</v>
          </cell>
          <cell r="J575"/>
          <cell r="K575">
            <v>9446211</v>
          </cell>
          <cell r="L575">
            <v>0</v>
          </cell>
          <cell r="M575">
            <v>0</v>
          </cell>
          <cell r="N575">
            <v>19845137.929999996</v>
          </cell>
          <cell r="O575">
            <v>9446211</v>
          </cell>
          <cell r="P575">
            <v>9165933</v>
          </cell>
          <cell r="Q575">
            <v>280278</v>
          </cell>
          <cell r="R575">
            <v>3.0578229188452499</v>
          </cell>
          <cell r="S575">
            <v>1951</v>
          </cell>
          <cell r="T575">
            <v>0</v>
          </cell>
          <cell r="U575">
            <v>114</v>
          </cell>
          <cell r="V575">
            <v>114</v>
          </cell>
          <cell r="W575">
            <v>566</v>
          </cell>
          <cell r="X575">
            <v>1985</v>
          </cell>
          <cell r="Y575">
            <v>19845137.929999996</v>
          </cell>
        </row>
        <row r="576">
          <cell r="A576">
            <v>567</v>
          </cell>
          <cell r="B576">
            <v>114</v>
          </cell>
          <cell r="C576" t="str">
            <v xml:space="preserve">GREENFIELD                   </v>
          </cell>
          <cell r="D576">
            <v>818</v>
          </cell>
          <cell r="E576" t="str">
            <v>FRANKLIN COUNTY</v>
          </cell>
          <cell r="F576">
            <v>1780809</v>
          </cell>
          <cell r="G576">
            <v>8.5189275587777488E-2</v>
          </cell>
          <cell r="H576">
            <v>1905025</v>
          </cell>
          <cell r="I576">
            <v>8.7586700206847612E-2</v>
          </cell>
          <cell r="J576"/>
          <cell r="K576">
            <v>906785</v>
          </cell>
          <cell r="L576">
            <v>0</v>
          </cell>
          <cell r="M576">
            <v>0</v>
          </cell>
          <cell r="N576">
            <v>1905025</v>
          </cell>
          <cell r="O576">
            <v>906785</v>
          </cell>
          <cell r="P576">
            <v>853553</v>
          </cell>
          <cell r="Q576">
            <v>53232</v>
          </cell>
          <cell r="R576">
            <v>6.2365195834353582</v>
          </cell>
          <cell r="S576">
            <v>122</v>
          </cell>
          <cell r="T576">
            <v>0</v>
          </cell>
          <cell r="U576">
            <v>114</v>
          </cell>
          <cell r="V576">
            <v>818</v>
          </cell>
          <cell r="W576">
            <v>567</v>
          </cell>
          <cell r="X576">
            <v>125</v>
          </cell>
          <cell r="Y576">
            <v>1905025</v>
          </cell>
        </row>
        <row r="577">
          <cell r="A577">
            <v>568</v>
          </cell>
          <cell r="B577">
            <v>114</v>
          </cell>
          <cell r="D577">
            <v>998</v>
          </cell>
          <cell r="F577">
            <v>0</v>
          </cell>
          <cell r="G577">
            <v>0</v>
          </cell>
          <cell r="H577">
            <v>0</v>
          </cell>
          <cell r="I577">
            <v>0</v>
          </cell>
          <cell r="J577"/>
          <cell r="K577">
            <v>0</v>
          </cell>
          <cell r="L577">
            <v>0</v>
          </cell>
          <cell r="M577">
            <v>0</v>
          </cell>
          <cell r="N577">
            <v>0</v>
          </cell>
          <cell r="O577">
            <v>0</v>
          </cell>
          <cell r="P577">
            <v>0</v>
          </cell>
          <cell r="Q577">
            <v>0</v>
          </cell>
          <cell r="R577">
            <v>0</v>
          </cell>
          <cell r="S577">
            <v>0</v>
          </cell>
          <cell r="T577">
            <v>0</v>
          </cell>
          <cell r="U577">
            <v>114</v>
          </cell>
          <cell r="V577">
            <v>998</v>
          </cell>
          <cell r="W577">
            <v>568</v>
          </cell>
          <cell r="X577">
            <v>0</v>
          </cell>
          <cell r="Y577">
            <v>0</v>
          </cell>
        </row>
        <row r="578">
          <cell r="A578">
            <v>569</v>
          </cell>
          <cell r="B578">
            <v>114</v>
          </cell>
          <cell r="D578">
            <v>998</v>
          </cell>
          <cell r="F578">
            <v>0</v>
          </cell>
          <cell r="G578">
            <v>0</v>
          </cell>
          <cell r="H578">
            <v>0</v>
          </cell>
          <cell r="I578">
            <v>0</v>
          </cell>
          <cell r="J578"/>
          <cell r="K578">
            <v>0</v>
          </cell>
          <cell r="L578">
            <v>0</v>
          </cell>
          <cell r="M578">
            <v>0</v>
          </cell>
          <cell r="N578">
            <v>0</v>
          </cell>
          <cell r="O578">
            <v>0</v>
          </cell>
          <cell r="P578">
            <v>0</v>
          </cell>
          <cell r="Q578">
            <v>0</v>
          </cell>
          <cell r="R578">
            <v>0</v>
          </cell>
          <cell r="S578">
            <v>0</v>
          </cell>
          <cell r="T578">
            <v>0</v>
          </cell>
          <cell r="U578">
            <v>114</v>
          </cell>
          <cell r="V578">
            <v>998</v>
          </cell>
          <cell r="W578">
            <v>569</v>
          </cell>
          <cell r="X578">
            <v>0</v>
          </cell>
          <cell r="Y578">
            <v>0</v>
          </cell>
        </row>
        <row r="579">
          <cell r="A579">
            <v>570</v>
          </cell>
          <cell r="B579">
            <v>114</v>
          </cell>
          <cell r="C579" t="str">
            <v xml:space="preserve">GREENFIELD                   </v>
          </cell>
          <cell r="D579">
            <v>999</v>
          </cell>
          <cell r="E579" t="str">
            <v>TOTAL</v>
          </cell>
          <cell r="F579">
            <v>20904145.359999999</v>
          </cell>
          <cell r="G579">
            <v>1</v>
          </cell>
          <cell r="H579">
            <v>21750162.929999996</v>
          </cell>
          <cell r="I579">
            <v>1</v>
          </cell>
          <cell r="J579">
            <v>10352996</v>
          </cell>
          <cell r="K579">
            <v>10352996</v>
          </cell>
          <cell r="L579">
            <v>0</v>
          </cell>
          <cell r="M579">
            <v>0</v>
          </cell>
          <cell r="N579">
            <v>21750162.929999996</v>
          </cell>
          <cell r="O579">
            <v>10352996</v>
          </cell>
          <cell r="P579">
            <v>10019486</v>
          </cell>
          <cell r="Q579">
            <v>333510</v>
          </cell>
          <cell r="R579">
            <v>3.3286138630265065</v>
          </cell>
          <cell r="S579">
            <v>2073</v>
          </cell>
          <cell r="T579">
            <v>0</v>
          </cell>
          <cell r="U579">
            <v>114</v>
          </cell>
          <cell r="V579">
            <v>999</v>
          </cell>
          <cell r="W579">
            <v>570</v>
          </cell>
          <cell r="X579">
            <v>2110</v>
          </cell>
          <cell r="Y579">
            <v>21750162.929999996</v>
          </cell>
        </row>
        <row r="580">
          <cell r="A580">
            <v>571</v>
          </cell>
          <cell r="B580">
            <v>115</v>
          </cell>
          <cell r="C580" t="str">
            <v xml:space="preserve">GROTON                       </v>
          </cell>
          <cell r="D580">
            <v>115</v>
          </cell>
          <cell r="E580" t="str">
            <v>GROTON</v>
          </cell>
          <cell r="F580">
            <v>12532.104200000002</v>
          </cell>
          <cell r="G580">
            <v>6.8955768577230096E-4</v>
          </cell>
          <cell r="H580">
            <v>13020.859919999999</v>
          </cell>
          <cell r="I580">
            <v>7.1510767399747966E-4</v>
          </cell>
          <cell r="J580"/>
          <cell r="K580">
            <v>10245</v>
          </cell>
          <cell r="L580">
            <v>0</v>
          </cell>
          <cell r="M580">
            <v>0</v>
          </cell>
          <cell r="N580">
            <v>13020.859919999999</v>
          </cell>
          <cell r="O580">
            <v>10245</v>
          </cell>
          <cell r="P580">
            <v>9543</v>
          </cell>
          <cell r="Q580">
            <v>702</v>
          </cell>
          <cell r="R580">
            <v>7.3561773027349888</v>
          </cell>
          <cell r="S580">
            <v>1</v>
          </cell>
          <cell r="T580">
            <v>0</v>
          </cell>
          <cell r="U580">
            <v>115</v>
          </cell>
          <cell r="V580">
            <v>115</v>
          </cell>
          <cell r="W580">
            <v>571</v>
          </cell>
          <cell r="X580">
            <v>1</v>
          </cell>
          <cell r="Y580">
            <v>13020.859919999999</v>
          </cell>
        </row>
        <row r="581">
          <cell r="A581">
            <v>572</v>
          </cell>
          <cell r="B581">
            <v>115</v>
          </cell>
          <cell r="C581" t="str">
            <v xml:space="preserve">GROTON                       </v>
          </cell>
          <cell r="D581">
            <v>673</v>
          </cell>
          <cell r="E581" t="str">
            <v>GROTON DUNSTABLE</v>
          </cell>
          <cell r="F581">
            <v>17640419</v>
          </cell>
          <cell r="G581">
            <v>0.97063400587538406</v>
          </cell>
          <cell r="H581">
            <v>17694757</v>
          </cell>
          <cell r="I581">
            <v>0.9717988364796587</v>
          </cell>
          <cell r="J581"/>
          <cell r="K581">
            <v>13922808</v>
          </cell>
          <cell r="L581">
            <v>0</v>
          </cell>
          <cell r="M581">
            <v>0</v>
          </cell>
          <cell r="N581">
            <v>17694757</v>
          </cell>
          <cell r="O581">
            <v>13922808</v>
          </cell>
          <cell r="P581">
            <v>13433269</v>
          </cell>
          <cell r="Q581">
            <v>489539</v>
          </cell>
          <cell r="R581">
            <v>3.6442283706222214</v>
          </cell>
          <cell r="S581">
            <v>2070</v>
          </cell>
          <cell r="T581">
            <v>0</v>
          </cell>
          <cell r="U581">
            <v>115</v>
          </cell>
          <cell r="V581">
            <v>673</v>
          </cell>
          <cell r="W581">
            <v>572</v>
          </cell>
          <cell r="X581">
            <v>1992</v>
          </cell>
          <cell r="Y581">
            <v>17694757</v>
          </cell>
        </row>
        <row r="582">
          <cell r="A582">
            <v>573</v>
          </cell>
          <cell r="B582">
            <v>115</v>
          </cell>
          <cell r="C582" t="str">
            <v xml:space="preserve">GROTON                       </v>
          </cell>
          <cell r="D582">
            <v>852</v>
          </cell>
          <cell r="E582" t="str">
            <v>NASHOBA VALLEY</v>
          </cell>
          <cell r="F582">
            <v>521169</v>
          </cell>
          <cell r="G582">
            <v>2.8676436438843548E-2</v>
          </cell>
          <cell r="H582">
            <v>500473</v>
          </cell>
          <cell r="I582">
            <v>2.7486055846343876E-2</v>
          </cell>
          <cell r="J582"/>
          <cell r="K582">
            <v>393788</v>
          </cell>
          <cell r="L582">
            <v>0</v>
          </cell>
          <cell r="M582">
            <v>0</v>
          </cell>
          <cell r="N582">
            <v>500473</v>
          </cell>
          <cell r="O582">
            <v>393788</v>
          </cell>
          <cell r="P582">
            <v>396873</v>
          </cell>
          <cell r="Q582">
            <v>-3085</v>
          </cell>
          <cell r="R582">
            <v>-0.77732675188284417</v>
          </cell>
          <cell r="S582">
            <v>36</v>
          </cell>
          <cell r="T582">
            <v>0</v>
          </cell>
          <cell r="U582">
            <v>115</v>
          </cell>
          <cell r="V582">
            <v>852</v>
          </cell>
          <cell r="W582">
            <v>573</v>
          </cell>
          <cell r="X582">
            <v>33</v>
          </cell>
          <cell r="Y582">
            <v>500473</v>
          </cell>
        </row>
        <row r="583">
          <cell r="A583">
            <v>574</v>
          </cell>
          <cell r="B583">
            <v>115</v>
          </cell>
          <cell r="D583">
            <v>998</v>
          </cell>
          <cell r="F583">
            <v>0</v>
          </cell>
          <cell r="G583">
            <v>0</v>
          </cell>
          <cell r="H583">
            <v>0</v>
          </cell>
          <cell r="I583">
            <v>0</v>
          </cell>
          <cell r="J583"/>
          <cell r="K583">
            <v>0</v>
          </cell>
          <cell r="L583">
            <v>0</v>
          </cell>
          <cell r="M583">
            <v>0</v>
          </cell>
          <cell r="N583">
            <v>0</v>
          </cell>
          <cell r="O583">
            <v>0</v>
          </cell>
          <cell r="P583">
            <v>0</v>
          </cell>
          <cell r="Q583">
            <v>0</v>
          </cell>
          <cell r="R583">
            <v>0</v>
          </cell>
          <cell r="S583">
            <v>0</v>
          </cell>
          <cell r="T583">
            <v>0</v>
          </cell>
          <cell r="U583">
            <v>115</v>
          </cell>
          <cell r="V583">
            <v>998</v>
          </cell>
          <cell r="W583">
            <v>574</v>
          </cell>
          <cell r="X583">
            <v>0</v>
          </cell>
          <cell r="Y583">
            <v>0</v>
          </cell>
        </row>
        <row r="584">
          <cell r="A584">
            <v>575</v>
          </cell>
          <cell r="B584">
            <v>115</v>
          </cell>
          <cell r="C584" t="str">
            <v xml:space="preserve">GROTON                       </v>
          </cell>
          <cell r="D584">
            <v>999</v>
          </cell>
          <cell r="E584" t="str">
            <v>TOTAL</v>
          </cell>
          <cell r="F584">
            <v>18174120.104200002</v>
          </cell>
          <cell r="G584">
            <v>1</v>
          </cell>
          <cell r="H584">
            <v>18208250.859919999</v>
          </cell>
          <cell r="I584">
            <v>1</v>
          </cell>
          <cell r="J584">
            <v>14326842</v>
          </cell>
          <cell r="K584">
            <v>14326841</v>
          </cell>
          <cell r="L584">
            <v>0</v>
          </cell>
          <cell r="M584">
            <v>0</v>
          </cell>
          <cell r="N584">
            <v>18208250.859919999</v>
          </cell>
          <cell r="O584">
            <v>14326841</v>
          </cell>
          <cell r="P584">
            <v>13839685</v>
          </cell>
          <cell r="Q584">
            <v>487156</v>
          </cell>
          <cell r="R584">
            <v>3.5199934102546409</v>
          </cell>
          <cell r="S584">
            <v>2107</v>
          </cell>
          <cell r="T584">
            <v>0</v>
          </cell>
          <cell r="U584">
            <v>115</v>
          </cell>
          <cell r="V584">
            <v>999</v>
          </cell>
          <cell r="W584">
            <v>575</v>
          </cell>
          <cell r="X584">
            <v>2026</v>
          </cell>
          <cell r="Y584">
            <v>18208250.859919999</v>
          </cell>
        </row>
        <row r="585">
          <cell r="A585">
            <v>576</v>
          </cell>
          <cell r="B585">
            <v>116</v>
          </cell>
          <cell r="C585" t="str">
            <v xml:space="preserve">GROVELAND                    </v>
          </cell>
          <cell r="D585">
            <v>116</v>
          </cell>
          <cell r="E585" t="str">
            <v>GROVELAND</v>
          </cell>
          <cell r="F585">
            <v>0</v>
          </cell>
          <cell r="G585">
            <v>0</v>
          </cell>
          <cell r="H585">
            <v>0</v>
          </cell>
          <cell r="I585">
            <v>0</v>
          </cell>
          <cell r="J585"/>
          <cell r="K585">
            <v>0</v>
          </cell>
          <cell r="L585">
            <v>0</v>
          </cell>
          <cell r="M585">
            <v>0</v>
          </cell>
          <cell r="N585">
            <v>0</v>
          </cell>
          <cell r="O585">
            <v>0</v>
          </cell>
          <cell r="P585">
            <v>0</v>
          </cell>
          <cell r="Q585">
            <v>0</v>
          </cell>
          <cell r="R585">
            <v>0</v>
          </cell>
          <cell r="S585">
            <v>0</v>
          </cell>
          <cell r="T585">
            <v>0</v>
          </cell>
          <cell r="U585">
            <v>116</v>
          </cell>
          <cell r="V585">
            <v>116</v>
          </cell>
          <cell r="W585">
            <v>576</v>
          </cell>
          <cell r="X585">
            <v>0</v>
          </cell>
          <cell r="Y585">
            <v>0</v>
          </cell>
        </row>
        <row r="586">
          <cell r="A586">
            <v>577</v>
          </cell>
          <cell r="B586">
            <v>116</v>
          </cell>
          <cell r="C586" t="str">
            <v xml:space="preserve">GROVELAND                    </v>
          </cell>
          <cell r="D586">
            <v>745</v>
          </cell>
          <cell r="E586" t="str">
            <v>PENTUCKET</v>
          </cell>
          <cell r="F586">
            <v>9264808</v>
          </cell>
          <cell r="G586">
            <v>0.91246299597798852</v>
          </cell>
          <cell r="H586">
            <v>9574200</v>
          </cell>
          <cell r="I586">
            <v>0.89902170753089139</v>
          </cell>
          <cell r="J586"/>
          <cell r="K586">
            <v>5599161</v>
          </cell>
          <cell r="L586">
            <v>0</v>
          </cell>
          <cell r="M586">
            <v>0</v>
          </cell>
          <cell r="N586">
            <v>9574200</v>
          </cell>
          <cell r="O586">
            <v>5577234</v>
          </cell>
          <cell r="P586">
            <v>5510023</v>
          </cell>
          <cell r="Q586">
            <v>67211</v>
          </cell>
          <cell r="R586">
            <v>1.2197952712720075</v>
          </cell>
          <cell r="S586">
            <v>1097</v>
          </cell>
          <cell r="T586">
            <v>0</v>
          </cell>
          <cell r="U586">
            <v>116</v>
          </cell>
          <cell r="V586">
            <v>745</v>
          </cell>
          <cell r="W586">
            <v>577</v>
          </cell>
          <cell r="X586">
            <v>1088</v>
          </cell>
          <cell r="Y586">
            <v>9574200</v>
          </cell>
        </row>
        <row r="587">
          <cell r="A587">
            <v>578</v>
          </cell>
          <cell r="B587">
            <v>116</v>
          </cell>
          <cell r="C587" t="str">
            <v xml:space="preserve">GROVELAND                    </v>
          </cell>
          <cell r="D587">
            <v>885</v>
          </cell>
          <cell r="E587" t="str">
            <v>WHITTIER</v>
          </cell>
          <cell r="F587">
            <v>804758</v>
          </cell>
          <cell r="G587">
            <v>7.925818815859477E-2</v>
          </cell>
          <cell r="H587">
            <v>988752</v>
          </cell>
          <cell r="I587">
            <v>9.2844259715128566E-2</v>
          </cell>
          <cell r="J587"/>
          <cell r="K587">
            <v>578240</v>
          </cell>
          <cell r="L587">
            <v>0</v>
          </cell>
          <cell r="M587">
            <v>0</v>
          </cell>
          <cell r="N587">
            <v>988752</v>
          </cell>
          <cell r="O587">
            <v>575976</v>
          </cell>
          <cell r="P587">
            <v>478610</v>
          </cell>
          <cell r="Q587">
            <v>97366</v>
          </cell>
          <cell r="R587">
            <v>20.343494703411963</v>
          </cell>
          <cell r="S587">
            <v>56</v>
          </cell>
          <cell r="T587">
            <v>0</v>
          </cell>
          <cell r="U587">
            <v>116</v>
          </cell>
          <cell r="V587">
            <v>885</v>
          </cell>
          <cell r="W587">
            <v>578</v>
          </cell>
          <cell r="X587">
            <v>66</v>
          </cell>
          <cell r="Y587">
            <v>988752</v>
          </cell>
        </row>
        <row r="588">
          <cell r="A588">
            <v>579</v>
          </cell>
          <cell r="B588">
            <v>116</v>
          </cell>
          <cell r="C588" t="str">
            <v xml:space="preserve">GROVELAND                    </v>
          </cell>
          <cell r="D588">
            <v>913</v>
          </cell>
          <cell r="E588" t="str">
            <v>ESSEX AGRICULTURAL</v>
          </cell>
          <cell r="F588">
            <v>84060</v>
          </cell>
          <cell r="G588">
            <v>8.2788158634166751E-3</v>
          </cell>
          <cell r="H588">
            <v>86624</v>
          </cell>
          <cell r="I588">
            <v>8.1340327539800653E-3</v>
          </cell>
          <cell r="J588"/>
          <cell r="K588">
            <v>50659</v>
          </cell>
          <cell r="L588">
            <v>74850</v>
          </cell>
          <cell r="M588">
            <v>24191</v>
          </cell>
          <cell r="N588">
            <v>0</v>
          </cell>
          <cell r="O588">
            <v>74850</v>
          </cell>
          <cell r="P588">
            <v>73631</v>
          </cell>
          <cell r="Q588">
            <v>1219</v>
          </cell>
          <cell r="R588">
            <v>1.6555526884056986</v>
          </cell>
          <cell r="S588">
            <v>6</v>
          </cell>
          <cell r="T588">
            <v>0</v>
          </cell>
          <cell r="U588">
            <v>116</v>
          </cell>
          <cell r="V588">
            <v>913</v>
          </cell>
          <cell r="W588">
            <v>579</v>
          </cell>
          <cell r="X588">
            <v>6</v>
          </cell>
          <cell r="Y588">
            <v>86624</v>
          </cell>
        </row>
        <row r="589">
          <cell r="A589">
            <v>580</v>
          </cell>
          <cell r="B589">
            <v>116</v>
          </cell>
          <cell r="C589" t="str">
            <v xml:space="preserve">GROVELAND                    </v>
          </cell>
          <cell r="D589">
            <v>999</v>
          </cell>
          <cell r="E589" t="str">
            <v>TOTAL</v>
          </cell>
          <cell r="F589">
            <v>10153626</v>
          </cell>
          <cell r="G589">
            <v>1</v>
          </cell>
          <cell r="H589">
            <v>10649576</v>
          </cell>
          <cell r="I589">
            <v>1</v>
          </cell>
          <cell r="J589">
            <v>6228060</v>
          </cell>
          <cell r="K589">
            <v>6228060</v>
          </cell>
          <cell r="L589">
            <v>74850</v>
          </cell>
          <cell r="M589">
            <v>24191</v>
          </cell>
          <cell r="N589">
            <v>10562952</v>
          </cell>
          <cell r="O589">
            <v>6228060</v>
          </cell>
          <cell r="P589">
            <v>6062264</v>
          </cell>
          <cell r="Q589">
            <v>165796</v>
          </cell>
          <cell r="R589">
            <v>2.7348858446283435</v>
          </cell>
          <cell r="S589">
            <v>1159</v>
          </cell>
          <cell r="T589">
            <v>0</v>
          </cell>
          <cell r="U589">
            <v>116</v>
          </cell>
          <cell r="V589">
            <v>999</v>
          </cell>
          <cell r="W589">
            <v>580</v>
          </cell>
          <cell r="X589">
            <v>1160</v>
          </cell>
          <cell r="Y589">
            <v>10649576</v>
          </cell>
        </row>
        <row r="590">
          <cell r="A590">
            <v>581</v>
          </cell>
          <cell r="B590">
            <v>117</v>
          </cell>
          <cell r="C590" t="str">
            <v xml:space="preserve">HADLEY                       </v>
          </cell>
          <cell r="D590">
            <v>117</v>
          </cell>
          <cell r="E590" t="str">
            <v>HADLEY</v>
          </cell>
          <cell r="F590">
            <v>5783756.2999999998</v>
          </cell>
          <cell r="G590">
            <v>1</v>
          </cell>
          <cell r="H590">
            <v>6074126.3499999996</v>
          </cell>
          <cell r="I590">
            <v>1</v>
          </cell>
          <cell r="J590"/>
          <cell r="K590">
            <v>5356386</v>
          </cell>
          <cell r="L590">
            <v>0</v>
          </cell>
          <cell r="M590">
            <v>0</v>
          </cell>
          <cell r="N590">
            <v>6074126.3499999996</v>
          </cell>
          <cell r="O590">
            <v>5356386</v>
          </cell>
          <cell r="P590">
            <v>5102966</v>
          </cell>
          <cell r="Q590">
            <v>253420</v>
          </cell>
          <cell r="R590">
            <v>4.9661314615852818</v>
          </cell>
          <cell r="S590">
            <v>648</v>
          </cell>
          <cell r="T590">
            <v>0</v>
          </cell>
          <cell r="U590">
            <v>117</v>
          </cell>
          <cell r="V590">
            <v>117</v>
          </cell>
          <cell r="W590">
            <v>581</v>
          </cell>
          <cell r="X590">
            <v>654</v>
          </cell>
          <cell r="Y590">
            <v>6074126.3499999996</v>
          </cell>
        </row>
        <row r="591">
          <cell r="A591">
            <v>582</v>
          </cell>
          <cell r="B591">
            <v>117</v>
          </cell>
          <cell r="D591">
            <v>998</v>
          </cell>
          <cell r="F591">
            <v>0</v>
          </cell>
          <cell r="G591">
            <v>0</v>
          </cell>
          <cell r="H591">
            <v>0</v>
          </cell>
          <cell r="I591">
            <v>0</v>
          </cell>
          <cell r="J591"/>
          <cell r="K591">
            <v>0</v>
          </cell>
          <cell r="L591">
            <v>0</v>
          </cell>
          <cell r="M591">
            <v>0</v>
          </cell>
          <cell r="N591">
            <v>0</v>
          </cell>
          <cell r="O591">
            <v>0</v>
          </cell>
          <cell r="P591">
            <v>0</v>
          </cell>
          <cell r="Q591">
            <v>0</v>
          </cell>
          <cell r="R591">
            <v>0</v>
          </cell>
          <cell r="S591">
            <v>0</v>
          </cell>
          <cell r="T591">
            <v>0</v>
          </cell>
          <cell r="U591">
            <v>117</v>
          </cell>
          <cell r="V591">
            <v>998</v>
          </cell>
          <cell r="W591">
            <v>582</v>
          </cell>
          <cell r="X591">
            <v>0</v>
          </cell>
          <cell r="Y591">
            <v>0</v>
          </cell>
        </row>
        <row r="592">
          <cell r="A592">
            <v>583</v>
          </cell>
          <cell r="B592">
            <v>117</v>
          </cell>
          <cell r="D592">
            <v>998</v>
          </cell>
          <cell r="F592">
            <v>0</v>
          </cell>
          <cell r="G592">
            <v>0</v>
          </cell>
          <cell r="H592">
            <v>0</v>
          </cell>
          <cell r="I592">
            <v>0</v>
          </cell>
          <cell r="J592"/>
          <cell r="K592">
            <v>0</v>
          </cell>
          <cell r="L592">
            <v>0</v>
          </cell>
          <cell r="M592">
            <v>0</v>
          </cell>
          <cell r="N592">
            <v>0</v>
          </cell>
          <cell r="O592">
            <v>0</v>
          </cell>
          <cell r="P592">
            <v>0</v>
          </cell>
          <cell r="Q592">
            <v>0</v>
          </cell>
          <cell r="R592">
            <v>0</v>
          </cell>
          <cell r="S592">
            <v>0</v>
          </cell>
          <cell r="T592">
            <v>0</v>
          </cell>
          <cell r="U592">
            <v>117</v>
          </cell>
          <cell r="V592">
            <v>998</v>
          </cell>
          <cell r="W592">
            <v>583</v>
          </cell>
          <cell r="X592">
            <v>0</v>
          </cell>
          <cell r="Y592">
            <v>0</v>
          </cell>
        </row>
        <row r="593">
          <cell r="A593">
            <v>584</v>
          </cell>
          <cell r="B593">
            <v>117</v>
          </cell>
          <cell r="D593">
            <v>998</v>
          </cell>
          <cell r="F593">
            <v>0</v>
          </cell>
          <cell r="G593">
            <v>0</v>
          </cell>
          <cell r="H593">
            <v>0</v>
          </cell>
          <cell r="I593">
            <v>0</v>
          </cell>
          <cell r="J593"/>
          <cell r="K593">
            <v>0</v>
          </cell>
          <cell r="L593">
            <v>0</v>
          </cell>
          <cell r="M593">
            <v>0</v>
          </cell>
          <cell r="N593">
            <v>0</v>
          </cell>
          <cell r="O593">
            <v>0</v>
          </cell>
          <cell r="P593">
            <v>0</v>
          </cell>
          <cell r="Q593">
            <v>0</v>
          </cell>
          <cell r="R593">
            <v>0</v>
          </cell>
          <cell r="S593">
            <v>0</v>
          </cell>
          <cell r="T593">
            <v>0</v>
          </cell>
          <cell r="U593">
            <v>117</v>
          </cell>
          <cell r="V593">
            <v>998</v>
          </cell>
          <cell r="W593">
            <v>584</v>
          </cell>
          <cell r="X593">
            <v>0</v>
          </cell>
          <cell r="Y593">
            <v>0</v>
          </cell>
        </row>
        <row r="594">
          <cell r="A594">
            <v>585</v>
          </cell>
          <cell r="B594">
            <v>117</v>
          </cell>
          <cell r="C594" t="str">
            <v xml:space="preserve">HADLEY                       </v>
          </cell>
          <cell r="D594">
            <v>999</v>
          </cell>
          <cell r="E594" t="str">
            <v>TOTAL</v>
          </cell>
          <cell r="F594">
            <v>5783756.2999999998</v>
          </cell>
          <cell r="G594">
            <v>1</v>
          </cell>
          <cell r="H594">
            <v>6074126.3499999996</v>
          </cell>
          <cell r="I594">
            <v>1</v>
          </cell>
          <cell r="J594">
            <v>5356386</v>
          </cell>
          <cell r="K594">
            <v>5356386</v>
          </cell>
          <cell r="L594">
            <v>0</v>
          </cell>
          <cell r="M594">
            <v>0</v>
          </cell>
          <cell r="N594">
            <v>6074126.3499999996</v>
          </cell>
          <cell r="O594">
            <v>5356386</v>
          </cell>
          <cell r="P594">
            <v>5102966</v>
          </cell>
          <cell r="Q594">
            <v>253420</v>
          </cell>
          <cell r="R594">
            <v>4.9661314615852818</v>
          </cell>
          <cell r="S594">
            <v>648</v>
          </cell>
          <cell r="T594">
            <v>0</v>
          </cell>
          <cell r="U594">
            <v>117</v>
          </cell>
          <cell r="V594">
            <v>999</v>
          </cell>
          <cell r="W594">
            <v>585</v>
          </cell>
          <cell r="X594">
            <v>654</v>
          </cell>
          <cell r="Y594">
            <v>6074126.3499999996</v>
          </cell>
        </row>
        <row r="595">
          <cell r="A595">
            <v>586</v>
          </cell>
          <cell r="B595">
            <v>118</v>
          </cell>
          <cell r="C595" t="str">
            <v xml:space="preserve">HALIFAX                      </v>
          </cell>
          <cell r="D595">
            <v>118</v>
          </cell>
          <cell r="E595" t="str">
            <v>HALIFAX</v>
          </cell>
          <cell r="F595">
            <v>5309028.63</v>
          </cell>
          <cell r="G595">
            <v>0.47912607366450288</v>
          </cell>
          <cell r="H595">
            <v>5256094.54</v>
          </cell>
          <cell r="I595">
            <v>0.46568676522012625</v>
          </cell>
          <cell r="J595"/>
          <cell r="K595">
            <v>2947000</v>
          </cell>
          <cell r="L595">
            <v>0</v>
          </cell>
          <cell r="M595">
            <v>0</v>
          </cell>
          <cell r="N595">
            <v>5256094.54</v>
          </cell>
          <cell r="O595">
            <v>2947000</v>
          </cell>
          <cell r="P595">
            <v>2928688</v>
          </cell>
          <cell r="Q595">
            <v>18312</v>
          </cell>
          <cell r="R595">
            <v>0.62526291636391451</v>
          </cell>
          <cell r="S595">
            <v>649</v>
          </cell>
          <cell r="T595">
            <v>0</v>
          </cell>
          <cell r="U595">
            <v>118</v>
          </cell>
          <cell r="V595">
            <v>118</v>
          </cell>
          <cell r="W595">
            <v>586</v>
          </cell>
          <cell r="X595">
            <v>620</v>
          </cell>
          <cell r="Y595">
            <v>5256094.54</v>
          </cell>
        </row>
        <row r="596">
          <cell r="A596">
            <v>587</v>
          </cell>
          <cell r="B596">
            <v>118</v>
          </cell>
          <cell r="C596" t="str">
            <v xml:space="preserve">HALIFAX                      </v>
          </cell>
          <cell r="D596">
            <v>760</v>
          </cell>
          <cell r="E596" t="str">
            <v>SILVER LAKE</v>
          </cell>
          <cell r="F596">
            <v>5771622</v>
          </cell>
          <cell r="G596">
            <v>0.52087392633549723</v>
          </cell>
          <cell r="H596">
            <v>6030665</v>
          </cell>
          <cell r="I596">
            <v>0.5343132347798738</v>
          </cell>
          <cell r="J596"/>
          <cell r="K596">
            <v>3381287</v>
          </cell>
          <cell r="L596">
            <v>0</v>
          </cell>
          <cell r="M596">
            <v>0</v>
          </cell>
          <cell r="N596">
            <v>6030665</v>
          </cell>
          <cell r="O596">
            <v>3381287</v>
          </cell>
          <cell r="P596">
            <v>3183874</v>
          </cell>
          <cell r="Q596">
            <v>197413</v>
          </cell>
          <cell r="R596">
            <v>6.2004024028589075</v>
          </cell>
          <cell r="S596">
            <v>613</v>
          </cell>
          <cell r="T596">
            <v>0</v>
          </cell>
          <cell r="U596">
            <v>118</v>
          </cell>
          <cell r="V596">
            <v>760</v>
          </cell>
          <cell r="W596">
            <v>587</v>
          </cell>
          <cell r="X596">
            <v>613</v>
          </cell>
          <cell r="Y596">
            <v>6030665</v>
          </cell>
        </row>
        <row r="597">
          <cell r="A597">
            <v>588</v>
          </cell>
          <cell r="B597">
            <v>118</v>
          </cell>
          <cell r="D597">
            <v>998</v>
          </cell>
          <cell r="F597">
            <v>0</v>
          </cell>
          <cell r="G597">
            <v>0</v>
          </cell>
          <cell r="H597">
            <v>0</v>
          </cell>
          <cell r="I597">
            <v>0</v>
          </cell>
          <cell r="J597"/>
          <cell r="K597">
            <v>0</v>
          </cell>
          <cell r="L597">
            <v>0</v>
          </cell>
          <cell r="M597">
            <v>0</v>
          </cell>
          <cell r="N597">
            <v>0</v>
          </cell>
          <cell r="O597">
            <v>0</v>
          </cell>
          <cell r="P597">
            <v>0</v>
          </cell>
          <cell r="Q597">
            <v>0</v>
          </cell>
          <cell r="R597">
            <v>0</v>
          </cell>
          <cell r="S597">
            <v>0</v>
          </cell>
          <cell r="T597">
            <v>0</v>
          </cell>
          <cell r="U597">
            <v>118</v>
          </cell>
          <cell r="V597">
            <v>998</v>
          </cell>
          <cell r="W597">
            <v>588</v>
          </cell>
          <cell r="X597">
            <v>0</v>
          </cell>
          <cell r="Y597">
            <v>0</v>
          </cell>
        </row>
        <row r="598">
          <cell r="A598">
            <v>589</v>
          </cell>
          <cell r="B598">
            <v>118</v>
          </cell>
          <cell r="D598">
            <v>998</v>
          </cell>
          <cell r="F598">
            <v>0</v>
          </cell>
          <cell r="G598">
            <v>0</v>
          </cell>
          <cell r="H598">
            <v>0</v>
          </cell>
          <cell r="I598">
            <v>0</v>
          </cell>
          <cell r="J598"/>
          <cell r="K598">
            <v>0</v>
          </cell>
          <cell r="L598">
            <v>0</v>
          </cell>
          <cell r="M598">
            <v>0</v>
          </cell>
          <cell r="N598">
            <v>0</v>
          </cell>
          <cell r="O598">
            <v>0</v>
          </cell>
          <cell r="P598">
            <v>0</v>
          </cell>
          <cell r="Q598">
            <v>0</v>
          </cell>
          <cell r="R598">
            <v>0</v>
          </cell>
          <cell r="S598">
            <v>0</v>
          </cell>
          <cell r="T598">
            <v>0</v>
          </cell>
          <cell r="U598">
            <v>118</v>
          </cell>
          <cell r="V598">
            <v>998</v>
          </cell>
          <cell r="W598">
            <v>589</v>
          </cell>
          <cell r="X598">
            <v>0</v>
          </cell>
          <cell r="Y598">
            <v>0</v>
          </cell>
        </row>
        <row r="599">
          <cell r="A599">
            <v>590</v>
          </cell>
          <cell r="B599">
            <v>118</v>
          </cell>
          <cell r="C599" t="str">
            <v xml:space="preserve">HALIFAX                      </v>
          </cell>
          <cell r="D599">
            <v>999</v>
          </cell>
          <cell r="E599" t="str">
            <v>TOTAL</v>
          </cell>
          <cell r="F599">
            <v>11080650.629999999</v>
          </cell>
          <cell r="G599">
            <v>1</v>
          </cell>
          <cell r="H599">
            <v>11286759.539999999</v>
          </cell>
          <cell r="I599">
            <v>1</v>
          </cell>
          <cell r="J599">
            <v>6328287</v>
          </cell>
          <cell r="K599">
            <v>6328287</v>
          </cell>
          <cell r="L599">
            <v>0</v>
          </cell>
          <cell r="M599">
            <v>0</v>
          </cell>
          <cell r="N599">
            <v>11286759.539999999</v>
          </cell>
          <cell r="O599">
            <v>6328287</v>
          </cell>
          <cell r="P599">
            <v>6112562</v>
          </cell>
          <cell r="Q599">
            <v>215725</v>
          </cell>
          <cell r="R599">
            <v>3.5292075565041303</v>
          </cell>
          <cell r="S599">
            <v>1262</v>
          </cell>
          <cell r="T599">
            <v>0</v>
          </cell>
          <cell r="U599">
            <v>118</v>
          </cell>
          <cell r="V599">
            <v>999</v>
          </cell>
          <cell r="W599">
            <v>590</v>
          </cell>
          <cell r="X599">
            <v>1233</v>
          </cell>
          <cell r="Y599">
            <v>11286759.539999999</v>
          </cell>
        </row>
        <row r="600">
          <cell r="A600">
            <v>591</v>
          </cell>
          <cell r="B600">
            <v>119</v>
          </cell>
          <cell r="C600" t="str">
            <v xml:space="preserve">HAMILTON                     </v>
          </cell>
          <cell r="D600">
            <v>119</v>
          </cell>
          <cell r="E600" t="str">
            <v>HAMILTON</v>
          </cell>
          <cell r="F600">
            <v>0</v>
          </cell>
          <cell r="G600">
            <v>0</v>
          </cell>
          <cell r="H600">
            <v>0</v>
          </cell>
          <cell r="I600">
            <v>0</v>
          </cell>
          <cell r="J600"/>
          <cell r="K600">
            <v>0</v>
          </cell>
          <cell r="L600">
            <v>0</v>
          </cell>
          <cell r="M600">
            <v>0</v>
          </cell>
          <cell r="N600">
            <v>0</v>
          </cell>
          <cell r="O600">
            <v>0</v>
          </cell>
          <cell r="P600">
            <v>0</v>
          </cell>
          <cell r="Q600">
            <v>0</v>
          </cell>
          <cell r="R600">
            <v>0</v>
          </cell>
          <cell r="S600">
            <v>0</v>
          </cell>
          <cell r="T600">
            <v>0</v>
          </cell>
          <cell r="U600">
            <v>119</v>
          </cell>
          <cell r="V600">
            <v>119</v>
          </cell>
          <cell r="W600">
            <v>591</v>
          </cell>
          <cell r="X600">
            <v>0</v>
          </cell>
          <cell r="Y600">
            <v>0</v>
          </cell>
        </row>
        <row r="601">
          <cell r="A601">
            <v>592</v>
          </cell>
          <cell r="B601">
            <v>119</v>
          </cell>
          <cell r="C601" t="str">
            <v xml:space="preserve">HAMILTON                     </v>
          </cell>
          <cell r="D601">
            <v>675</v>
          </cell>
          <cell r="E601" t="str">
            <v>HAMILTON WENHAM</v>
          </cell>
          <cell r="F601">
            <v>10703812</v>
          </cell>
          <cell r="G601">
            <v>0.98541588337125685</v>
          </cell>
          <cell r="H601">
            <v>11190459</v>
          </cell>
          <cell r="I601">
            <v>0.98806573272531961</v>
          </cell>
          <cell r="J601"/>
          <cell r="K601">
            <v>9732004</v>
          </cell>
          <cell r="L601">
            <v>0</v>
          </cell>
          <cell r="M601">
            <v>0</v>
          </cell>
          <cell r="N601">
            <v>11190459</v>
          </cell>
          <cell r="O601">
            <v>9732083</v>
          </cell>
          <cell r="P601">
            <v>9464629</v>
          </cell>
          <cell r="Q601">
            <v>267454</v>
          </cell>
          <cell r="R601">
            <v>2.8258265590759026</v>
          </cell>
          <cell r="S601">
            <v>1244</v>
          </cell>
          <cell r="T601">
            <v>0</v>
          </cell>
          <cell r="U601">
            <v>119</v>
          </cell>
          <cell r="V601">
            <v>675</v>
          </cell>
          <cell r="W601">
            <v>592</v>
          </cell>
          <cell r="X601">
            <v>1253</v>
          </cell>
          <cell r="Y601">
            <v>11190459</v>
          </cell>
        </row>
        <row r="602">
          <cell r="A602">
            <v>593</v>
          </cell>
          <cell r="B602">
            <v>119</v>
          </cell>
          <cell r="C602" t="str">
            <v xml:space="preserve">HAMILTON                     </v>
          </cell>
          <cell r="D602">
            <v>854</v>
          </cell>
          <cell r="E602" t="str">
            <v>NORTH SHORE</v>
          </cell>
          <cell r="F602">
            <v>144406</v>
          </cell>
          <cell r="G602">
            <v>1.3294325989106471E-2</v>
          </cell>
          <cell r="H602">
            <v>120726</v>
          </cell>
          <cell r="I602">
            <v>1.0659546998831499E-2</v>
          </cell>
          <cell r="J602"/>
          <cell r="K602">
            <v>104992</v>
          </cell>
          <cell r="L602">
            <v>0</v>
          </cell>
          <cell r="M602">
            <v>0</v>
          </cell>
          <cell r="N602">
            <v>120726</v>
          </cell>
          <cell r="O602">
            <v>104993</v>
          </cell>
          <cell r="P602">
            <v>127689</v>
          </cell>
          <cell r="Q602">
            <v>-22696</v>
          </cell>
          <cell r="R602">
            <v>-17.774436325760245</v>
          </cell>
          <cell r="S602">
            <v>10</v>
          </cell>
          <cell r="T602">
            <v>0</v>
          </cell>
          <cell r="U602">
            <v>119</v>
          </cell>
          <cell r="V602">
            <v>854</v>
          </cell>
          <cell r="W602">
            <v>593</v>
          </cell>
          <cell r="X602">
            <v>8</v>
          </cell>
          <cell r="Y602">
            <v>120726</v>
          </cell>
        </row>
        <row r="603">
          <cell r="A603">
            <v>594</v>
          </cell>
          <cell r="B603">
            <v>119</v>
          </cell>
          <cell r="C603" t="str">
            <v xml:space="preserve">HAMILTON                     </v>
          </cell>
          <cell r="D603">
            <v>913</v>
          </cell>
          <cell r="E603" t="str">
            <v>ESSEX AGRICULTURAL</v>
          </cell>
          <cell r="F603">
            <v>14010</v>
          </cell>
          <cell r="G603">
            <v>1.2897906396367302E-3</v>
          </cell>
          <cell r="H603">
            <v>14437</v>
          </cell>
          <cell r="I603">
            <v>1.2747202758488672E-3</v>
          </cell>
          <cell r="J603"/>
          <cell r="K603">
            <v>12555</v>
          </cell>
          <cell r="L603">
            <v>12475</v>
          </cell>
          <cell r="M603">
            <v>-80</v>
          </cell>
          <cell r="N603">
            <v>0</v>
          </cell>
          <cell r="O603">
            <v>12475</v>
          </cell>
          <cell r="P603">
            <v>12272</v>
          </cell>
          <cell r="Q603">
            <v>203</v>
          </cell>
          <cell r="R603">
            <v>1.6541720990873534</v>
          </cell>
          <cell r="S603">
            <v>1</v>
          </cell>
          <cell r="T603">
            <v>0</v>
          </cell>
          <cell r="U603">
            <v>119</v>
          </cell>
          <cell r="V603">
            <v>913</v>
          </cell>
          <cell r="W603">
            <v>594</v>
          </cell>
          <cell r="X603">
            <v>1</v>
          </cell>
          <cell r="Y603">
            <v>14437</v>
          </cell>
        </row>
        <row r="604">
          <cell r="A604">
            <v>595</v>
          </cell>
          <cell r="B604">
            <v>119</v>
          </cell>
          <cell r="C604" t="str">
            <v xml:space="preserve">HAMILTON                     </v>
          </cell>
          <cell r="D604">
            <v>999</v>
          </cell>
          <cell r="E604" t="str">
            <v>TOTAL</v>
          </cell>
          <cell r="F604">
            <v>10862228</v>
          </cell>
          <cell r="G604">
            <v>1</v>
          </cell>
          <cell r="H604">
            <v>11325622</v>
          </cell>
          <cell r="I604">
            <v>1</v>
          </cell>
          <cell r="J604">
            <v>9849551</v>
          </cell>
          <cell r="K604">
            <v>9849551</v>
          </cell>
          <cell r="L604">
            <v>12475</v>
          </cell>
          <cell r="M604">
            <v>-80</v>
          </cell>
          <cell r="N604">
            <v>11311185</v>
          </cell>
          <cell r="O604">
            <v>9849551</v>
          </cell>
          <cell r="P604">
            <v>9604590</v>
          </cell>
          <cell r="Q604">
            <v>244961</v>
          </cell>
          <cell r="R604">
            <v>2.550457645771449</v>
          </cell>
          <cell r="S604">
            <v>1255</v>
          </cell>
          <cell r="T604">
            <v>0</v>
          </cell>
          <cell r="U604">
            <v>119</v>
          </cell>
          <cell r="V604">
            <v>999</v>
          </cell>
          <cell r="W604">
            <v>595</v>
          </cell>
          <cell r="X604">
            <v>1262</v>
          </cell>
          <cell r="Y604">
            <v>11325622</v>
          </cell>
        </row>
        <row r="605">
          <cell r="A605">
            <v>596</v>
          </cell>
          <cell r="B605">
            <v>120</v>
          </cell>
          <cell r="C605" t="str">
            <v xml:space="preserve">HAMPDEN                      </v>
          </cell>
          <cell r="D605">
            <v>120</v>
          </cell>
          <cell r="E605" t="str">
            <v>HAMPDEN</v>
          </cell>
          <cell r="F605">
            <v>0</v>
          </cell>
          <cell r="G605">
            <v>0</v>
          </cell>
          <cell r="H605">
            <v>0</v>
          </cell>
          <cell r="I605">
            <v>0</v>
          </cell>
          <cell r="J605"/>
          <cell r="K605">
            <v>0</v>
          </cell>
          <cell r="L605">
            <v>0</v>
          </cell>
          <cell r="M605">
            <v>0</v>
          </cell>
          <cell r="N605">
            <v>0</v>
          </cell>
          <cell r="O605">
            <v>0</v>
          </cell>
          <cell r="P605">
            <v>0</v>
          </cell>
          <cell r="Q605">
            <v>0</v>
          </cell>
          <cell r="R605">
            <v>0</v>
          </cell>
          <cell r="S605">
            <v>0</v>
          </cell>
          <cell r="T605">
            <v>0</v>
          </cell>
          <cell r="U605">
            <v>120</v>
          </cell>
          <cell r="V605">
            <v>120</v>
          </cell>
          <cell r="W605">
            <v>596</v>
          </cell>
          <cell r="X605">
            <v>0</v>
          </cell>
          <cell r="Y605">
            <v>0</v>
          </cell>
        </row>
        <row r="606">
          <cell r="A606">
            <v>597</v>
          </cell>
          <cell r="B606">
            <v>120</v>
          </cell>
          <cell r="C606" t="str">
            <v xml:space="preserve">HAMPDEN                      </v>
          </cell>
          <cell r="D606">
            <v>680</v>
          </cell>
          <cell r="E606" t="str">
            <v>HAMPDEN WILBRAHAM</v>
          </cell>
          <cell r="F606">
            <v>7570983</v>
          </cell>
          <cell r="G606">
            <v>1</v>
          </cell>
          <cell r="H606">
            <v>7421752</v>
          </cell>
          <cell r="I606">
            <v>1</v>
          </cell>
          <cell r="J606"/>
          <cell r="K606">
            <v>5036215</v>
          </cell>
          <cell r="L606">
            <v>0</v>
          </cell>
          <cell r="M606">
            <v>0</v>
          </cell>
          <cell r="N606">
            <v>7421752</v>
          </cell>
          <cell r="O606">
            <v>5036215</v>
          </cell>
          <cell r="P606">
            <v>4891589</v>
          </cell>
          <cell r="Q606">
            <v>144626</v>
          </cell>
          <cell r="R606">
            <v>2.9566261597202872</v>
          </cell>
          <cell r="S606">
            <v>881</v>
          </cell>
          <cell r="T606">
            <v>0</v>
          </cell>
          <cell r="U606">
            <v>120</v>
          </cell>
          <cell r="V606">
            <v>680</v>
          </cell>
          <cell r="W606">
            <v>597</v>
          </cell>
          <cell r="X606">
            <v>826</v>
          </cell>
          <cell r="Y606">
            <v>7421752</v>
          </cell>
        </row>
        <row r="607">
          <cell r="A607">
            <v>598</v>
          </cell>
          <cell r="B607">
            <v>120</v>
          </cell>
          <cell r="D607">
            <v>998</v>
          </cell>
          <cell r="F607">
            <v>0</v>
          </cell>
          <cell r="G607">
            <v>0</v>
          </cell>
          <cell r="H607">
            <v>0</v>
          </cell>
          <cell r="I607">
            <v>0</v>
          </cell>
          <cell r="J607"/>
          <cell r="K607">
            <v>0</v>
          </cell>
          <cell r="L607">
            <v>0</v>
          </cell>
          <cell r="M607">
            <v>0</v>
          </cell>
          <cell r="N607">
            <v>0</v>
          </cell>
          <cell r="O607">
            <v>0</v>
          </cell>
          <cell r="P607">
            <v>0</v>
          </cell>
          <cell r="Q607">
            <v>0</v>
          </cell>
          <cell r="R607">
            <v>0</v>
          </cell>
          <cell r="S607">
            <v>0</v>
          </cell>
          <cell r="T607">
            <v>0</v>
          </cell>
          <cell r="U607">
            <v>120</v>
          </cell>
          <cell r="V607">
            <v>998</v>
          </cell>
          <cell r="W607">
            <v>598</v>
          </cell>
          <cell r="X607">
            <v>0</v>
          </cell>
          <cell r="Y607">
            <v>0</v>
          </cell>
        </row>
        <row r="608">
          <cell r="A608">
            <v>599</v>
          </cell>
          <cell r="B608">
            <v>120</v>
          </cell>
          <cell r="D608">
            <v>998</v>
          </cell>
          <cell r="F608">
            <v>0</v>
          </cell>
          <cell r="G608">
            <v>0</v>
          </cell>
          <cell r="H608">
            <v>0</v>
          </cell>
          <cell r="I608">
            <v>0</v>
          </cell>
          <cell r="J608"/>
          <cell r="K608">
            <v>0</v>
          </cell>
          <cell r="L608">
            <v>0</v>
          </cell>
          <cell r="M608">
            <v>0</v>
          </cell>
          <cell r="N608">
            <v>0</v>
          </cell>
          <cell r="O608">
            <v>0</v>
          </cell>
          <cell r="P608">
            <v>0</v>
          </cell>
          <cell r="Q608">
            <v>0</v>
          </cell>
          <cell r="R608">
            <v>0</v>
          </cell>
          <cell r="S608">
            <v>0</v>
          </cell>
          <cell r="T608">
            <v>0</v>
          </cell>
          <cell r="U608">
            <v>120</v>
          </cell>
          <cell r="V608">
            <v>998</v>
          </cell>
          <cell r="W608">
            <v>599</v>
          </cell>
          <cell r="X608">
            <v>0</v>
          </cell>
          <cell r="Y608">
            <v>0</v>
          </cell>
        </row>
        <row r="609">
          <cell r="A609">
            <v>600</v>
          </cell>
          <cell r="B609">
            <v>120</v>
          </cell>
          <cell r="C609" t="str">
            <v xml:space="preserve">HAMPDEN                      </v>
          </cell>
          <cell r="D609">
            <v>999</v>
          </cell>
          <cell r="E609" t="str">
            <v>TOTAL</v>
          </cell>
          <cell r="F609">
            <v>7570983</v>
          </cell>
          <cell r="G609">
            <v>1</v>
          </cell>
          <cell r="H609">
            <v>7421752</v>
          </cell>
          <cell r="I609">
            <v>1</v>
          </cell>
          <cell r="J609">
            <v>5036215</v>
          </cell>
          <cell r="K609">
            <v>5036215</v>
          </cell>
          <cell r="L609">
            <v>0</v>
          </cell>
          <cell r="M609">
            <v>0</v>
          </cell>
          <cell r="N609">
            <v>7421752</v>
          </cell>
          <cell r="O609">
            <v>5036215</v>
          </cell>
          <cell r="P609">
            <v>4891589</v>
          </cell>
          <cell r="Q609">
            <v>144626</v>
          </cell>
          <cell r="R609">
            <v>2.9566261597202872</v>
          </cell>
          <cell r="S609">
            <v>881</v>
          </cell>
          <cell r="T609">
            <v>0</v>
          </cell>
          <cell r="U609">
            <v>120</v>
          </cell>
          <cell r="V609">
            <v>999</v>
          </cell>
          <cell r="W609">
            <v>600</v>
          </cell>
          <cell r="X609">
            <v>826</v>
          </cell>
          <cell r="Y609">
            <v>7421752</v>
          </cell>
        </row>
        <row r="610">
          <cell r="A610">
            <v>601</v>
          </cell>
          <cell r="B610">
            <v>121</v>
          </cell>
          <cell r="C610" t="str">
            <v xml:space="preserve">HANCOCK                      </v>
          </cell>
          <cell r="D610">
            <v>121</v>
          </cell>
          <cell r="E610" t="str">
            <v>HANCOCK</v>
          </cell>
          <cell r="F610">
            <v>776252.26</v>
          </cell>
          <cell r="G610">
            <v>1</v>
          </cell>
          <cell r="H610">
            <v>853060.55999999982</v>
          </cell>
          <cell r="I610">
            <v>1</v>
          </cell>
          <cell r="J610"/>
          <cell r="K610">
            <v>775699</v>
          </cell>
          <cell r="L610">
            <v>0</v>
          </cell>
          <cell r="M610">
            <v>0</v>
          </cell>
          <cell r="N610">
            <v>853060.55999999982</v>
          </cell>
          <cell r="O610">
            <v>775699</v>
          </cell>
          <cell r="P610">
            <v>758287</v>
          </cell>
          <cell r="Q610">
            <v>17412</v>
          </cell>
          <cell r="R610">
            <v>2.2962282091081607</v>
          </cell>
          <cell r="S610">
            <v>93</v>
          </cell>
          <cell r="T610">
            <v>0</v>
          </cell>
          <cell r="U610">
            <v>121</v>
          </cell>
          <cell r="V610">
            <v>121</v>
          </cell>
          <cell r="W610">
            <v>601</v>
          </cell>
          <cell r="X610">
            <v>97</v>
          </cell>
          <cell r="Y610">
            <v>853060.55999999982</v>
          </cell>
        </row>
        <row r="611">
          <cell r="A611">
            <v>602</v>
          </cell>
          <cell r="B611">
            <v>121</v>
          </cell>
          <cell r="D611">
            <v>998</v>
          </cell>
          <cell r="F611">
            <v>0</v>
          </cell>
          <cell r="G611">
            <v>0</v>
          </cell>
          <cell r="H611">
            <v>0</v>
          </cell>
          <cell r="I611">
            <v>0</v>
          </cell>
          <cell r="J611"/>
          <cell r="K611">
            <v>0</v>
          </cell>
          <cell r="L611">
            <v>0</v>
          </cell>
          <cell r="M611">
            <v>0</v>
          </cell>
          <cell r="N611">
            <v>0</v>
          </cell>
          <cell r="O611">
            <v>0</v>
          </cell>
          <cell r="P611">
            <v>0</v>
          </cell>
          <cell r="Q611">
            <v>0</v>
          </cell>
          <cell r="R611">
            <v>0</v>
          </cell>
          <cell r="S611">
            <v>0</v>
          </cell>
          <cell r="T611">
            <v>0</v>
          </cell>
          <cell r="U611">
            <v>121</v>
          </cell>
          <cell r="V611">
            <v>998</v>
          </cell>
          <cell r="W611">
            <v>602</v>
          </cell>
          <cell r="X611">
            <v>0</v>
          </cell>
          <cell r="Y611">
            <v>0</v>
          </cell>
        </row>
        <row r="612">
          <cell r="A612">
            <v>603</v>
          </cell>
          <cell r="B612">
            <v>121</v>
          </cell>
          <cell r="D612">
            <v>998</v>
          </cell>
          <cell r="F612">
            <v>0</v>
          </cell>
          <cell r="G612">
            <v>0</v>
          </cell>
          <cell r="H612">
            <v>0</v>
          </cell>
          <cell r="I612">
            <v>0</v>
          </cell>
          <cell r="J612"/>
          <cell r="K612">
            <v>0</v>
          </cell>
          <cell r="L612">
            <v>0</v>
          </cell>
          <cell r="M612">
            <v>0</v>
          </cell>
          <cell r="N612">
            <v>0</v>
          </cell>
          <cell r="O612">
            <v>0</v>
          </cell>
          <cell r="P612">
            <v>0</v>
          </cell>
          <cell r="Q612">
            <v>0</v>
          </cell>
          <cell r="R612">
            <v>0</v>
          </cell>
          <cell r="S612">
            <v>0</v>
          </cell>
          <cell r="T612">
            <v>0</v>
          </cell>
          <cell r="U612">
            <v>121</v>
          </cell>
          <cell r="V612">
            <v>998</v>
          </cell>
          <cell r="W612">
            <v>603</v>
          </cell>
          <cell r="X612">
            <v>0</v>
          </cell>
          <cell r="Y612">
            <v>0</v>
          </cell>
        </row>
        <row r="613">
          <cell r="A613">
            <v>604</v>
          </cell>
          <cell r="B613">
            <v>121</v>
          </cell>
          <cell r="D613">
            <v>998</v>
          </cell>
          <cell r="F613">
            <v>0</v>
          </cell>
          <cell r="G613">
            <v>0</v>
          </cell>
          <cell r="H613">
            <v>0</v>
          </cell>
          <cell r="I613">
            <v>0</v>
          </cell>
          <cell r="J613"/>
          <cell r="K613">
            <v>0</v>
          </cell>
          <cell r="L613">
            <v>0</v>
          </cell>
          <cell r="M613">
            <v>0</v>
          </cell>
          <cell r="N613">
            <v>0</v>
          </cell>
          <cell r="O613">
            <v>0</v>
          </cell>
          <cell r="P613">
            <v>0</v>
          </cell>
          <cell r="Q613">
            <v>0</v>
          </cell>
          <cell r="R613">
            <v>0</v>
          </cell>
          <cell r="S613">
            <v>0</v>
          </cell>
          <cell r="T613">
            <v>0</v>
          </cell>
          <cell r="U613">
            <v>121</v>
          </cell>
          <cell r="V613">
            <v>998</v>
          </cell>
          <cell r="W613">
            <v>604</v>
          </cell>
          <cell r="X613">
            <v>0</v>
          </cell>
          <cell r="Y613">
            <v>0</v>
          </cell>
        </row>
        <row r="614">
          <cell r="A614">
            <v>605</v>
          </cell>
          <cell r="B614">
            <v>121</v>
          </cell>
          <cell r="C614" t="str">
            <v xml:space="preserve">HANCOCK                      </v>
          </cell>
          <cell r="D614">
            <v>999</v>
          </cell>
          <cell r="E614" t="str">
            <v>TOTAL</v>
          </cell>
          <cell r="F614">
            <v>776252.26</v>
          </cell>
          <cell r="G614">
            <v>1</v>
          </cell>
          <cell r="H614">
            <v>853060.55999999982</v>
          </cell>
          <cell r="I614">
            <v>1</v>
          </cell>
          <cell r="J614">
            <v>775699</v>
          </cell>
          <cell r="K614">
            <v>775699</v>
          </cell>
          <cell r="L614">
            <v>0</v>
          </cell>
          <cell r="M614">
            <v>0</v>
          </cell>
          <cell r="N614">
            <v>853060.55999999982</v>
          </cell>
          <cell r="O614">
            <v>775699</v>
          </cell>
          <cell r="P614">
            <v>758287</v>
          </cell>
          <cell r="Q614">
            <v>17412</v>
          </cell>
          <cell r="R614">
            <v>2.2962282091081607</v>
          </cell>
          <cell r="S614">
            <v>93</v>
          </cell>
          <cell r="T614">
            <v>0</v>
          </cell>
          <cell r="U614">
            <v>121</v>
          </cell>
          <cell r="V614">
            <v>999</v>
          </cell>
          <cell r="W614">
            <v>605</v>
          </cell>
          <cell r="X614">
            <v>97</v>
          </cell>
          <cell r="Y614">
            <v>853060.55999999982</v>
          </cell>
        </row>
        <row r="615">
          <cell r="A615">
            <v>606</v>
          </cell>
          <cell r="B615">
            <v>122</v>
          </cell>
          <cell r="C615" t="str">
            <v xml:space="preserve">HANOVER                      </v>
          </cell>
          <cell r="D615">
            <v>122</v>
          </cell>
          <cell r="E615" t="str">
            <v>HANOVER</v>
          </cell>
          <cell r="F615">
            <v>22331596.871920001</v>
          </cell>
          <cell r="G615">
            <v>0.96058568200606764</v>
          </cell>
          <cell r="H615">
            <v>23401737.684919998</v>
          </cell>
          <cell r="I615">
            <v>0.96089461627649686</v>
          </cell>
          <cell r="J615"/>
          <cell r="K615">
            <v>16986703</v>
          </cell>
          <cell r="L615">
            <v>0</v>
          </cell>
          <cell r="M615">
            <v>0</v>
          </cell>
          <cell r="N615">
            <v>23401737.684919998</v>
          </cell>
          <cell r="O615">
            <v>16986703</v>
          </cell>
          <cell r="P615">
            <v>16434712</v>
          </cell>
          <cell r="Q615">
            <v>551991</v>
          </cell>
          <cell r="R615">
            <v>3.3586898267520597</v>
          </cell>
          <cell r="S615">
            <v>2623</v>
          </cell>
          <cell r="T615">
            <v>0</v>
          </cell>
          <cell r="U615">
            <v>122</v>
          </cell>
          <cell r="V615">
            <v>122</v>
          </cell>
          <cell r="W615">
            <v>606</v>
          </cell>
          <cell r="X615">
            <v>2649</v>
          </cell>
          <cell r="Y615">
            <v>23401737.684919998</v>
          </cell>
        </row>
        <row r="616">
          <cell r="A616">
            <v>607</v>
          </cell>
          <cell r="B616">
            <v>122</v>
          </cell>
          <cell r="C616" t="str">
            <v xml:space="preserve">HANOVER                      </v>
          </cell>
          <cell r="D616">
            <v>873</v>
          </cell>
          <cell r="E616" t="str">
            <v>SOUTH SHORE</v>
          </cell>
          <cell r="F616">
            <v>916300</v>
          </cell>
          <cell r="G616">
            <v>3.9414317993932343E-2</v>
          </cell>
          <cell r="H616">
            <v>952377</v>
          </cell>
          <cell r="I616">
            <v>3.9105383723503168E-2</v>
          </cell>
          <cell r="J616"/>
          <cell r="K616">
            <v>691305</v>
          </cell>
          <cell r="L616">
            <v>0</v>
          </cell>
          <cell r="M616">
            <v>0</v>
          </cell>
          <cell r="N616">
            <v>952377</v>
          </cell>
          <cell r="O616">
            <v>691305</v>
          </cell>
          <cell r="P616">
            <v>674342</v>
          </cell>
          <cell r="Q616">
            <v>16963</v>
          </cell>
          <cell r="R616">
            <v>2.5154891731495295</v>
          </cell>
          <cell r="S616">
            <v>64</v>
          </cell>
          <cell r="T616">
            <v>0</v>
          </cell>
          <cell r="U616">
            <v>122</v>
          </cell>
          <cell r="V616">
            <v>873</v>
          </cell>
          <cell r="W616">
            <v>607</v>
          </cell>
          <cell r="X616">
            <v>64</v>
          </cell>
          <cell r="Y616">
            <v>952377</v>
          </cell>
        </row>
        <row r="617">
          <cell r="A617">
            <v>608</v>
          </cell>
          <cell r="B617">
            <v>122</v>
          </cell>
          <cell r="D617">
            <v>998</v>
          </cell>
          <cell r="F617">
            <v>0</v>
          </cell>
          <cell r="G617">
            <v>0</v>
          </cell>
          <cell r="H617">
            <v>0</v>
          </cell>
          <cell r="I617">
            <v>0</v>
          </cell>
          <cell r="J617"/>
          <cell r="K617">
            <v>0</v>
          </cell>
          <cell r="L617">
            <v>0</v>
          </cell>
          <cell r="M617">
            <v>0</v>
          </cell>
          <cell r="N617">
            <v>0</v>
          </cell>
          <cell r="O617">
            <v>0</v>
          </cell>
          <cell r="P617">
            <v>0</v>
          </cell>
          <cell r="Q617">
            <v>0</v>
          </cell>
          <cell r="R617">
            <v>0</v>
          </cell>
          <cell r="S617">
            <v>0</v>
          </cell>
          <cell r="T617">
            <v>0</v>
          </cell>
          <cell r="U617">
            <v>122</v>
          </cell>
          <cell r="V617">
            <v>998</v>
          </cell>
          <cell r="W617">
            <v>608</v>
          </cell>
          <cell r="X617">
            <v>0</v>
          </cell>
          <cell r="Y617">
            <v>0</v>
          </cell>
        </row>
        <row r="618">
          <cell r="A618">
            <v>609</v>
          </cell>
          <cell r="B618">
            <v>122</v>
          </cell>
          <cell r="D618">
            <v>998</v>
          </cell>
          <cell r="F618">
            <v>0</v>
          </cell>
          <cell r="G618">
            <v>0</v>
          </cell>
          <cell r="H618">
            <v>0</v>
          </cell>
          <cell r="I618">
            <v>0</v>
          </cell>
          <cell r="J618"/>
          <cell r="K618">
            <v>0</v>
          </cell>
          <cell r="L618">
            <v>0</v>
          </cell>
          <cell r="M618">
            <v>0</v>
          </cell>
          <cell r="N618">
            <v>0</v>
          </cell>
          <cell r="O618">
            <v>0</v>
          </cell>
          <cell r="P618">
            <v>0</v>
          </cell>
          <cell r="Q618">
            <v>0</v>
          </cell>
          <cell r="R618">
            <v>0</v>
          </cell>
          <cell r="S618">
            <v>0</v>
          </cell>
          <cell r="T618">
            <v>0</v>
          </cell>
          <cell r="U618">
            <v>122</v>
          </cell>
          <cell r="V618">
            <v>998</v>
          </cell>
          <cell r="W618">
            <v>609</v>
          </cell>
          <cell r="X618">
            <v>0</v>
          </cell>
          <cell r="Y618">
            <v>0</v>
          </cell>
        </row>
        <row r="619">
          <cell r="A619">
            <v>610</v>
          </cell>
          <cell r="B619">
            <v>122</v>
          </cell>
          <cell r="C619" t="str">
            <v xml:space="preserve">HANOVER                      </v>
          </cell>
          <cell r="D619">
            <v>999</v>
          </cell>
          <cell r="E619" t="str">
            <v>TOTAL</v>
          </cell>
          <cell r="F619">
            <v>23247896.871920001</v>
          </cell>
          <cell r="G619">
            <v>1</v>
          </cell>
          <cell r="H619">
            <v>24354114.684919998</v>
          </cell>
          <cell r="I619">
            <v>1</v>
          </cell>
          <cell r="J619">
            <v>17678008</v>
          </cell>
          <cell r="K619">
            <v>17678008</v>
          </cell>
          <cell r="L619">
            <v>0</v>
          </cell>
          <cell r="M619">
            <v>0</v>
          </cell>
          <cell r="N619">
            <v>24354114.684919998</v>
          </cell>
          <cell r="O619">
            <v>17678008</v>
          </cell>
          <cell r="P619">
            <v>17109054</v>
          </cell>
          <cell r="Q619">
            <v>568954</v>
          </cell>
          <cell r="R619">
            <v>3.3254556330233105</v>
          </cell>
          <cell r="S619">
            <v>2687</v>
          </cell>
          <cell r="T619">
            <v>0</v>
          </cell>
          <cell r="U619">
            <v>122</v>
          </cell>
          <cell r="V619">
            <v>999</v>
          </cell>
          <cell r="W619">
            <v>610</v>
          </cell>
          <cell r="X619">
            <v>2713</v>
          </cell>
          <cell r="Y619">
            <v>24354114.684919998</v>
          </cell>
        </row>
        <row r="620">
          <cell r="A620">
            <v>611</v>
          </cell>
          <cell r="B620">
            <v>123</v>
          </cell>
          <cell r="C620" t="str">
            <v xml:space="preserve">HANSON                       </v>
          </cell>
          <cell r="D620">
            <v>123</v>
          </cell>
          <cell r="E620" t="str">
            <v>HANSON</v>
          </cell>
          <cell r="F620">
            <v>36750.21</v>
          </cell>
          <cell r="G620">
            <v>2.1204420092251785E-3</v>
          </cell>
          <cell r="H620">
            <v>63486.049999999996</v>
          </cell>
          <cell r="I620">
            <v>3.577924585636225E-3</v>
          </cell>
          <cell r="J620"/>
          <cell r="K620">
            <v>23471</v>
          </cell>
          <cell r="L620">
            <v>0</v>
          </cell>
          <cell r="M620">
            <v>0</v>
          </cell>
          <cell r="N620">
            <v>63486.049999999996</v>
          </cell>
          <cell r="O620">
            <v>23471</v>
          </cell>
          <cell r="P620">
            <v>13241</v>
          </cell>
          <cell r="Q620">
            <v>10230</v>
          </cell>
          <cell r="R620">
            <v>77.260025677818902</v>
          </cell>
          <cell r="S620">
            <v>3</v>
          </cell>
          <cell r="T620">
            <v>0</v>
          </cell>
          <cell r="U620">
            <v>123</v>
          </cell>
          <cell r="V620">
            <v>123</v>
          </cell>
          <cell r="W620">
            <v>611</v>
          </cell>
          <cell r="X620">
            <v>5</v>
          </cell>
          <cell r="Y620">
            <v>63486.049999999996</v>
          </cell>
        </row>
        <row r="621">
          <cell r="A621">
            <v>612</v>
          </cell>
          <cell r="B621">
            <v>123</v>
          </cell>
          <cell r="C621" t="str">
            <v xml:space="preserve">HANSON                       </v>
          </cell>
          <cell r="D621">
            <v>780</v>
          </cell>
          <cell r="E621" t="str">
            <v>WHITMAN HANSON</v>
          </cell>
          <cell r="F621">
            <v>16163584</v>
          </cell>
          <cell r="G621">
            <v>0.93261895736758915</v>
          </cell>
          <cell r="H621">
            <v>16430340</v>
          </cell>
          <cell r="I621">
            <v>0.92597535106314377</v>
          </cell>
          <cell r="J621"/>
          <cell r="K621">
            <v>6074285</v>
          </cell>
          <cell r="L621">
            <v>0</v>
          </cell>
          <cell r="M621">
            <v>0</v>
          </cell>
          <cell r="N621">
            <v>16430340</v>
          </cell>
          <cell r="O621">
            <v>6074285</v>
          </cell>
          <cell r="P621">
            <v>5823766</v>
          </cell>
          <cell r="Q621">
            <v>250519</v>
          </cell>
          <cell r="R621">
            <v>4.3016666535022186</v>
          </cell>
          <cell r="S621">
            <v>1850</v>
          </cell>
          <cell r="T621">
            <v>0</v>
          </cell>
          <cell r="U621">
            <v>123</v>
          </cell>
          <cell r="V621">
            <v>780</v>
          </cell>
          <cell r="W621">
            <v>612</v>
          </cell>
          <cell r="X621">
            <v>1813</v>
          </cell>
          <cell r="Y621">
            <v>16430340</v>
          </cell>
        </row>
        <row r="622">
          <cell r="A622">
            <v>613</v>
          </cell>
          <cell r="B622">
            <v>123</v>
          </cell>
          <cell r="C622" t="str">
            <v xml:space="preserve">HANSON                       </v>
          </cell>
          <cell r="D622">
            <v>873</v>
          </cell>
          <cell r="E622" t="str">
            <v>SOUTH SHORE</v>
          </cell>
          <cell r="F622">
            <v>1131057</v>
          </cell>
          <cell r="G622">
            <v>6.526060062318563E-2</v>
          </cell>
          <cell r="H622">
            <v>1249994</v>
          </cell>
          <cell r="I622">
            <v>7.0446724351219958E-2</v>
          </cell>
          <cell r="J622"/>
          <cell r="K622">
            <v>462122</v>
          </cell>
          <cell r="L622">
            <v>0</v>
          </cell>
          <cell r="M622">
            <v>0</v>
          </cell>
          <cell r="N622">
            <v>1249994</v>
          </cell>
          <cell r="O622">
            <v>462122</v>
          </cell>
          <cell r="P622">
            <v>407522</v>
          </cell>
          <cell r="Q622">
            <v>54600</v>
          </cell>
          <cell r="R622">
            <v>13.398049675845721</v>
          </cell>
          <cell r="S622">
            <v>79</v>
          </cell>
          <cell r="T622">
            <v>0</v>
          </cell>
          <cell r="U622">
            <v>123</v>
          </cell>
          <cell r="V622">
            <v>873</v>
          </cell>
          <cell r="W622">
            <v>613</v>
          </cell>
          <cell r="X622">
            <v>84</v>
          </cell>
          <cell r="Y622">
            <v>1249994</v>
          </cell>
        </row>
        <row r="623">
          <cell r="A623">
            <v>614</v>
          </cell>
          <cell r="B623">
            <v>123</v>
          </cell>
          <cell r="D623">
            <v>998</v>
          </cell>
          <cell r="F623">
            <v>0</v>
          </cell>
          <cell r="G623">
            <v>0</v>
          </cell>
          <cell r="H623">
            <v>0</v>
          </cell>
          <cell r="I623">
            <v>0</v>
          </cell>
          <cell r="J623"/>
          <cell r="K623">
            <v>0</v>
          </cell>
          <cell r="L623">
            <v>0</v>
          </cell>
          <cell r="M623">
            <v>0</v>
          </cell>
          <cell r="N623">
            <v>0</v>
          </cell>
          <cell r="O623">
            <v>0</v>
          </cell>
          <cell r="P623">
            <v>0</v>
          </cell>
          <cell r="Q623">
            <v>0</v>
          </cell>
          <cell r="R623">
            <v>0</v>
          </cell>
          <cell r="S623">
            <v>0</v>
          </cell>
          <cell r="T623">
            <v>0</v>
          </cell>
          <cell r="U623">
            <v>123</v>
          </cell>
          <cell r="V623">
            <v>998</v>
          </cell>
          <cell r="W623">
            <v>614</v>
          </cell>
          <cell r="X623">
            <v>0</v>
          </cell>
          <cell r="Y623">
            <v>0</v>
          </cell>
        </row>
        <row r="624">
          <cell r="A624">
            <v>615</v>
          </cell>
          <cell r="B624">
            <v>123</v>
          </cell>
          <cell r="C624" t="str">
            <v xml:space="preserve">HANSON                       </v>
          </cell>
          <cell r="D624">
            <v>999</v>
          </cell>
          <cell r="E624" t="str">
            <v>TOTAL</v>
          </cell>
          <cell r="F624">
            <v>17331391.210000001</v>
          </cell>
          <cell r="G624">
            <v>1</v>
          </cell>
          <cell r="H624">
            <v>17743820.050000001</v>
          </cell>
          <cell r="I624">
            <v>1</v>
          </cell>
          <cell r="J624">
            <v>6559878</v>
          </cell>
          <cell r="K624">
            <v>6559878</v>
          </cell>
          <cell r="L624">
            <v>0</v>
          </cell>
          <cell r="M624">
            <v>0</v>
          </cell>
          <cell r="N624">
            <v>17743820.050000001</v>
          </cell>
          <cell r="O624">
            <v>6559878</v>
          </cell>
          <cell r="P624">
            <v>6244529</v>
          </cell>
          <cell r="Q624">
            <v>315349</v>
          </cell>
          <cell r="R624">
            <v>5.0500045720021474</v>
          </cell>
          <cell r="S624">
            <v>1932</v>
          </cell>
          <cell r="T624">
            <v>0</v>
          </cell>
          <cell r="U624">
            <v>123</v>
          </cell>
          <cell r="V624">
            <v>999</v>
          </cell>
          <cell r="W624">
            <v>615</v>
          </cell>
          <cell r="X624">
            <v>1902</v>
          </cell>
          <cell r="Y624">
            <v>17743820.050000001</v>
          </cell>
        </row>
        <row r="625">
          <cell r="A625">
            <v>616</v>
          </cell>
          <cell r="B625">
            <v>124</v>
          </cell>
          <cell r="C625" t="str">
            <v xml:space="preserve">HARDWICK                     </v>
          </cell>
          <cell r="D625">
            <v>124</v>
          </cell>
          <cell r="E625" t="str">
            <v>HARDWICK</v>
          </cell>
          <cell r="F625">
            <v>0</v>
          </cell>
          <cell r="G625">
            <v>0</v>
          </cell>
          <cell r="H625">
            <v>0</v>
          </cell>
          <cell r="I625">
            <v>0</v>
          </cell>
          <cell r="J625"/>
          <cell r="K625">
            <v>0</v>
          </cell>
          <cell r="L625">
            <v>0</v>
          </cell>
          <cell r="M625">
            <v>0</v>
          </cell>
          <cell r="N625">
            <v>0</v>
          </cell>
          <cell r="O625">
            <v>0</v>
          </cell>
          <cell r="P625">
            <v>0</v>
          </cell>
          <cell r="Q625">
            <v>0</v>
          </cell>
          <cell r="R625">
            <v>0</v>
          </cell>
          <cell r="S625">
            <v>0</v>
          </cell>
          <cell r="T625">
            <v>0</v>
          </cell>
          <cell r="U625">
            <v>124</v>
          </cell>
          <cell r="V625">
            <v>124</v>
          </cell>
          <cell r="W625">
            <v>616</v>
          </cell>
          <cell r="X625">
            <v>0</v>
          </cell>
          <cell r="Y625">
            <v>0</v>
          </cell>
        </row>
        <row r="626">
          <cell r="A626">
            <v>617</v>
          </cell>
          <cell r="B626">
            <v>124</v>
          </cell>
          <cell r="C626" t="str">
            <v xml:space="preserve">HARDWICK                     </v>
          </cell>
          <cell r="D626">
            <v>753</v>
          </cell>
          <cell r="E626" t="str">
            <v>QUABBIN</v>
          </cell>
          <cell r="F626">
            <v>3739414</v>
          </cell>
          <cell r="G626">
            <v>0.93864751324855067</v>
          </cell>
          <cell r="H626">
            <v>3521932</v>
          </cell>
          <cell r="I626">
            <v>0.91102605967672179</v>
          </cell>
          <cell r="J626"/>
          <cell r="K626">
            <v>1447270</v>
          </cell>
          <cell r="L626">
            <v>0</v>
          </cell>
          <cell r="M626">
            <v>0</v>
          </cell>
          <cell r="N626">
            <v>3521932</v>
          </cell>
          <cell r="O626">
            <v>1447270</v>
          </cell>
          <cell r="P626">
            <v>1467941</v>
          </cell>
          <cell r="Q626">
            <v>-20671</v>
          </cell>
          <cell r="R626">
            <v>-1.40816286213138</v>
          </cell>
          <cell r="S626">
            <v>420</v>
          </cell>
          <cell r="T626">
            <v>0</v>
          </cell>
          <cell r="U626">
            <v>124</v>
          </cell>
          <cell r="V626">
            <v>753</v>
          </cell>
          <cell r="W626">
            <v>617</v>
          </cell>
          <cell r="X626">
            <v>381</v>
          </cell>
          <cell r="Y626">
            <v>3521932</v>
          </cell>
        </row>
        <row r="627">
          <cell r="A627">
            <v>618</v>
          </cell>
          <cell r="B627">
            <v>124</v>
          </cell>
          <cell r="C627" t="str">
            <v xml:space="preserve">HARDWICK                     </v>
          </cell>
          <cell r="D627">
            <v>860</v>
          </cell>
          <cell r="E627" t="str">
            <v>PATHFINDER</v>
          </cell>
          <cell r="F627">
            <v>244418</v>
          </cell>
          <cell r="G627">
            <v>6.1352486751449359E-2</v>
          </cell>
          <cell r="H627">
            <v>343964</v>
          </cell>
          <cell r="I627">
            <v>8.8973940323278225E-2</v>
          </cell>
          <cell r="J627"/>
          <cell r="K627">
            <v>141345</v>
          </cell>
          <cell r="L627">
            <v>0</v>
          </cell>
          <cell r="M627">
            <v>0</v>
          </cell>
          <cell r="N627">
            <v>343964</v>
          </cell>
          <cell r="O627">
            <v>141345</v>
          </cell>
          <cell r="P627">
            <v>95948</v>
          </cell>
          <cell r="Q627">
            <v>45397</v>
          </cell>
          <cell r="R627">
            <v>47.314170175511734</v>
          </cell>
          <cell r="S627">
            <v>17</v>
          </cell>
          <cell r="T627">
            <v>0</v>
          </cell>
          <cell r="U627">
            <v>124</v>
          </cell>
          <cell r="V627">
            <v>860</v>
          </cell>
          <cell r="W627">
            <v>618</v>
          </cell>
          <cell r="X627">
            <v>23</v>
          </cell>
          <cell r="Y627">
            <v>343964</v>
          </cell>
        </row>
        <row r="628">
          <cell r="A628">
            <v>619</v>
          </cell>
          <cell r="B628">
            <v>124</v>
          </cell>
          <cell r="D628">
            <v>998</v>
          </cell>
          <cell r="F628">
            <v>0</v>
          </cell>
          <cell r="G628">
            <v>0</v>
          </cell>
          <cell r="H628">
            <v>0</v>
          </cell>
          <cell r="I628">
            <v>0</v>
          </cell>
          <cell r="J628"/>
          <cell r="K628">
            <v>0</v>
          </cell>
          <cell r="L628">
            <v>0</v>
          </cell>
          <cell r="M628">
            <v>0</v>
          </cell>
          <cell r="N628">
            <v>0</v>
          </cell>
          <cell r="O628">
            <v>0</v>
          </cell>
          <cell r="P628">
            <v>0</v>
          </cell>
          <cell r="Q628">
            <v>0</v>
          </cell>
          <cell r="R628">
            <v>0</v>
          </cell>
          <cell r="S628">
            <v>0</v>
          </cell>
          <cell r="T628">
            <v>0</v>
          </cell>
          <cell r="U628">
            <v>124</v>
          </cell>
          <cell r="V628">
            <v>998</v>
          </cell>
          <cell r="W628">
            <v>619</v>
          </cell>
          <cell r="X628">
            <v>0</v>
          </cell>
          <cell r="Y628">
            <v>0</v>
          </cell>
        </row>
        <row r="629">
          <cell r="A629">
            <v>620</v>
          </cell>
          <cell r="B629">
            <v>124</v>
          </cell>
          <cell r="C629" t="str">
            <v xml:space="preserve">HARDWICK                     </v>
          </cell>
          <cell r="D629">
            <v>999</v>
          </cell>
          <cell r="E629" t="str">
            <v>TOTAL</v>
          </cell>
          <cell r="F629">
            <v>3983832</v>
          </cell>
          <cell r="G629">
            <v>1</v>
          </cell>
          <cell r="H629">
            <v>3865896</v>
          </cell>
          <cell r="I629">
            <v>1</v>
          </cell>
          <cell r="J629">
            <v>1588615</v>
          </cell>
          <cell r="K629">
            <v>1588615</v>
          </cell>
          <cell r="L629">
            <v>0</v>
          </cell>
          <cell r="M629">
            <v>0</v>
          </cell>
          <cell r="N629">
            <v>3865896</v>
          </cell>
          <cell r="O629">
            <v>1588615</v>
          </cell>
          <cell r="P629">
            <v>1563889</v>
          </cell>
          <cell r="Q629">
            <v>24726</v>
          </cell>
          <cell r="R629">
            <v>1.5810585022338541</v>
          </cell>
          <cell r="S629">
            <v>437</v>
          </cell>
          <cell r="T629">
            <v>0</v>
          </cell>
          <cell r="U629">
            <v>124</v>
          </cell>
          <cell r="V629">
            <v>999</v>
          </cell>
          <cell r="W629">
            <v>620</v>
          </cell>
          <cell r="X629">
            <v>404</v>
          </cell>
          <cell r="Y629">
            <v>3865896</v>
          </cell>
        </row>
        <row r="630">
          <cell r="A630">
            <v>621</v>
          </cell>
          <cell r="B630">
            <v>125</v>
          </cell>
          <cell r="C630" t="str">
            <v xml:space="preserve">HARVARD                      </v>
          </cell>
          <cell r="D630">
            <v>125</v>
          </cell>
          <cell r="E630" t="str">
            <v>HARVARD</v>
          </cell>
          <cell r="F630">
            <v>9832645.2214000002</v>
          </cell>
          <cell r="G630">
            <v>0.99284966943698683</v>
          </cell>
          <cell r="H630">
            <v>10074274.181770001</v>
          </cell>
          <cell r="I630">
            <v>0.99270606553374907</v>
          </cell>
          <cell r="J630"/>
          <cell r="K630">
            <v>8807063</v>
          </cell>
          <cell r="L630">
            <v>0</v>
          </cell>
          <cell r="M630">
            <v>0</v>
          </cell>
          <cell r="N630">
            <v>10074274.181770001</v>
          </cell>
          <cell r="O630">
            <v>8807063</v>
          </cell>
          <cell r="P630">
            <v>8627525</v>
          </cell>
          <cell r="Q630">
            <v>179538</v>
          </cell>
          <cell r="R630">
            <v>2.080990782408628</v>
          </cell>
          <cell r="S630">
            <v>1147</v>
          </cell>
          <cell r="T630">
            <v>0</v>
          </cell>
          <cell r="U630">
            <v>125</v>
          </cell>
          <cell r="V630">
            <v>125</v>
          </cell>
          <cell r="W630">
            <v>621</v>
          </cell>
          <cell r="X630">
            <v>1127</v>
          </cell>
          <cell r="Y630">
            <v>10074274.181770001</v>
          </cell>
        </row>
        <row r="631">
          <cell r="A631">
            <v>622</v>
          </cell>
          <cell r="B631">
            <v>125</v>
          </cell>
          <cell r="C631" t="str">
            <v xml:space="preserve">HARVARD                      </v>
          </cell>
          <cell r="D631">
            <v>832</v>
          </cell>
          <cell r="E631" t="str">
            <v>MONTACHUSETT</v>
          </cell>
          <cell r="F631">
            <v>70813</v>
          </cell>
          <cell r="G631">
            <v>7.1503305630131221E-3</v>
          </cell>
          <cell r="H631">
            <v>74021</v>
          </cell>
          <cell r="I631">
            <v>7.2939344662508853E-3</v>
          </cell>
          <cell r="J631"/>
          <cell r="K631">
            <v>64710</v>
          </cell>
          <cell r="L631">
            <v>0</v>
          </cell>
          <cell r="M631">
            <v>0</v>
          </cell>
          <cell r="N631">
            <v>74021</v>
          </cell>
          <cell r="O631">
            <v>64710</v>
          </cell>
          <cell r="P631">
            <v>62134</v>
          </cell>
          <cell r="Q631">
            <v>2576</v>
          </cell>
          <cell r="R631">
            <v>4.1458782631087647</v>
          </cell>
          <cell r="S631">
            <v>5</v>
          </cell>
          <cell r="T631">
            <v>0</v>
          </cell>
          <cell r="U631">
            <v>125</v>
          </cell>
          <cell r="V631">
            <v>832</v>
          </cell>
          <cell r="W631">
            <v>622</v>
          </cell>
          <cell r="X631">
            <v>5</v>
          </cell>
          <cell r="Y631">
            <v>74021</v>
          </cell>
        </row>
        <row r="632">
          <cell r="A632">
            <v>623</v>
          </cell>
          <cell r="B632">
            <v>125</v>
          </cell>
          <cell r="D632">
            <v>998</v>
          </cell>
          <cell r="F632">
            <v>0</v>
          </cell>
          <cell r="G632">
            <v>0</v>
          </cell>
          <cell r="H632">
            <v>0</v>
          </cell>
          <cell r="I632">
            <v>0</v>
          </cell>
          <cell r="J632"/>
          <cell r="K632">
            <v>0</v>
          </cell>
          <cell r="L632">
            <v>0</v>
          </cell>
          <cell r="M632">
            <v>0</v>
          </cell>
          <cell r="N632">
            <v>0</v>
          </cell>
          <cell r="O632">
            <v>0</v>
          </cell>
          <cell r="P632">
            <v>0</v>
          </cell>
          <cell r="Q632">
            <v>0</v>
          </cell>
          <cell r="R632">
            <v>0</v>
          </cell>
          <cell r="S632">
            <v>0</v>
          </cell>
          <cell r="T632">
            <v>0</v>
          </cell>
          <cell r="U632">
            <v>125</v>
          </cell>
          <cell r="V632">
            <v>998</v>
          </cell>
          <cell r="W632">
            <v>623</v>
          </cell>
          <cell r="X632">
            <v>0</v>
          </cell>
          <cell r="Y632">
            <v>0</v>
          </cell>
        </row>
        <row r="633">
          <cell r="A633">
            <v>624</v>
          </cell>
          <cell r="B633">
            <v>125</v>
          </cell>
          <cell r="D633">
            <v>998</v>
          </cell>
          <cell r="F633">
            <v>0</v>
          </cell>
          <cell r="G633">
            <v>0</v>
          </cell>
          <cell r="H633">
            <v>0</v>
          </cell>
          <cell r="I633">
            <v>0</v>
          </cell>
          <cell r="J633"/>
          <cell r="K633">
            <v>0</v>
          </cell>
          <cell r="L633">
            <v>0</v>
          </cell>
          <cell r="M633">
            <v>0</v>
          </cell>
          <cell r="N633">
            <v>0</v>
          </cell>
          <cell r="O633">
            <v>0</v>
          </cell>
          <cell r="P633">
            <v>0</v>
          </cell>
          <cell r="Q633">
            <v>0</v>
          </cell>
          <cell r="R633">
            <v>0</v>
          </cell>
          <cell r="S633">
            <v>0</v>
          </cell>
          <cell r="T633">
            <v>0</v>
          </cell>
          <cell r="U633">
            <v>125</v>
          </cell>
          <cell r="V633">
            <v>998</v>
          </cell>
          <cell r="W633">
            <v>624</v>
          </cell>
          <cell r="X633">
            <v>0</v>
          </cell>
          <cell r="Y633">
            <v>0</v>
          </cell>
        </row>
        <row r="634">
          <cell r="A634">
            <v>625</v>
          </cell>
          <cell r="B634">
            <v>125</v>
          </cell>
          <cell r="C634" t="str">
            <v xml:space="preserve">HARVARD                      </v>
          </cell>
          <cell r="D634">
            <v>999</v>
          </cell>
          <cell r="E634" t="str">
            <v>TOTAL</v>
          </cell>
          <cell r="F634">
            <v>9903458.2214000002</v>
          </cell>
          <cell r="G634">
            <v>1</v>
          </cell>
          <cell r="H634">
            <v>10148295.181770001</v>
          </cell>
          <cell r="I634">
            <v>1</v>
          </cell>
          <cell r="J634">
            <v>8871773</v>
          </cell>
          <cell r="K634">
            <v>8871773</v>
          </cell>
          <cell r="L634">
            <v>0</v>
          </cell>
          <cell r="M634">
            <v>0</v>
          </cell>
          <cell r="N634">
            <v>10148295.181770001</v>
          </cell>
          <cell r="O634">
            <v>8871773</v>
          </cell>
          <cell r="P634">
            <v>8689659</v>
          </cell>
          <cell r="Q634">
            <v>182114</v>
          </cell>
          <cell r="R634">
            <v>2.095755426075983</v>
          </cell>
          <cell r="S634">
            <v>1152</v>
          </cell>
          <cell r="T634">
            <v>0</v>
          </cell>
          <cell r="U634">
            <v>125</v>
          </cell>
          <cell r="V634">
            <v>999</v>
          </cell>
          <cell r="W634">
            <v>625</v>
          </cell>
          <cell r="X634">
            <v>1132</v>
          </cell>
          <cell r="Y634">
            <v>10148295.181770001</v>
          </cell>
        </row>
        <row r="635">
          <cell r="A635">
            <v>626</v>
          </cell>
          <cell r="B635">
            <v>126</v>
          </cell>
          <cell r="C635" t="str">
            <v xml:space="preserve">HARWICH                      </v>
          </cell>
          <cell r="D635">
            <v>126</v>
          </cell>
          <cell r="E635" t="str">
            <v>HARWICH</v>
          </cell>
          <cell r="F635">
            <v>12395623.68</v>
          </cell>
          <cell r="G635">
            <v>0.92615587897219287</v>
          </cell>
          <cell r="H635">
            <v>0</v>
          </cell>
          <cell r="I635">
            <v>0</v>
          </cell>
          <cell r="J635"/>
          <cell r="K635">
            <v>0</v>
          </cell>
          <cell r="L635">
            <v>0</v>
          </cell>
          <cell r="M635">
            <v>0</v>
          </cell>
          <cell r="N635">
            <v>0</v>
          </cell>
          <cell r="O635">
            <v>0</v>
          </cell>
          <cell r="P635">
            <v>11328277</v>
          </cell>
          <cell r="Q635">
            <v>-11328277</v>
          </cell>
          <cell r="R635">
            <v>-100</v>
          </cell>
          <cell r="S635">
            <v>1405</v>
          </cell>
          <cell r="T635">
            <v>0</v>
          </cell>
          <cell r="U635">
            <v>126</v>
          </cell>
          <cell r="V635">
            <v>126</v>
          </cell>
          <cell r="W635">
            <v>626</v>
          </cell>
          <cell r="X635">
            <v>0</v>
          </cell>
          <cell r="Y635">
            <v>0</v>
          </cell>
        </row>
        <row r="636">
          <cell r="A636">
            <v>627</v>
          </cell>
          <cell r="B636">
            <v>126</v>
          </cell>
          <cell r="C636" t="str">
            <v xml:space="preserve">HARWICH                      </v>
          </cell>
          <cell r="D636">
            <v>712</v>
          </cell>
          <cell r="E636" t="str">
            <v>MONOMOY</v>
          </cell>
          <cell r="F636">
            <v>0</v>
          </cell>
          <cell r="G636">
            <v>7.3844121027807089E-2</v>
          </cell>
          <cell r="H636">
            <v>12873536</v>
          </cell>
          <cell r="I636">
            <v>0.92069428315065871</v>
          </cell>
          <cell r="J636"/>
          <cell r="K636">
            <v>11444862</v>
          </cell>
          <cell r="L636">
            <v>0</v>
          </cell>
          <cell r="M636">
            <v>0</v>
          </cell>
          <cell r="N636">
            <v>12873536</v>
          </cell>
          <cell r="O636">
            <v>11444862</v>
          </cell>
          <cell r="P636">
            <v>0</v>
          </cell>
          <cell r="Q636">
            <v>11444862</v>
          </cell>
          <cell r="R636">
            <v>100</v>
          </cell>
          <cell r="S636">
            <v>0</v>
          </cell>
          <cell r="T636">
            <v>0</v>
          </cell>
          <cell r="U636">
            <v>126</v>
          </cell>
          <cell r="V636">
            <v>712</v>
          </cell>
          <cell r="W636">
            <v>627</v>
          </cell>
          <cell r="X636">
            <v>1391</v>
          </cell>
          <cell r="Y636">
            <v>12873536</v>
          </cell>
        </row>
        <row r="637">
          <cell r="A637">
            <v>628</v>
          </cell>
          <cell r="B637">
            <v>126</v>
          </cell>
          <cell r="C637" t="str">
            <v xml:space="preserve">HARWICH                      </v>
          </cell>
          <cell r="D637">
            <v>815</v>
          </cell>
          <cell r="E637" t="str">
            <v>CAPE COD</v>
          </cell>
          <cell r="F637">
            <v>988326</v>
          </cell>
          <cell r="G637">
            <v>0</v>
          </cell>
          <cell r="H637">
            <v>1108886</v>
          </cell>
          <cell r="I637">
            <v>7.9305716849341262E-2</v>
          </cell>
          <cell r="J637"/>
          <cell r="K637">
            <v>985825</v>
          </cell>
          <cell r="L637">
            <v>0</v>
          </cell>
          <cell r="M637">
            <v>0</v>
          </cell>
          <cell r="N637">
            <v>1108886</v>
          </cell>
          <cell r="O637">
            <v>985825</v>
          </cell>
          <cell r="P637">
            <v>903224</v>
          </cell>
          <cell r="Q637">
            <v>82601</v>
          </cell>
          <cell r="R637">
            <v>9.1451290045437226</v>
          </cell>
          <cell r="S637">
            <v>69</v>
          </cell>
          <cell r="T637">
            <v>0</v>
          </cell>
          <cell r="U637">
            <v>126</v>
          </cell>
          <cell r="V637">
            <v>815</v>
          </cell>
          <cell r="W637">
            <v>628</v>
          </cell>
          <cell r="X637">
            <v>74</v>
          </cell>
          <cell r="Y637">
            <v>1108886</v>
          </cell>
        </row>
        <row r="638">
          <cell r="A638">
            <v>629</v>
          </cell>
          <cell r="B638">
            <v>126</v>
          </cell>
          <cell r="D638">
            <v>998</v>
          </cell>
          <cell r="F638">
            <v>0</v>
          </cell>
          <cell r="G638">
            <v>0</v>
          </cell>
          <cell r="H638">
            <v>0</v>
          </cell>
          <cell r="I638">
            <v>0</v>
          </cell>
          <cell r="J638"/>
          <cell r="K638">
            <v>0</v>
          </cell>
          <cell r="L638">
            <v>0</v>
          </cell>
          <cell r="M638">
            <v>0</v>
          </cell>
          <cell r="N638">
            <v>0</v>
          </cell>
          <cell r="O638">
            <v>0</v>
          </cell>
          <cell r="P638">
            <v>0</v>
          </cell>
          <cell r="Q638">
            <v>0</v>
          </cell>
          <cell r="R638">
            <v>0</v>
          </cell>
          <cell r="S638">
            <v>0</v>
          </cell>
          <cell r="T638">
            <v>0</v>
          </cell>
          <cell r="U638">
            <v>126</v>
          </cell>
          <cell r="V638">
            <v>998</v>
          </cell>
          <cell r="W638">
            <v>629</v>
          </cell>
          <cell r="X638">
            <v>0</v>
          </cell>
          <cell r="Y638">
            <v>0</v>
          </cell>
        </row>
        <row r="639">
          <cell r="A639">
            <v>630</v>
          </cell>
          <cell r="B639">
            <v>126</v>
          </cell>
          <cell r="C639" t="str">
            <v xml:space="preserve">HARWICH                      </v>
          </cell>
          <cell r="D639">
            <v>999</v>
          </cell>
          <cell r="E639" t="str">
            <v>TOTAL</v>
          </cell>
          <cell r="F639">
            <v>13383949.68</v>
          </cell>
          <cell r="G639">
            <v>1</v>
          </cell>
          <cell r="H639">
            <v>13982422</v>
          </cell>
          <cell r="I639">
            <v>1</v>
          </cell>
          <cell r="J639">
            <v>12430687</v>
          </cell>
          <cell r="K639">
            <v>12430687</v>
          </cell>
          <cell r="L639">
            <v>0</v>
          </cell>
          <cell r="M639">
            <v>0</v>
          </cell>
          <cell r="N639">
            <v>13982422</v>
          </cell>
          <cell r="O639">
            <v>12430687</v>
          </cell>
          <cell r="P639">
            <v>12231501</v>
          </cell>
          <cell r="Q639">
            <v>199186</v>
          </cell>
          <cell r="R639">
            <v>1.6284673483655032</v>
          </cell>
          <cell r="S639">
            <v>1474</v>
          </cell>
          <cell r="T639">
            <v>0</v>
          </cell>
          <cell r="U639">
            <v>126</v>
          </cell>
          <cell r="V639">
            <v>999</v>
          </cell>
          <cell r="W639">
            <v>630</v>
          </cell>
          <cell r="X639">
            <v>1465</v>
          </cell>
          <cell r="Y639">
            <v>13982422</v>
          </cell>
        </row>
        <row r="640">
          <cell r="A640">
            <v>631</v>
          </cell>
          <cell r="B640">
            <v>127</v>
          </cell>
          <cell r="C640" t="str">
            <v xml:space="preserve">HATFIELD                     </v>
          </cell>
          <cell r="D640">
            <v>127</v>
          </cell>
          <cell r="E640" t="str">
            <v>HATFIELD</v>
          </cell>
          <cell r="F640">
            <v>3188704</v>
          </cell>
          <cell r="G640">
            <v>1</v>
          </cell>
          <cell r="H640">
            <v>3317758.7599999988</v>
          </cell>
          <cell r="I640">
            <v>1</v>
          </cell>
          <cell r="J640"/>
          <cell r="K640">
            <v>3073443</v>
          </cell>
          <cell r="L640">
            <v>0</v>
          </cell>
          <cell r="M640">
            <v>0</v>
          </cell>
          <cell r="N640">
            <v>3317758.7599999988</v>
          </cell>
          <cell r="O640">
            <v>3073443</v>
          </cell>
          <cell r="P640">
            <v>2995877</v>
          </cell>
          <cell r="Q640">
            <v>77566</v>
          </cell>
          <cell r="R640">
            <v>2.5890916082335824</v>
          </cell>
          <cell r="S640">
            <v>362</v>
          </cell>
          <cell r="T640">
            <v>0</v>
          </cell>
          <cell r="U640">
            <v>127</v>
          </cell>
          <cell r="V640">
            <v>127</v>
          </cell>
          <cell r="W640">
            <v>631</v>
          </cell>
          <cell r="X640">
            <v>359</v>
          </cell>
          <cell r="Y640">
            <v>3317758.7599999988</v>
          </cell>
        </row>
        <row r="641">
          <cell r="A641">
            <v>632</v>
          </cell>
          <cell r="B641">
            <v>127</v>
          </cell>
          <cell r="D641">
            <v>998</v>
          </cell>
          <cell r="F641">
            <v>0</v>
          </cell>
          <cell r="G641">
            <v>0</v>
          </cell>
          <cell r="H641">
            <v>0</v>
          </cell>
          <cell r="I641">
            <v>0</v>
          </cell>
          <cell r="J641"/>
          <cell r="K641">
            <v>0</v>
          </cell>
          <cell r="L641">
            <v>0</v>
          </cell>
          <cell r="M641">
            <v>0</v>
          </cell>
          <cell r="N641">
            <v>0</v>
          </cell>
          <cell r="O641">
            <v>0</v>
          </cell>
          <cell r="P641">
            <v>0</v>
          </cell>
          <cell r="Q641">
            <v>0</v>
          </cell>
          <cell r="R641">
            <v>0</v>
          </cell>
          <cell r="S641">
            <v>0</v>
          </cell>
          <cell r="T641">
            <v>0</v>
          </cell>
          <cell r="U641">
            <v>127</v>
          </cell>
          <cell r="V641">
            <v>998</v>
          </cell>
          <cell r="W641">
            <v>632</v>
          </cell>
          <cell r="X641">
            <v>0</v>
          </cell>
          <cell r="Y641">
            <v>0</v>
          </cell>
        </row>
        <row r="642">
          <cell r="A642">
            <v>633</v>
          </cell>
          <cell r="B642">
            <v>127</v>
          </cell>
          <cell r="D642">
            <v>998</v>
          </cell>
          <cell r="F642">
            <v>0</v>
          </cell>
          <cell r="G642">
            <v>0</v>
          </cell>
          <cell r="H642">
            <v>0</v>
          </cell>
          <cell r="I642">
            <v>0</v>
          </cell>
          <cell r="J642"/>
          <cell r="K642">
            <v>0</v>
          </cell>
          <cell r="L642">
            <v>0</v>
          </cell>
          <cell r="M642">
            <v>0</v>
          </cell>
          <cell r="N642">
            <v>0</v>
          </cell>
          <cell r="O642">
            <v>0</v>
          </cell>
          <cell r="P642">
            <v>0</v>
          </cell>
          <cell r="Q642">
            <v>0</v>
          </cell>
          <cell r="R642">
            <v>0</v>
          </cell>
          <cell r="S642">
            <v>0</v>
          </cell>
          <cell r="T642">
            <v>0</v>
          </cell>
          <cell r="U642">
            <v>127</v>
          </cell>
          <cell r="V642">
            <v>998</v>
          </cell>
          <cell r="W642">
            <v>633</v>
          </cell>
          <cell r="X642">
            <v>0</v>
          </cell>
          <cell r="Y642">
            <v>0</v>
          </cell>
        </row>
        <row r="643">
          <cell r="A643">
            <v>634</v>
          </cell>
          <cell r="B643">
            <v>127</v>
          </cell>
          <cell r="D643">
            <v>998</v>
          </cell>
          <cell r="F643">
            <v>0</v>
          </cell>
          <cell r="G643">
            <v>0</v>
          </cell>
          <cell r="H643">
            <v>0</v>
          </cell>
          <cell r="I643">
            <v>0</v>
          </cell>
          <cell r="J643"/>
          <cell r="K643">
            <v>0</v>
          </cell>
          <cell r="L643">
            <v>0</v>
          </cell>
          <cell r="M643">
            <v>0</v>
          </cell>
          <cell r="N643">
            <v>0</v>
          </cell>
          <cell r="O643">
            <v>0</v>
          </cell>
          <cell r="P643">
            <v>0</v>
          </cell>
          <cell r="Q643">
            <v>0</v>
          </cell>
          <cell r="R643">
            <v>0</v>
          </cell>
          <cell r="S643">
            <v>0</v>
          </cell>
          <cell r="T643">
            <v>0</v>
          </cell>
          <cell r="U643">
            <v>127</v>
          </cell>
          <cell r="V643">
            <v>998</v>
          </cell>
          <cell r="W643">
            <v>634</v>
          </cell>
          <cell r="X643">
            <v>0</v>
          </cell>
          <cell r="Y643">
            <v>0</v>
          </cell>
        </row>
        <row r="644">
          <cell r="A644">
            <v>635</v>
          </cell>
          <cell r="B644">
            <v>127</v>
          </cell>
          <cell r="C644" t="str">
            <v xml:space="preserve">HATFIELD                     </v>
          </cell>
          <cell r="D644">
            <v>999</v>
          </cell>
          <cell r="E644" t="str">
            <v>TOTAL</v>
          </cell>
          <cell r="F644">
            <v>3188704</v>
          </cell>
          <cell r="G644">
            <v>1</v>
          </cell>
          <cell r="H644">
            <v>3317758.7599999988</v>
          </cell>
          <cell r="I644">
            <v>1</v>
          </cell>
          <cell r="J644">
            <v>3073443</v>
          </cell>
          <cell r="K644">
            <v>3073443</v>
          </cell>
          <cell r="L644">
            <v>0</v>
          </cell>
          <cell r="M644">
            <v>0</v>
          </cell>
          <cell r="N644">
            <v>3317758.7599999988</v>
          </cell>
          <cell r="O644">
            <v>3073443</v>
          </cell>
          <cell r="P644">
            <v>2995877</v>
          </cell>
          <cell r="Q644">
            <v>77566</v>
          </cell>
          <cell r="R644">
            <v>2.5890916082335824</v>
          </cell>
          <cell r="S644">
            <v>362</v>
          </cell>
          <cell r="T644">
            <v>0</v>
          </cell>
          <cell r="U644">
            <v>127</v>
          </cell>
          <cell r="V644">
            <v>999</v>
          </cell>
          <cell r="W644">
            <v>635</v>
          </cell>
          <cell r="X644">
            <v>359</v>
          </cell>
          <cell r="Y644">
            <v>3317758.7599999988</v>
          </cell>
        </row>
        <row r="645">
          <cell r="A645">
            <v>636</v>
          </cell>
          <cell r="B645">
            <v>128</v>
          </cell>
          <cell r="C645" t="str">
            <v xml:space="preserve">HAVERHILL                    </v>
          </cell>
          <cell r="D645">
            <v>128</v>
          </cell>
          <cell r="E645" t="str">
            <v>HAVERHILL</v>
          </cell>
          <cell r="F645">
            <v>71678180.060000002</v>
          </cell>
          <cell r="G645">
            <v>0.86507471588393559</v>
          </cell>
          <cell r="H645">
            <v>77249638.609999985</v>
          </cell>
          <cell r="I645">
            <v>0.86605944103447574</v>
          </cell>
          <cell r="J645"/>
          <cell r="K645">
            <v>37020442</v>
          </cell>
          <cell r="L645">
            <v>0</v>
          </cell>
          <cell r="M645">
            <v>0</v>
          </cell>
          <cell r="N645">
            <v>77249638.609999985</v>
          </cell>
          <cell r="O645">
            <v>36816955</v>
          </cell>
          <cell r="P645">
            <v>35711436</v>
          </cell>
          <cell r="Q645">
            <v>1105519</v>
          </cell>
          <cell r="R645">
            <v>3.0957002121113248</v>
          </cell>
          <cell r="S645">
            <v>7582</v>
          </cell>
          <cell r="T645">
            <v>0</v>
          </cell>
          <cell r="U645">
            <v>128</v>
          </cell>
          <cell r="V645">
            <v>128</v>
          </cell>
          <cell r="W645">
            <v>636</v>
          </cell>
          <cell r="X645">
            <v>7745</v>
          </cell>
          <cell r="Y645">
            <v>77249638.609999985</v>
          </cell>
        </row>
        <row r="646">
          <cell r="A646">
            <v>637</v>
          </cell>
          <cell r="B646">
            <v>128</v>
          </cell>
          <cell r="C646" t="str">
            <v xml:space="preserve">HAVERHILL                    </v>
          </cell>
          <cell r="D646">
            <v>885</v>
          </cell>
          <cell r="E646" t="str">
            <v>WHITTIER</v>
          </cell>
          <cell r="F646">
            <v>10591188</v>
          </cell>
          <cell r="G646">
            <v>0.12782368277631947</v>
          </cell>
          <cell r="H646">
            <v>11340686</v>
          </cell>
          <cell r="I646">
            <v>0.12714244823452264</v>
          </cell>
          <cell r="J646"/>
          <cell r="K646">
            <v>5434811</v>
          </cell>
          <cell r="L646">
            <v>0</v>
          </cell>
          <cell r="M646">
            <v>0</v>
          </cell>
          <cell r="N646">
            <v>11340686</v>
          </cell>
          <cell r="O646">
            <v>5404938</v>
          </cell>
          <cell r="P646">
            <v>5276732</v>
          </cell>
          <cell r="Q646">
            <v>128206</v>
          </cell>
          <cell r="R646">
            <v>2.4296477440961564</v>
          </cell>
          <cell r="S646">
            <v>737</v>
          </cell>
          <cell r="T646">
            <v>0</v>
          </cell>
          <cell r="U646">
            <v>128</v>
          </cell>
          <cell r="V646">
            <v>885</v>
          </cell>
          <cell r="W646">
            <v>637</v>
          </cell>
          <cell r="X646">
            <v>757</v>
          </cell>
          <cell r="Y646">
            <v>11340686</v>
          </cell>
        </row>
        <row r="647">
          <cell r="A647">
            <v>638</v>
          </cell>
          <cell r="B647">
            <v>128</v>
          </cell>
          <cell r="C647" t="str">
            <v xml:space="preserve">HAVERHILL                    </v>
          </cell>
          <cell r="D647">
            <v>913</v>
          </cell>
          <cell r="E647" t="str">
            <v>ESSEX AGRICULTURAL</v>
          </cell>
          <cell r="F647">
            <v>588423</v>
          </cell>
          <cell r="G647">
            <v>7.1016013397449118E-3</v>
          </cell>
          <cell r="H647">
            <v>606369</v>
          </cell>
          <cell r="I647">
            <v>6.7981107310015696E-3</v>
          </cell>
          <cell r="J647"/>
          <cell r="K647">
            <v>290591</v>
          </cell>
          <cell r="L647">
            <v>523951</v>
          </cell>
          <cell r="M647">
            <v>233360</v>
          </cell>
          <cell r="N647">
            <v>0</v>
          </cell>
          <cell r="O647">
            <v>523951</v>
          </cell>
          <cell r="P647">
            <v>515419</v>
          </cell>
          <cell r="Q647">
            <v>8532</v>
          </cell>
          <cell r="R647">
            <v>1.6553522473948379</v>
          </cell>
          <cell r="S647">
            <v>42</v>
          </cell>
          <cell r="T647">
            <v>0</v>
          </cell>
          <cell r="U647">
            <v>128</v>
          </cell>
          <cell r="V647">
            <v>913</v>
          </cell>
          <cell r="W647">
            <v>638</v>
          </cell>
          <cell r="X647">
            <v>42</v>
          </cell>
          <cell r="Y647">
            <v>606369</v>
          </cell>
        </row>
        <row r="648">
          <cell r="A648">
            <v>639</v>
          </cell>
          <cell r="B648">
            <v>128</v>
          </cell>
          <cell r="D648">
            <v>998</v>
          </cell>
          <cell r="F648">
            <v>0</v>
          </cell>
          <cell r="G648">
            <v>0</v>
          </cell>
          <cell r="H648">
            <v>0</v>
          </cell>
          <cell r="I648">
            <v>0</v>
          </cell>
          <cell r="J648"/>
          <cell r="K648">
            <v>0</v>
          </cell>
          <cell r="L648">
            <v>0</v>
          </cell>
          <cell r="M648">
            <v>0</v>
          </cell>
          <cell r="N648">
            <v>0</v>
          </cell>
          <cell r="O648">
            <v>0</v>
          </cell>
          <cell r="P648">
            <v>0</v>
          </cell>
          <cell r="Q648">
            <v>0</v>
          </cell>
          <cell r="R648">
            <v>0</v>
          </cell>
          <cell r="S648">
            <v>0</v>
          </cell>
          <cell r="T648">
            <v>0</v>
          </cell>
          <cell r="U648">
            <v>128</v>
          </cell>
          <cell r="V648">
            <v>998</v>
          </cell>
          <cell r="W648">
            <v>639</v>
          </cell>
          <cell r="X648">
            <v>0</v>
          </cell>
          <cell r="Y648">
            <v>0</v>
          </cell>
        </row>
        <row r="649">
          <cell r="A649">
            <v>640</v>
          </cell>
          <cell r="B649">
            <v>128</v>
          </cell>
          <cell r="C649" t="str">
            <v xml:space="preserve">HAVERHILL                    </v>
          </cell>
          <cell r="D649">
            <v>999</v>
          </cell>
          <cell r="E649" t="str">
            <v>TOTAL</v>
          </cell>
          <cell r="F649">
            <v>82857791.060000002</v>
          </cell>
          <cell r="G649">
            <v>1</v>
          </cell>
          <cell r="H649">
            <v>89196693.609999985</v>
          </cell>
          <cell r="I649">
            <v>1</v>
          </cell>
          <cell r="J649">
            <v>42745844</v>
          </cell>
          <cell r="K649">
            <v>42745844</v>
          </cell>
          <cell r="L649">
            <v>523951</v>
          </cell>
          <cell r="M649">
            <v>233360</v>
          </cell>
          <cell r="N649">
            <v>88590324.609999985</v>
          </cell>
          <cell r="O649">
            <v>42745844</v>
          </cell>
          <cell r="P649">
            <v>41503587</v>
          </cell>
          <cell r="Q649">
            <v>1242257</v>
          </cell>
          <cell r="R649">
            <v>2.9931316538977701</v>
          </cell>
          <cell r="S649">
            <v>8361</v>
          </cell>
          <cell r="T649">
            <v>0</v>
          </cell>
          <cell r="U649">
            <v>128</v>
          </cell>
          <cell r="V649">
            <v>999</v>
          </cell>
          <cell r="W649">
            <v>640</v>
          </cell>
          <cell r="X649">
            <v>8544</v>
          </cell>
          <cell r="Y649">
            <v>89196693.609999985</v>
          </cell>
        </row>
        <row r="650">
          <cell r="A650">
            <v>641</v>
          </cell>
          <cell r="B650">
            <v>129</v>
          </cell>
          <cell r="C650" t="str">
            <v xml:space="preserve">HAWLEY                       </v>
          </cell>
          <cell r="D650">
            <v>129</v>
          </cell>
          <cell r="E650" t="str">
            <v>HAWLEY</v>
          </cell>
          <cell r="F650">
            <v>49000.28</v>
          </cell>
          <cell r="G650">
            <v>0.160831577215718</v>
          </cell>
          <cell r="H650">
            <v>76183.260000000009</v>
          </cell>
          <cell r="I650">
            <v>0.19731061956561097</v>
          </cell>
          <cell r="J650"/>
          <cell r="K650">
            <v>40981</v>
          </cell>
          <cell r="L650">
            <v>0</v>
          </cell>
          <cell r="M650">
            <v>0</v>
          </cell>
          <cell r="N650">
            <v>76183.260000000009</v>
          </cell>
          <cell r="O650">
            <v>40981</v>
          </cell>
          <cell r="P650">
            <v>31936</v>
          </cell>
          <cell r="Q650">
            <v>9045</v>
          </cell>
          <cell r="R650">
            <v>28.322269539078157</v>
          </cell>
          <cell r="S650">
            <v>4</v>
          </cell>
          <cell r="T650">
            <v>0</v>
          </cell>
          <cell r="U650">
            <v>129</v>
          </cell>
          <cell r="V650">
            <v>129</v>
          </cell>
          <cell r="W650">
            <v>641</v>
          </cell>
          <cell r="X650">
            <v>6</v>
          </cell>
          <cell r="Y650">
            <v>76183.260000000009</v>
          </cell>
        </row>
        <row r="651">
          <cell r="A651">
            <v>642</v>
          </cell>
          <cell r="B651">
            <v>129</v>
          </cell>
          <cell r="C651" t="str">
            <v xml:space="preserve">HAWLEY                       </v>
          </cell>
          <cell r="D651">
            <v>685</v>
          </cell>
          <cell r="E651" t="str">
            <v>HAWLEMONT</v>
          </cell>
          <cell r="F651">
            <v>117619</v>
          </cell>
          <cell r="G651">
            <v>0.38605594254840048</v>
          </cell>
          <cell r="H651">
            <v>169255</v>
          </cell>
          <cell r="I651">
            <v>0.43836151031837545</v>
          </cell>
          <cell r="J651"/>
          <cell r="K651">
            <v>91047</v>
          </cell>
          <cell r="L651">
            <v>0</v>
          </cell>
          <cell r="M651">
            <v>0</v>
          </cell>
          <cell r="N651">
            <v>169255</v>
          </cell>
          <cell r="O651">
            <v>91047</v>
          </cell>
          <cell r="P651">
            <v>76657</v>
          </cell>
          <cell r="Q651">
            <v>14390</v>
          </cell>
          <cell r="R651">
            <v>18.771932113179489</v>
          </cell>
          <cell r="S651">
            <v>13</v>
          </cell>
          <cell r="T651">
            <v>0</v>
          </cell>
          <cell r="U651">
            <v>129</v>
          </cell>
          <cell r="V651">
            <v>685</v>
          </cell>
          <cell r="W651">
            <v>642</v>
          </cell>
          <cell r="X651">
            <v>18</v>
          </cell>
          <cell r="Y651">
            <v>169255</v>
          </cell>
        </row>
        <row r="652">
          <cell r="A652">
            <v>643</v>
          </cell>
          <cell r="B652">
            <v>129</v>
          </cell>
          <cell r="C652" t="str">
            <v xml:space="preserve">HAWLEY                       </v>
          </cell>
          <cell r="D652">
            <v>717</v>
          </cell>
          <cell r="E652" t="str">
            <v>MOHAWK TRAIL</v>
          </cell>
          <cell r="F652">
            <v>138049</v>
          </cell>
          <cell r="G652">
            <v>0.45311248023588141</v>
          </cell>
          <cell r="H652">
            <v>140670</v>
          </cell>
          <cell r="I652">
            <v>0.36432787011601359</v>
          </cell>
          <cell r="J652"/>
          <cell r="K652">
            <v>75671</v>
          </cell>
          <cell r="L652">
            <v>0</v>
          </cell>
          <cell r="M652">
            <v>0</v>
          </cell>
          <cell r="N652">
            <v>140670</v>
          </cell>
          <cell r="O652">
            <v>75671</v>
          </cell>
          <cell r="P652">
            <v>89972</v>
          </cell>
          <cell r="Q652">
            <v>-14301</v>
          </cell>
          <cell r="R652">
            <v>-15.894945094029254</v>
          </cell>
          <cell r="S652">
            <v>15</v>
          </cell>
          <cell r="T652">
            <v>0</v>
          </cell>
          <cell r="U652">
            <v>129</v>
          </cell>
          <cell r="V652">
            <v>717</v>
          </cell>
          <cell r="W652">
            <v>643</v>
          </cell>
          <cell r="X652">
            <v>15</v>
          </cell>
          <cell r="Y652">
            <v>140670</v>
          </cell>
        </row>
        <row r="653">
          <cell r="A653">
            <v>644</v>
          </cell>
          <cell r="B653">
            <v>129</v>
          </cell>
          <cell r="D653">
            <v>998</v>
          </cell>
          <cell r="F653">
            <v>0</v>
          </cell>
          <cell r="G653">
            <v>0</v>
          </cell>
          <cell r="H653">
            <v>0</v>
          </cell>
          <cell r="I653">
            <v>0</v>
          </cell>
          <cell r="J653"/>
          <cell r="K653">
            <v>0</v>
          </cell>
          <cell r="L653">
            <v>0</v>
          </cell>
          <cell r="M653">
            <v>0</v>
          </cell>
          <cell r="N653">
            <v>0</v>
          </cell>
          <cell r="O653">
            <v>0</v>
          </cell>
          <cell r="P653">
            <v>0</v>
          </cell>
          <cell r="Q653">
            <v>0</v>
          </cell>
          <cell r="R653">
            <v>0</v>
          </cell>
          <cell r="S653">
            <v>0</v>
          </cell>
          <cell r="T653">
            <v>0</v>
          </cell>
          <cell r="U653">
            <v>129</v>
          </cell>
          <cell r="V653">
            <v>998</v>
          </cell>
          <cell r="W653">
            <v>644</v>
          </cell>
          <cell r="X653">
            <v>0</v>
          </cell>
          <cell r="Y653">
            <v>0</v>
          </cell>
        </row>
        <row r="654">
          <cell r="A654">
            <v>645</v>
          </cell>
          <cell r="B654">
            <v>129</v>
          </cell>
          <cell r="C654" t="str">
            <v xml:space="preserve">HAWLEY                       </v>
          </cell>
          <cell r="D654">
            <v>999</v>
          </cell>
          <cell r="E654" t="str">
            <v>TOTAL</v>
          </cell>
          <cell r="F654">
            <v>304668.28000000003</v>
          </cell>
          <cell r="G654">
            <v>1</v>
          </cell>
          <cell r="H654">
            <v>386108.26</v>
          </cell>
          <cell r="I654">
            <v>1</v>
          </cell>
          <cell r="J654">
            <v>207699</v>
          </cell>
          <cell r="K654">
            <v>207699</v>
          </cell>
          <cell r="L654">
            <v>0</v>
          </cell>
          <cell r="M654">
            <v>0</v>
          </cell>
          <cell r="N654">
            <v>386108.26</v>
          </cell>
          <cell r="O654">
            <v>207699</v>
          </cell>
          <cell r="P654">
            <v>198565</v>
          </cell>
          <cell r="Q654">
            <v>9134</v>
          </cell>
          <cell r="R654">
            <v>4.600005036134263</v>
          </cell>
          <cell r="S654">
            <v>32</v>
          </cell>
          <cell r="T654">
            <v>0</v>
          </cell>
          <cell r="U654">
            <v>129</v>
          </cell>
          <cell r="V654">
            <v>999</v>
          </cell>
          <cell r="W654">
            <v>645</v>
          </cell>
          <cell r="X654">
            <v>39</v>
          </cell>
          <cell r="Y654">
            <v>386108.26</v>
          </cell>
        </row>
        <row r="655">
          <cell r="A655">
            <v>646</v>
          </cell>
          <cell r="B655">
            <v>130</v>
          </cell>
          <cell r="C655" t="str">
            <v xml:space="preserve">HEATH                        </v>
          </cell>
          <cell r="D655">
            <v>130</v>
          </cell>
          <cell r="E655" t="str">
            <v>HEATH</v>
          </cell>
          <cell r="F655">
            <v>0</v>
          </cell>
          <cell r="G655">
            <v>0</v>
          </cell>
          <cell r="H655">
            <v>0</v>
          </cell>
          <cell r="I655">
            <v>0</v>
          </cell>
          <cell r="J655"/>
          <cell r="K655">
            <v>0</v>
          </cell>
          <cell r="L655">
            <v>0</v>
          </cell>
          <cell r="M655">
            <v>0</v>
          </cell>
          <cell r="N655">
            <v>0</v>
          </cell>
          <cell r="O655">
            <v>0</v>
          </cell>
          <cell r="P655">
            <v>0</v>
          </cell>
          <cell r="Q655">
            <v>0</v>
          </cell>
          <cell r="R655">
            <v>0</v>
          </cell>
          <cell r="S655">
            <v>0</v>
          </cell>
          <cell r="T655">
            <v>0</v>
          </cell>
          <cell r="U655">
            <v>130</v>
          </cell>
          <cell r="V655">
            <v>130</v>
          </cell>
          <cell r="W655">
            <v>646</v>
          </cell>
          <cell r="X655">
            <v>0</v>
          </cell>
          <cell r="Y655">
            <v>0</v>
          </cell>
        </row>
        <row r="656">
          <cell r="A656">
            <v>647</v>
          </cell>
          <cell r="B656">
            <v>130</v>
          </cell>
          <cell r="C656" t="str">
            <v xml:space="preserve">HEATH                        </v>
          </cell>
          <cell r="D656">
            <v>717</v>
          </cell>
          <cell r="E656" t="str">
            <v>MOHAWK TRAIL</v>
          </cell>
          <cell r="F656">
            <v>809885</v>
          </cell>
          <cell r="G656">
            <v>0.9173331490855382</v>
          </cell>
          <cell r="H656">
            <v>853399</v>
          </cell>
          <cell r="I656">
            <v>0.88888321806516124</v>
          </cell>
          <cell r="J656"/>
          <cell r="K656">
            <v>488497</v>
          </cell>
          <cell r="L656">
            <v>0</v>
          </cell>
          <cell r="M656">
            <v>0</v>
          </cell>
          <cell r="N656">
            <v>853399</v>
          </cell>
          <cell r="O656">
            <v>488497</v>
          </cell>
          <cell r="P656">
            <v>503891</v>
          </cell>
          <cell r="Q656">
            <v>-15394</v>
          </cell>
          <cell r="R656">
            <v>-3.0550257893076083</v>
          </cell>
          <cell r="S656">
            <v>87</v>
          </cell>
          <cell r="T656">
            <v>0</v>
          </cell>
          <cell r="U656">
            <v>130</v>
          </cell>
          <cell r="V656">
            <v>717</v>
          </cell>
          <cell r="W656">
            <v>647</v>
          </cell>
          <cell r="X656">
            <v>88</v>
          </cell>
          <cell r="Y656">
            <v>853399</v>
          </cell>
        </row>
        <row r="657">
          <cell r="A657">
            <v>648</v>
          </cell>
          <cell r="B657">
            <v>130</v>
          </cell>
          <cell r="C657" t="str">
            <v xml:space="preserve">HEATH                        </v>
          </cell>
          <cell r="D657">
            <v>818</v>
          </cell>
          <cell r="E657" t="str">
            <v>FRANKLIN COUNTY</v>
          </cell>
          <cell r="F657">
            <v>72984</v>
          </cell>
          <cell r="G657">
            <v>8.2666850914461826E-2</v>
          </cell>
          <cell r="H657">
            <v>106681</v>
          </cell>
          <cell r="I657">
            <v>0.11111678193483876</v>
          </cell>
          <cell r="J657"/>
          <cell r="K657">
            <v>61066</v>
          </cell>
          <cell r="L657">
            <v>0</v>
          </cell>
          <cell r="M657">
            <v>0</v>
          </cell>
          <cell r="N657">
            <v>106681</v>
          </cell>
          <cell r="O657">
            <v>61066</v>
          </cell>
          <cell r="P657">
            <v>45409</v>
          </cell>
          <cell r="Q657">
            <v>15657</v>
          </cell>
          <cell r="R657">
            <v>34.479948908806627</v>
          </cell>
          <cell r="S657">
            <v>5</v>
          </cell>
          <cell r="T657">
            <v>0</v>
          </cell>
          <cell r="U657">
            <v>130</v>
          </cell>
          <cell r="V657">
            <v>818</v>
          </cell>
          <cell r="W657">
            <v>648</v>
          </cell>
          <cell r="X657">
            <v>7</v>
          </cell>
          <cell r="Y657">
            <v>106681</v>
          </cell>
        </row>
        <row r="658">
          <cell r="A658">
            <v>649</v>
          </cell>
          <cell r="B658">
            <v>130</v>
          </cell>
          <cell r="D658">
            <v>998</v>
          </cell>
          <cell r="F658">
            <v>0</v>
          </cell>
          <cell r="G658">
            <v>0</v>
          </cell>
          <cell r="H658">
            <v>0</v>
          </cell>
          <cell r="I658">
            <v>0</v>
          </cell>
          <cell r="J658"/>
          <cell r="K658">
            <v>0</v>
          </cell>
          <cell r="L658">
            <v>0</v>
          </cell>
          <cell r="M658">
            <v>0</v>
          </cell>
          <cell r="N658">
            <v>0</v>
          </cell>
          <cell r="O658">
            <v>0</v>
          </cell>
          <cell r="P658">
            <v>0</v>
          </cell>
          <cell r="Q658">
            <v>0</v>
          </cell>
          <cell r="R658">
            <v>0</v>
          </cell>
          <cell r="S658">
            <v>0</v>
          </cell>
          <cell r="T658">
            <v>0</v>
          </cell>
          <cell r="U658">
            <v>130</v>
          </cell>
          <cell r="V658">
            <v>998</v>
          </cell>
          <cell r="W658">
            <v>649</v>
          </cell>
          <cell r="X658">
            <v>0</v>
          </cell>
          <cell r="Y658">
            <v>0</v>
          </cell>
        </row>
        <row r="659">
          <cell r="A659">
            <v>650</v>
          </cell>
          <cell r="B659">
            <v>130</v>
          </cell>
          <cell r="C659" t="str">
            <v xml:space="preserve">HEATH                        </v>
          </cell>
          <cell r="D659">
            <v>999</v>
          </cell>
          <cell r="E659" t="str">
            <v>TOTAL</v>
          </cell>
          <cell r="F659">
            <v>882869</v>
          </cell>
          <cell r="G659">
            <v>1</v>
          </cell>
          <cell r="H659">
            <v>960080</v>
          </cell>
          <cell r="I659">
            <v>1</v>
          </cell>
          <cell r="J659">
            <v>549563</v>
          </cell>
          <cell r="K659">
            <v>549563</v>
          </cell>
          <cell r="L659">
            <v>0</v>
          </cell>
          <cell r="M659">
            <v>0</v>
          </cell>
          <cell r="N659">
            <v>960080</v>
          </cell>
          <cell r="O659">
            <v>549563</v>
          </cell>
          <cell r="P659">
            <v>549300</v>
          </cell>
          <cell r="Q659">
            <v>263</v>
          </cell>
          <cell r="R659">
            <v>4.7879118878572727E-2</v>
          </cell>
          <cell r="S659">
            <v>92</v>
          </cell>
          <cell r="T659">
            <v>0</v>
          </cell>
          <cell r="U659">
            <v>130</v>
          </cell>
          <cell r="V659">
            <v>999</v>
          </cell>
          <cell r="W659">
            <v>650</v>
          </cell>
          <cell r="X659">
            <v>95</v>
          </cell>
          <cell r="Y659">
            <v>960080</v>
          </cell>
        </row>
        <row r="660">
          <cell r="A660">
            <v>651</v>
          </cell>
          <cell r="B660">
            <v>131</v>
          </cell>
          <cell r="C660" t="str">
            <v xml:space="preserve">HINGHAM                      </v>
          </cell>
          <cell r="D660">
            <v>131</v>
          </cell>
          <cell r="E660" t="str">
            <v>HINGHAM</v>
          </cell>
          <cell r="F660">
            <v>34007006.427199997</v>
          </cell>
          <cell r="G660">
            <v>1</v>
          </cell>
          <cell r="H660">
            <v>35828380.478589997</v>
          </cell>
          <cell r="I660">
            <v>1</v>
          </cell>
          <cell r="J660"/>
          <cell r="K660">
            <v>29594328</v>
          </cell>
          <cell r="L660">
            <v>0</v>
          </cell>
          <cell r="M660">
            <v>0</v>
          </cell>
          <cell r="N660">
            <v>35828380.478589997</v>
          </cell>
          <cell r="O660">
            <v>29594328</v>
          </cell>
          <cell r="P660">
            <v>28453971</v>
          </cell>
          <cell r="Q660">
            <v>1140357</v>
          </cell>
          <cell r="R660">
            <v>4.0077253189018851</v>
          </cell>
          <cell r="S660">
            <v>3978</v>
          </cell>
          <cell r="T660">
            <v>0</v>
          </cell>
          <cell r="U660">
            <v>131</v>
          </cell>
          <cell r="V660">
            <v>131</v>
          </cell>
          <cell r="W660">
            <v>651</v>
          </cell>
          <cell r="X660">
            <v>4048</v>
          </cell>
          <cell r="Y660">
            <v>35828380.478589997</v>
          </cell>
        </row>
        <row r="661">
          <cell r="A661">
            <v>652</v>
          </cell>
          <cell r="B661">
            <v>131</v>
          </cell>
          <cell r="D661">
            <v>998</v>
          </cell>
          <cell r="F661">
            <v>0</v>
          </cell>
          <cell r="G661">
            <v>0</v>
          </cell>
          <cell r="H661">
            <v>0</v>
          </cell>
          <cell r="I661">
            <v>0</v>
          </cell>
          <cell r="J661"/>
          <cell r="K661">
            <v>0</v>
          </cell>
          <cell r="L661">
            <v>0</v>
          </cell>
          <cell r="M661">
            <v>0</v>
          </cell>
          <cell r="N661">
            <v>0</v>
          </cell>
          <cell r="O661">
            <v>0</v>
          </cell>
          <cell r="P661">
            <v>0</v>
          </cell>
          <cell r="Q661">
            <v>0</v>
          </cell>
          <cell r="R661">
            <v>0</v>
          </cell>
          <cell r="S661">
            <v>0</v>
          </cell>
          <cell r="T661">
            <v>0</v>
          </cell>
          <cell r="U661">
            <v>131</v>
          </cell>
          <cell r="V661">
            <v>998</v>
          </cell>
          <cell r="W661">
            <v>652</v>
          </cell>
          <cell r="X661">
            <v>0</v>
          </cell>
          <cell r="Y661">
            <v>0</v>
          </cell>
        </row>
        <row r="662">
          <cell r="A662">
            <v>653</v>
          </cell>
          <cell r="B662">
            <v>131</v>
          </cell>
          <cell r="D662">
            <v>998</v>
          </cell>
          <cell r="F662">
            <v>0</v>
          </cell>
          <cell r="G662">
            <v>0</v>
          </cell>
          <cell r="H662">
            <v>0</v>
          </cell>
          <cell r="I662">
            <v>0</v>
          </cell>
          <cell r="J662"/>
          <cell r="K662">
            <v>0</v>
          </cell>
          <cell r="L662">
            <v>0</v>
          </cell>
          <cell r="M662">
            <v>0</v>
          </cell>
          <cell r="N662">
            <v>0</v>
          </cell>
          <cell r="O662">
            <v>0</v>
          </cell>
          <cell r="P662">
            <v>0</v>
          </cell>
          <cell r="Q662">
            <v>0</v>
          </cell>
          <cell r="R662">
            <v>0</v>
          </cell>
          <cell r="S662">
            <v>0</v>
          </cell>
          <cell r="T662">
            <v>0</v>
          </cell>
          <cell r="U662">
            <v>131</v>
          </cell>
          <cell r="V662">
            <v>998</v>
          </cell>
          <cell r="W662">
            <v>653</v>
          </cell>
          <cell r="X662">
            <v>0</v>
          </cell>
          <cell r="Y662">
            <v>0</v>
          </cell>
        </row>
        <row r="663">
          <cell r="A663">
            <v>654</v>
          </cell>
          <cell r="B663">
            <v>131</v>
          </cell>
          <cell r="D663">
            <v>998</v>
          </cell>
          <cell r="F663">
            <v>0</v>
          </cell>
          <cell r="G663">
            <v>0</v>
          </cell>
          <cell r="H663">
            <v>0</v>
          </cell>
          <cell r="I663">
            <v>0</v>
          </cell>
          <cell r="J663"/>
          <cell r="K663">
            <v>0</v>
          </cell>
          <cell r="L663">
            <v>0</v>
          </cell>
          <cell r="M663">
            <v>0</v>
          </cell>
          <cell r="N663">
            <v>0</v>
          </cell>
          <cell r="O663">
            <v>0</v>
          </cell>
          <cell r="P663">
            <v>0</v>
          </cell>
          <cell r="Q663">
            <v>0</v>
          </cell>
          <cell r="R663">
            <v>0</v>
          </cell>
          <cell r="S663">
            <v>0</v>
          </cell>
          <cell r="T663">
            <v>0</v>
          </cell>
          <cell r="U663">
            <v>131</v>
          </cell>
          <cell r="V663">
            <v>998</v>
          </cell>
          <cell r="W663">
            <v>654</v>
          </cell>
          <cell r="X663">
            <v>0</v>
          </cell>
          <cell r="Y663">
            <v>0</v>
          </cell>
        </row>
        <row r="664">
          <cell r="A664">
            <v>655</v>
          </cell>
          <cell r="B664">
            <v>131</v>
          </cell>
          <cell r="C664" t="str">
            <v xml:space="preserve">HINGHAM                      </v>
          </cell>
          <cell r="D664">
            <v>999</v>
          </cell>
          <cell r="E664" t="str">
            <v>TOTAL</v>
          </cell>
          <cell r="F664">
            <v>34007006.427199997</v>
          </cell>
          <cell r="G664">
            <v>1</v>
          </cell>
          <cell r="H664">
            <v>35828380.478589997</v>
          </cell>
          <cell r="I664">
            <v>1</v>
          </cell>
          <cell r="J664">
            <v>29594328</v>
          </cell>
          <cell r="K664">
            <v>29594328</v>
          </cell>
          <cell r="L664">
            <v>0</v>
          </cell>
          <cell r="M664">
            <v>0</v>
          </cell>
          <cell r="N664">
            <v>35828380.478589997</v>
          </cell>
          <cell r="O664">
            <v>29594328</v>
          </cell>
          <cell r="P664">
            <v>28453971</v>
          </cell>
          <cell r="Q664">
            <v>1140357</v>
          </cell>
          <cell r="R664">
            <v>4.0077253189018851</v>
          </cell>
          <cell r="S664">
            <v>3978</v>
          </cell>
          <cell r="T664">
            <v>0</v>
          </cell>
          <cell r="U664">
            <v>131</v>
          </cell>
          <cell r="V664">
            <v>999</v>
          </cell>
          <cell r="W664">
            <v>655</v>
          </cell>
          <cell r="X664">
            <v>4048</v>
          </cell>
          <cell r="Y664">
            <v>35828380.478589997</v>
          </cell>
        </row>
        <row r="665">
          <cell r="A665">
            <v>656</v>
          </cell>
          <cell r="B665">
            <v>132</v>
          </cell>
          <cell r="C665" t="str">
            <v xml:space="preserve">HINSDALE                     </v>
          </cell>
          <cell r="D665">
            <v>132</v>
          </cell>
          <cell r="E665" t="str">
            <v>HINSDALE</v>
          </cell>
          <cell r="F665">
            <v>231760.61</v>
          </cell>
          <cell r="G665">
            <v>8.3221529832838023E-2</v>
          </cell>
          <cell r="H665">
            <v>176734.04000000004</v>
          </cell>
          <cell r="I665">
            <v>6.589024261520475E-2</v>
          </cell>
          <cell r="J665"/>
          <cell r="K665">
            <v>114460</v>
          </cell>
          <cell r="L665">
            <v>0</v>
          </cell>
          <cell r="M665">
            <v>0</v>
          </cell>
          <cell r="N665">
            <v>176734.04000000004</v>
          </cell>
          <cell r="O665">
            <v>114460</v>
          </cell>
          <cell r="P665">
            <v>138940</v>
          </cell>
          <cell r="Q665">
            <v>-24480</v>
          </cell>
          <cell r="R665">
            <v>-17.619116165251189</v>
          </cell>
          <cell r="S665">
            <v>17</v>
          </cell>
          <cell r="T665">
            <v>0</v>
          </cell>
          <cell r="U665">
            <v>132</v>
          </cell>
          <cell r="V665">
            <v>132</v>
          </cell>
          <cell r="W665">
            <v>656</v>
          </cell>
          <cell r="X665">
            <v>12</v>
          </cell>
          <cell r="Y665">
            <v>176734.04000000004</v>
          </cell>
        </row>
        <row r="666">
          <cell r="A666">
            <v>657</v>
          </cell>
          <cell r="B666">
            <v>132</v>
          </cell>
          <cell r="C666" t="str">
            <v xml:space="preserve">HINSDALE                     </v>
          </cell>
          <cell r="D666">
            <v>635</v>
          </cell>
          <cell r="E666" t="str">
            <v>CENTRAL BERKSHIRE</v>
          </cell>
          <cell r="F666">
            <v>2553103</v>
          </cell>
          <cell r="G666">
            <v>0.91677847016716196</v>
          </cell>
          <cell r="H666">
            <v>2505515</v>
          </cell>
          <cell r="I666">
            <v>0.93410975738479529</v>
          </cell>
          <cell r="J666"/>
          <cell r="K666">
            <v>1622669</v>
          </cell>
          <cell r="L666">
            <v>0</v>
          </cell>
          <cell r="M666">
            <v>0</v>
          </cell>
          <cell r="N666">
            <v>2505515</v>
          </cell>
          <cell r="O666">
            <v>1622669</v>
          </cell>
          <cell r="P666">
            <v>1530574</v>
          </cell>
          <cell r="Q666">
            <v>92095</v>
          </cell>
          <cell r="R666">
            <v>6.017023678698318</v>
          </cell>
          <cell r="S666">
            <v>278</v>
          </cell>
          <cell r="T666">
            <v>0</v>
          </cell>
          <cell r="U666">
            <v>132</v>
          </cell>
          <cell r="V666">
            <v>635</v>
          </cell>
          <cell r="W666">
            <v>657</v>
          </cell>
          <cell r="X666">
            <v>265</v>
          </cell>
          <cell r="Y666">
            <v>2505515</v>
          </cell>
        </row>
        <row r="667">
          <cell r="A667">
            <v>658</v>
          </cell>
          <cell r="B667">
            <v>132</v>
          </cell>
          <cell r="D667">
            <v>998</v>
          </cell>
          <cell r="F667">
            <v>0</v>
          </cell>
          <cell r="G667">
            <v>0</v>
          </cell>
          <cell r="H667">
            <v>0</v>
          </cell>
          <cell r="I667">
            <v>0</v>
          </cell>
          <cell r="J667"/>
          <cell r="K667">
            <v>0</v>
          </cell>
          <cell r="L667">
            <v>0</v>
          </cell>
          <cell r="M667">
            <v>0</v>
          </cell>
          <cell r="N667">
            <v>0</v>
          </cell>
          <cell r="O667">
            <v>0</v>
          </cell>
          <cell r="P667">
            <v>0</v>
          </cell>
          <cell r="Q667">
            <v>0</v>
          </cell>
          <cell r="R667">
            <v>0</v>
          </cell>
          <cell r="S667">
            <v>0</v>
          </cell>
          <cell r="T667">
            <v>0</v>
          </cell>
          <cell r="U667">
            <v>132</v>
          </cell>
          <cell r="V667">
            <v>998</v>
          </cell>
          <cell r="W667">
            <v>658</v>
          </cell>
          <cell r="X667">
            <v>0</v>
          </cell>
          <cell r="Y667">
            <v>0</v>
          </cell>
        </row>
        <row r="668">
          <cell r="A668">
            <v>659</v>
          </cell>
          <cell r="B668">
            <v>132</v>
          </cell>
          <cell r="D668">
            <v>998</v>
          </cell>
          <cell r="F668">
            <v>0</v>
          </cell>
          <cell r="G668">
            <v>0</v>
          </cell>
          <cell r="H668">
            <v>0</v>
          </cell>
          <cell r="I668">
            <v>0</v>
          </cell>
          <cell r="J668"/>
          <cell r="K668">
            <v>0</v>
          </cell>
          <cell r="L668">
            <v>0</v>
          </cell>
          <cell r="M668">
            <v>0</v>
          </cell>
          <cell r="N668">
            <v>0</v>
          </cell>
          <cell r="O668">
            <v>0</v>
          </cell>
          <cell r="P668">
            <v>0</v>
          </cell>
          <cell r="Q668">
            <v>0</v>
          </cell>
          <cell r="R668">
            <v>0</v>
          </cell>
          <cell r="S668">
            <v>0</v>
          </cell>
          <cell r="T668">
            <v>0</v>
          </cell>
          <cell r="U668">
            <v>132</v>
          </cell>
          <cell r="V668">
            <v>998</v>
          </cell>
          <cell r="W668">
            <v>659</v>
          </cell>
          <cell r="X668">
            <v>0</v>
          </cell>
          <cell r="Y668">
            <v>0</v>
          </cell>
        </row>
        <row r="669">
          <cell r="A669">
            <v>660</v>
          </cell>
          <cell r="B669">
            <v>132</v>
          </cell>
          <cell r="C669" t="str">
            <v xml:space="preserve">HINSDALE                     </v>
          </cell>
          <cell r="D669">
            <v>999</v>
          </cell>
          <cell r="E669" t="str">
            <v>TOTAL</v>
          </cell>
          <cell r="F669">
            <v>2784863.61</v>
          </cell>
          <cell r="G669">
            <v>1</v>
          </cell>
          <cell r="H669">
            <v>2682249.04</v>
          </cell>
          <cell r="I669">
            <v>1</v>
          </cell>
          <cell r="J669">
            <v>1737129</v>
          </cell>
          <cell r="K669">
            <v>1737129</v>
          </cell>
          <cell r="L669">
            <v>0</v>
          </cell>
          <cell r="M669">
            <v>0</v>
          </cell>
          <cell r="N669">
            <v>2682249.04</v>
          </cell>
          <cell r="O669">
            <v>1737129</v>
          </cell>
          <cell r="P669">
            <v>1669514</v>
          </cell>
          <cell r="Q669">
            <v>67615</v>
          </cell>
          <cell r="R669">
            <v>4.0499810124383506</v>
          </cell>
          <cell r="S669">
            <v>295</v>
          </cell>
          <cell r="T669">
            <v>0</v>
          </cell>
          <cell r="U669">
            <v>132</v>
          </cell>
          <cell r="V669">
            <v>999</v>
          </cell>
          <cell r="W669">
            <v>660</v>
          </cell>
          <cell r="X669">
            <v>277</v>
          </cell>
          <cell r="Y669">
            <v>2682249.04</v>
          </cell>
        </row>
        <row r="670">
          <cell r="A670">
            <v>661</v>
          </cell>
          <cell r="B670">
            <v>133</v>
          </cell>
          <cell r="C670" t="str">
            <v xml:space="preserve">HOLBROOK                     </v>
          </cell>
          <cell r="D670">
            <v>133</v>
          </cell>
          <cell r="E670" t="str">
            <v>HOLBROOK</v>
          </cell>
          <cell r="F670">
            <v>11116936.478390001</v>
          </cell>
          <cell r="G670">
            <v>0.83855578074150572</v>
          </cell>
          <cell r="H670">
            <v>11381036.588100001</v>
          </cell>
          <cell r="I670">
            <v>0.83548635721031939</v>
          </cell>
          <cell r="J670"/>
          <cell r="K670">
            <v>6914226</v>
          </cell>
          <cell r="L670">
            <v>0</v>
          </cell>
          <cell r="M670">
            <v>0</v>
          </cell>
          <cell r="N670">
            <v>11381036.588100001</v>
          </cell>
          <cell r="O670">
            <v>6914226</v>
          </cell>
          <cell r="P670">
            <v>6800968</v>
          </cell>
          <cell r="Q670">
            <v>113258</v>
          </cell>
          <cell r="R670">
            <v>1.6653217600788595</v>
          </cell>
          <cell r="S670">
            <v>1187</v>
          </cell>
          <cell r="T670">
            <v>0</v>
          </cell>
          <cell r="U670">
            <v>133</v>
          </cell>
          <cell r="V670">
            <v>133</v>
          </cell>
          <cell r="W670">
            <v>661</v>
          </cell>
          <cell r="X670">
            <v>1156</v>
          </cell>
          <cell r="Y670">
            <v>11381036.588100001</v>
          </cell>
        </row>
        <row r="671">
          <cell r="A671">
            <v>662</v>
          </cell>
          <cell r="B671">
            <v>133</v>
          </cell>
          <cell r="C671" t="str">
            <v xml:space="preserve">HOLBROOK                     </v>
          </cell>
          <cell r="D671">
            <v>806</v>
          </cell>
          <cell r="E671" t="str">
            <v>BLUE HILLS</v>
          </cell>
          <cell r="F671">
            <v>1983375</v>
          </cell>
          <cell r="G671">
            <v>0.14960691507603641</v>
          </cell>
          <cell r="H671">
            <v>2032351</v>
          </cell>
          <cell r="I671">
            <v>0.14919568357579821</v>
          </cell>
          <cell r="J671"/>
          <cell r="K671">
            <v>1234697</v>
          </cell>
          <cell r="L671">
            <v>0</v>
          </cell>
          <cell r="M671">
            <v>0</v>
          </cell>
          <cell r="N671">
            <v>2032351</v>
          </cell>
          <cell r="O671">
            <v>1234697</v>
          </cell>
          <cell r="P671">
            <v>1213362</v>
          </cell>
          <cell r="Q671">
            <v>21335</v>
          </cell>
          <cell r="R671">
            <v>1.7583375777385479</v>
          </cell>
          <cell r="S671">
            <v>135</v>
          </cell>
          <cell r="T671">
            <v>0</v>
          </cell>
          <cell r="U671">
            <v>133</v>
          </cell>
          <cell r="V671">
            <v>806</v>
          </cell>
          <cell r="W671">
            <v>662</v>
          </cell>
          <cell r="X671">
            <v>133</v>
          </cell>
          <cell r="Y671">
            <v>2032351</v>
          </cell>
        </row>
        <row r="672">
          <cell r="A672">
            <v>663</v>
          </cell>
          <cell r="B672">
            <v>133</v>
          </cell>
          <cell r="C672" t="str">
            <v xml:space="preserve">HOLBROOK                     </v>
          </cell>
          <cell r="D672">
            <v>915</v>
          </cell>
          <cell r="E672" t="str">
            <v>NORFOLK COUNTY</v>
          </cell>
          <cell r="F672">
            <v>156930</v>
          </cell>
          <cell r="G672">
            <v>1.1837304182457877E-2</v>
          </cell>
          <cell r="H672">
            <v>208662</v>
          </cell>
          <cell r="I672">
            <v>1.5317959213882447E-2</v>
          </cell>
          <cell r="J672"/>
          <cell r="K672">
            <v>126767</v>
          </cell>
          <cell r="L672">
            <v>0</v>
          </cell>
          <cell r="M672">
            <v>0</v>
          </cell>
          <cell r="N672">
            <v>208662</v>
          </cell>
          <cell r="O672">
            <v>126767</v>
          </cell>
          <cell r="P672">
            <v>96005</v>
          </cell>
          <cell r="Q672">
            <v>30762</v>
          </cell>
          <cell r="R672">
            <v>32.042081141607206</v>
          </cell>
          <cell r="S672">
            <v>11</v>
          </cell>
          <cell r="T672">
            <v>0</v>
          </cell>
          <cell r="U672">
            <v>133</v>
          </cell>
          <cell r="V672">
            <v>915</v>
          </cell>
          <cell r="W672">
            <v>663</v>
          </cell>
          <cell r="X672">
            <v>14</v>
          </cell>
          <cell r="Y672">
            <v>208662</v>
          </cell>
        </row>
        <row r="673">
          <cell r="A673">
            <v>664</v>
          </cell>
          <cell r="B673">
            <v>133</v>
          </cell>
          <cell r="D673">
            <v>998</v>
          </cell>
          <cell r="F673">
            <v>0</v>
          </cell>
          <cell r="G673">
            <v>0</v>
          </cell>
          <cell r="H673">
            <v>0</v>
          </cell>
          <cell r="I673">
            <v>0</v>
          </cell>
          <cell r="J673"/>
          <cell r="K673">
            <v>0</v>
          </cell>
          <cell r="L673">
            <v>0</v>
          </cell>
          <cell r="M673">
            <v>0</v>
          </cell>
          <cell r="N673">
            <v>0</v>
          </cell>
          <cell r="O673">
            <v>0</v>
          </cell>
          <cell r="P673">
            <v>0</v>
          </cell>
          <cell r="Q673">
            <v>0</v>
          </cell>
          <cell r="R673">
            <v>0</v>
          </cell>
          <cell r="S673">
            <v>0</v>
          </cell>
          <cell r="T673">
            <v>0</v>
          </cell>
          <cell r="U673">
            <v>133</v>
          </cell>
          <cell r="V673">
            <v>998</v>
          </cell>
          <cell r="W673">
            <v>664</v>
          </cell>
          <cell r="X673">
            <v>0</v>
          </cell>
          <cell r="Y673">
            <v>0</v>
          </cell>
        </row>
        <row r="674">
          <cell r="A674">
            <v>665</v>
          </cell>
          <cell r="B674">
            <v>133</v>
          </cell>
          <cell r="C674" t="str">
            <v xml:space="preserve">HOLBROOK                     </v>
          </cell>
          <cell r="D674">
            <v>999</v>
          </cell>
          <cell r="E674" t="str">
            <v>TOTAL</v>
          </cell>
          <cell r="F674">
            <v>13257241.478390001</v>
          </cell>
          <cell r="G674">
            <v>1</v>
          </cell>
          <cell r="H674">
            <v>13622049.588100001</v>
          </cell>
          <cell r="I674">
            <v>1</v>
          </cell>
          <cell r="J674">
            <v>8275690</v>
          </cell>
          <cell r="K674">
            <v>8275690</v>
          </cell>
          <cell r="L674">
            <v>0</v>
          </cell>
          <cell r="M674">
            <v>0</v>
          </cell>
          <cell r="N674">
            <v>13622049.588100001</v>
          </cell>
          <cell r="O674">
            <v>8275690</v>
          </cell>
          <cell r="P674">
            <v>8110335</v>
          </cell>
          <cell r="Q674">
            <v>165355</v>
          </cell>
          <cell r="R674">
            <v>2.0388183718674999</v>
          </cell>
          <cell r="S674">
            <v>1333</v>
          </cell>
          <cell r="T674">
            <v>0</v>
          </cell>
          <cell r="U674">
            <v>133</v>
          </cell>
          <cell r="V674">
            <v>999</v>
          </cell>
          <cell r="W674">
            <v>665</v>
          </cell>
          <cell r="X674">
            <v>1303</v>
          </cell>
          <cell r="Y674">
            <v>13622049.588100001</v>
          </cell>
        </row>
        <row r="675">
          <cell r="A675">
            <v>666</v>
          </cell>
          <cell r="B675">
            <v>134</v>
          </cell>
          <cell r="C675" t="str">
            <v xml:space="preserve">HOLDEN                       </v>
          </cell>
          <cell r="D675">
            <v>134</v>
          </cell>
          <cell r="E675" t="str">
            <v>HOLDEN</v>
          </cell>
          <cell r="F675">
            <v>0</v>
          </cell>
          <cell r="G675">
            <v>0</v>
          </cell>
          <cell r="H675">
            <v>0</v>
          </cell>
          <cell r="I675">
            <v>0</v>
          </cell>
          <cell r="J675"/>
          <cell r="K675">
            <v>0</v>
          </cell>
          <cell r="L675">
            <v>0</v>
          </cell>
          <cell r="M675">
            <v>0</v>
          </cell>
          <cell r="N675">
            <v>0</v>
          </cell>
          <cell r="O675">
            <v>0</v>
          </cell>
          <cell r="P675">
            <v>0</v>
          </cell>
          <cell r="Q675">
            <v>0</v>
          </cell>
          <cell r="R675">
            <v>0</v>
          </cell>
          <cell r="S675">
            <v>0</v>
          </cell>
          <cell r="T675">
            <v>0</v>
          </cell>
          <cell r="U675">
            <v>134</v>
          </cell>
          <cell r="V675">
            <v>134</v>
          </cell>
          <cell r="W675">
            <v>666</v>
          </cell>
          <cell r="X675">
            <v>0</v>
          </cell>
          <cell r="Y675">
            <v>0</v>
          </cell>
        </row>
        <row r="676">
          <cell r="A676">
            <v>667</v>
          </cell>
          <cell r="B676">
            <v>134</v>
          </cell>
          <cell r="C676" t="str">
            <v xml:space="preserve">HOLDEN                       </v>
          </cell>
          <cell r="D676">
            <v>775</v>
          </cell>
          <cell r="E676" t="str">
            <v>WACHUSETT</v>
          </cell>
          <cell r="F676">
            <v>26029705</v>
          </cell>
          <cell r="G676">
            <v>0.97506535222022239</v>
          </cell>
          <cell r="H676">
            <v>27072606</v>
          </cell>
          <cell r="I676">
            <v>0.9708022483294001</v>
          </cell>
          <cell r="J676"/>
          <cell r="K676">
            <v>16779390</v>
          </cell>
          <cell r="L676">
            <v>0</v>
          </cell>
          <cell r="M676">
            <v>0</v>
          </cell>
          <cell r="N676">
            <v>27072606</v>
          </cell>
          <cell r="O676">
            <v>16779390</v>
          </cell>
          <cell r="P676">
            <v>16447026</v>
          </cell>
          <cell r="Q676">
            <v>332364</v>
          </cell>
          <cell r="R676">
            <v>2.0208151917556401</v>
          </cell>
          <cell r="S676">
            <v>3087</v>
          </cell>
          <cell r="T676">
            <v>0</v>
          </cell>
          <cell r="U676">
            <v>134</v>
          </cell>
          <cell r="V676">
            <v>775</v>
          </cell>
          <cell r="W676">
            <v>667</v>
          </cell>
          <cell r="X676">
            <v>3078</v>
          </cell>
          <cell r="Y676">
            <v>27072606</v>
          </cell>
        </row>
        <row r="677">
          <cell r="A677">
            <v>668</v>
          </cell>
          <cell r="B677">
            <v>134</v>
          </cell>
          <cell r="C677" t="str">
            <v xml:space="preserve">HOLDEN                       </v>
          </cell>
          <cell r="D677">
            <v>832</v>
          </cell>
          <cell r="E677" t="str">
            <v>MONTACHUSETT</v>
          </cell>
          <cell r="F677">
            <v>665639</v>
          </cell>
          <cell r="G677">
            <v>2.4934647779777629E-2</v>
          </cell>
          <cell r="H677">
            <v>814233</v>
          </cell>
          <cell r="I677">
            <v>2.9197751670599886E-2</v>
          </cell>
          <cell r="J677"/>
          <cell r="K677">
            <v>504655</v>
          </cell>
          <cell r="L677">
            <v>0</v>
          </cell>
          <cell r="M677">
            <v>0</v>
          </cell>
          <cell r="N677">
            <v>814233</v>
          </cell>
          <cell r="O677">
            <v>504655</v>
          </cell>
          <cell r="P677">
            <v>420588</v>
          </cell>
          <cell r="Q677">
            <v>84067</v>
          </cell>
          <cell r="R677">
            <v>19.987969224038725</v>
          </cell>
          <cell r="S677">
            <v>47</v>
          </cell>
          <cell r="T677">
            <v>0</v>
          </cell>
          <cell r="U677">
            <v>134</v>
          </cell>
          <cell r="V677">
            <v>832</v>
          </cell>
          <cell r="W677">
            <v>668</v>
          </cell>
          <cell r="X677">
            <v>55</v>
          </cell>
          <cell r="Y677">
            <v>814233</v>
          </cell>
        </row>
        <row r="678">
          <cell r="A678">
            <v>669</v>
          </cell>
          <cell r="B678">
            <v>134</v>
          </cell>
          <cell r="D678">
            <v>998</v>
          </cell>
          <cell r="F678">
            <v>0</v>
          </cell>
          <cell r="G678">
            <v>0</v>
          </cell>
          <cell r="H678">
            <v>0</v>
          </cell>
          <cell r="I678">
            <v>0</v>
          </cell>
          <cell r="J678"/>
          <cell r="K678">
            <v>0</v>
          </cell>
          <cell r="L678">
            <v>0</v>
          </cell>
          <cell r="M678">
            <v>0</v>
          </cell>
          <cell r="N678">
            <v>0</v>
          </cell>
          <cell r="O678">
            <v>0</v>
          </cell>
          <cell r="P678">
            <v>0</v>
          </cell>
          <cell r="Q678">
            <v>0</v>
          </cell>
          <cell r="R678">
            <v>0</v>
          </cell>
          <cell r="S678">
            <v>0</v>
          </cell>
          <cell r="T678">
            <v>0</v>
          </cell>
          <cell r="U678">
            <v>134</v>
          </cell>
          <cell r="V678">
            <v>998</v>
          </cell>
          <cell r="W678">
            <v>669</v>
          </cell>
          <cell r="X678">
            <v>0</v>
          </cell>
          <cell r="Y678">
            <v>0</v>
          </cell>
        </row>
        <row r="679">
          <cell r="A679">
            <v>670</v>
          </cell>
          <cell r="B679">
            <v>134</v>
          </cell>
          <cell r="C679" t="str">
            <v xml:space="preserve">HOLDEN                       </v>
          </cell>
          <cell r="D679">
            <v>999</v>
          </cell>
          <cell r="E679" t="str">
            <v>TOTAL</v>
          </cell>
          <cell r="F679">
            <v>26695344</v>
          </cell>
          <cell r="G679">
            <v>1</v>
          </cell>
          <cell r="H679">
            <v>27886839</v>
          </cell>
          <cell r="I679">
            <v>1</v>
          </cell>
          <cell r="J679">
            <v>17284045</v>
          </cell>
          <cell r="K679">
            <v>17284045</v>
          </cell>
          <cell r="L679">
            <v>0</v>
          </cell>
          <cell r="M679">
            <v>0</v>
          </cell>
          <cell r="N679">
            <v>27886839</v>
          </cell>
          <cell r="O679">
            <v>17284045</v>
          </cell>
          <cell r="P679">
            <v>16867614</v>
          </cell>
          <cell r="Q679">
            <v>416431</v>
          </cell>
          <cell r="R679">
            <v>2.4688198342693877</v>
          </cell>
          <cell r="S679">
            <v>3134</v>
          </cell>
          <cell r="T679">
            <v>0</v>
          </cell>
          <cell r="U679">
            <v>134</v>
          </cell>
          <cell r="V679">
            <v>999</v>
          </cell>
          <cell r="W679">
            <v>670</v>
          </cell>
          <cell r="X679">
            <v>3133</v>
          </cell>
          <cell r="Y679">
            <v>27886839</v>
          </cell>
        </row>
        <row r="680">
          <cell r="A680">
            <v>671</v>
          </cell>
          <cell r="B680">
            <v>135</v>
          </cell>
          <cell r="C680" t="str">
            <v xml:space="preserve">HOLLAND                      </v>
          </cell>
          <cell r="D680">
            <v>135</v>
          </cell>
          <cell r="E680" t="str">
            <v>HOLLAND</v>
          </cell>
          <cell r="F680">
            <v>1879808.57</v>
          </cell>
          <cell r="G680">
            <v>0.51568805592872913</v>
          </cell>
          <cell r="H680">
            <v>1763923.64</v>
          </cell>
          <cell r="I680">
            <v>0.46314924282953546</v>
          </cell>
          <cell r="J680"/>
          <cell r="K680">
            <v>1024852</v>
          </cell>
          <cell r="L680">
            <v>0</v>
          </cell>
          <cell r="M680">
            <v>0</v>
          </cell>
          <cell r="N680">
            <v>1763923.64</v>
          </cell>
          <cell r="O680">
            <v>1024852</v>
          </cell>
          <cell r="P680">
            <v>1112638</v>
          </cell>
          <cell r="Q680">
            <v>-87786</v>
          </cell>
          <cell r="R680">
            <v>-7.8898977025771186</v>
          </cell>
          <cell r="S680">
            <v>205</v>
          </cell>
          <cell r="T680">
            <v>0</v>
          </cell>
          <cell r="U680">
            <v>135</v>
          </cell>
          <cell r="V680">
            <v>135</v>
          </cell>
          <cell r="W680">
            <v>671</v>
          </cell>
          <cell r="X680">
            <v>187</v>
          </cell>
          <cell r="Y680">
            <v>1763923.64</v>
          </cell>
        </row>
        <row r="681">
          <cell r="A681">
            <v>672</v>
          </cell>
          <cell r="B681">
            <v>135</v>
          </cell>
          <cell r="C681" t="str">
            <v xml:space="preserve">HOLLAND                      </v>
          </cell>
          <cell r="D681">
            <v>770</v>
          </cell>
          <cell r="E681" t="str">
            <v>TANTASQUA</v>
          </cell>
          <cell r="F681">
            <v>1765435</v>
          </cell>
          <cell r="G681">
            <v>0.48431194407127098</v>
          </cell>
          <cell r="H681">
            <v>2044619</v>
          </cell>
          <cell r="I681">
            <v>0.5368507571704646</v>
          </cell>
          <cell r="J681"/>
          <cell r="K681">
            <v>1187937</v>
          </cell>
          <cell r="L681">
            <v>0</v>
          </cell>
          <cell r="M681">
            <v>0</v>
          </cell>
          <cell r="N681">
            <v>2044619</v>
          </cell>
          <cell r="O681">
            <v>1187937</v>
          </cell>
          <cell r="P681">
            <v>1044942</v>
          </cell>
          <cell r="Q681">
            <v>142995</v>
          </cell>
          <cell r="R681">
            <v>13.684491579436944</v>
          </cell>
          <cell r="S681">
            <v>176</v>
          </cell>
          <cell r="T681">
            <v>0</v>
          </cell>
          <cell r="U681">
            <v>135</v>
          </cell>
          <cell r="V681">
            <v>770</v>
          </cell>
          <cell r="W681">
            <v>672</v>
          </cell>
          <cell r="X681">
            <v>200</v>
          </cell>
          <cell r="Y681">
            <v>2044619</v>
          </cell>
        </row>
        <row r="682">
          <cell r="A682">
            <v>673</v>
          </cell>
          <cell r="B682">
            <v>135</v>
          </cell>
          <cell r="D682">
            <v>998</v>
          </cell>
          <cell r="F682">
            <v>0</v>
          </cell>
          <cell r="G682">
            <v>0</v>
          </cell>
          <cell r="H682">
            <v>0</v>
          </cell>
          <cell r="I682">
            <v>0</v>
          </cell>
          <cell r="J682"/>
          <cell r="K682">
            <v>0</v>
          </cell>
          <cell r="L682">
            <v>0</v>
          </cell>
          <cell r="M682">
            <v>0</v>
          </cell>
          <cell r="N682">
            <v>0</v>
          </cell>
          <cell r="O682">
            <v>0</v>
          </cell>
          <cell r="P682">
            <v>0</v>
          </cell>
          <cell r="Q682">
            <v>0</v>
          </cell>
          <cell r="R682">
            <v>0</v>
          </cell>
          <cell r="S682">
            <v>0</v>
          </cell>
          <cell r="T682">
            <v>0</v>
          </cell>
          <cell r="U682">
            <v>135</v>
          </cell>
          <cell r="V682">
            <v>998</v>
          </cell>
          <cell r="W682">
            <v>673</v>
          </cell>
          <cell r="X682">
            <v>0</v>
          </cell>
          <cell r="Y682">
            <v>0</v>
          </cell>
        </row>
        <row r="683">
          <cell r="A683">
            <v>674</v>
          </cell>
          <cell r="B683">
            <v>135</v>
          </cell>
          <cell r="D683">
            <v>998</v>
          </cell>
          <cell r="F683">
            <v>0</v>
          </cell>
          <cell r="G683">
            <v>0</v>
          </cell>
          <cell r="H683">
            <v>0</v>
          </cell>
          <cell r="I683">
            <v>0</v>
          </cell>
          <cell r="J683"/>
          <cell r="K683">
            <v>0</v>
          </cell>
          <cell r="L683">
            <v>0</v>
          </cell>
          <cell r="M683">
            <v>0</v>
          </cell>
          <cell r="N683">
            <v>0</v>
          </cell>
          <cell r="O683">
            <v>0</v>
          </cell>
          <cell r="P683">
            <v>0</v>
          </cell>
          <cell r="Q683">
            <v>0</v>
          </cell>
          <cell r="R683">
            <v>0</v>
          </cell>
          <cell r="S683">
            <v>0</v>
          </cell>
          <cell r="T683">
            <v>0</v>
          </cell>
          <cell r="U683">
            <v>135</v>
          </cell>
          <cell r="V683">
            <v>998</v>
          </cell>
          <cell r="W683">
            <v>674</v>
          </cell>
          <cell r="X683">
            <v>0</v>
          </cell>
          <cell r="Y683">
            <v>0</v>
          </cell>
        </row>
        <row r="684">
          <cell r="A684">
            <v>675</v>
          </cell>
          <cell r="B684">
            <v>135</v>
          </cell>
          <cell r="C684" t="str">
            <v xml:space="preserve">HOLLAND                      </v>
          </cell>
          <cell r="D684">
            <v>999</v>
          </cell>
          <cell r="E684" t="str">
            <v>TOTAL</v>
          </cell>
          <cell r="F684">
            <v>3645243.57</v>
          </cell>
          <cell r="G684">
            <v>1</v>
          </cell>
          <cell r="H684">
            <v>3808542.6399999997</v>
          </cell>
          <cell r="I684">
            <v>1</v>
          </cell>
          <cell r="J684">
            <v>2212789</v>
          </cell>
          <cell r="K684">
            <v>2212789</v>
          </cell>
          <cell r="L684">
            <v>0</v>
          </cell>
          <cell r="M684">
            <v>0</v>
          </cell>
          <cell r="N684">
            <v>3808542.6399999997</v>
          </cell>
          <cell r="O684">
            <v>2212789</v>
          </cell>
          <cell r="P684">
            <v>2157580</v>
          </cell>
          <cell r="Q684">
            <v>55209</v>
          </cell>
          <cell r="R684">
            <v>2.5588390696984584</v>
          </cell>
          <cell r="S684">
            <v>381</v>
          </cell>
          <cell r="T684">
            <v>0</v>
          </cell>
          <cell r="U684">
            <v>135</v>
          </cell>
          <cell r="V684">
            <v>999</v>
          </cell>
          <cell r="W684">
            <v>675</v>
          </cell>
          <cell r="X684">
            <v>387</v>
          </cell>
          <cell r="Y684">
            <v>3808542.6399999997</v>
          </cell>
        </row>
        <row r="685">
          <cell r="A685">
            <v>676</v>
          </cell>
          <cell r="B685">
            <v>136</v>
          </cell>
          <cell r="C685" t="str">
            <v xml:space="preserve">HOLLISTON                    </v>
          </cell>
          <cell r="D685">
            <v>136</v>
          </cell>
          <cell r="E685" t="str">
            <v>HOLLISTON</v>
          </cell>
          <cell r="F685">
            <v>23040981.368379999</v>
          </cell>
          <cell r="G685">
            <v>0.98530280758352162</v>
          </cell>
          <cell r="H685">
            <v>23796222.088170003</v>
          </cell>
          <cell r="I685">
            <v>0.97929104376100828</v>
          </cell>
          <cell r="J685"/>
          <cell r="K685">
            <v>17016065</v>
          </cell>
          <cell r="L685">
            <v>0</v>
          </cell>
          <cell r="M685">
            <v>0</v>
          </cell>
          <cell r="N685">
            <v>23796222.088170003</v>
          </cell>
          <cell r="O685">
            <v>17016065</v>
          </cell>
          <cell r="P685">
            <v>16787957</v>
          </cell>
          <cell r="Q685">
            <v>228108</v>
          </cell>
          <cell r="R685">
            <v>1.3587597347312719</v>
          </cell>
          <cell r="S685">
            <v>2639</v>
          </cell>
          <cell r="T685">
            <v>0</v>
          </cell>
          <cell r="U685">
            <v>136</v>
          </cell>
          <cell r="V685">
            <v>136</v>
          </cell>
          <cell r="W685">
            <v>676</v>
          </cell>
          <cell r="X685">
            <v>2610</v>
          </cell>
          <cell r="Y685">
            <v>23796222.088170003</v>
          </cell>
        </row>
        <row r="686">
          <cell r="A686">
            <v>677</v>
          </cell>
          <cell r="B686">
            <v>136</v>
          </cell>
          <cell r="C686" t="str">
            <v xml:space="preserve">HOLLISTON                    </v>
          </cell>
          <cell r="D686">
            <v>829</v>
          </cell>
          <cell r="E686" t="str">
            <v>SOUTH MIDDLESEX</v>
          </cell>
          <cell r="F686">
            <v>343689</v>
          </cell>
          <cell r="G686">
            <v>1.4697192416478329E-2</v>
          </cell>
          <cell r="H686">
            <v>503216</v>
          </cell>
          <cell r="I686">
            <v>2.0708956238991671E-2</v>
          </cell>
          <cell r="J686"/>
          <cell r="K686">
            <v>359837</v>
          </cell>
          <cell r="L686">
            <v>0</v>
          </cell>
          <cell r="M686">
            <v>0</v>
          </cell>
          <cell r="N686">
            <v>503216</v>
          </cell>
          <cell r="O686">
            <v>359837</v>
          </cell>
          <cell r="P686">
            <v>250416</v>
          </cell>
          <cell r="Q686">
            <v>109421</v>
          </cell>
          <cell r="R686">
            <v>43.695690371222284</v>
          </cell>
          <cell r="S686">
            <v>22</v>
          </cell>
          <cell r="T686">
            <v>0</v>
          </cell>
          <cell r="U686">
            <v>136</v>
          </cell>
          <cell r="V686">
            <v>829</v>
          </cell>
          <cell r="W686">
            <v>677</v>
          </cell>
          <cell r="X686">
            <v>31</v>
          </cell>
          <cell r="Y686">
            <v>503216</v>
          </cell>
        </row>
        <row r="687">
          <cell r="A687">
            <v>678</v>
          </cell>
          <cell r="B687">
            <v>136</v>
          </cell>
          <cell r="D687">
            <v>998</v>
          </cell>
          <cell r="F687">
            <v>0</v>
          </cell>
          <cell r="G687">
            <v>0</v>
          </cell>
          <cell r="H687">
            <v>0</v>
          </cell>
          <cell r="I687">
            <v>0</v>
          </cell>
          <cell r="J687"/>
          <cell r="K687">
            <v>0</v>
          </cell>
          <cell r="L687">
            <v>0</v>
          </cell>
          <cell r="M687">
            <v>0</v>
          </cell>
          <cell r="N687">
            <v>0</v>
          </cell>
          <cell r="O687">
            <v>0</v>
          </cell>
          <cell r="P687">
            <v>0</v>
          </cell>
          <cell r="Q687">
            <v>0</v>
          </cell>
          <cell r="R687">
            <v>0</v>
          </cell>
          <cell r="S687">
            <v>0</v>
          </cell>
          <cell r="T687">
            <v>0</v>
          </cell>
          <cell r="U687">
            <v>136</v>
          </cell>
          <cell r="V687">
            <v>998</v>
          </cell>
          <cell r="W687">
            <v>678</v>
          </cell>
          <cell r="X687">
            <v>0</v>
          </cell>
          <cell r="Y687">
            <v>0</v>
          </cell>
        </row>
        <row r="688">
          <cell r="A688">
            <v>679</v>
          </cell>
          <cell r="B688">
            <v>136</v>
          </cell>
          <cell r="D688">
            <v>998</v>
          </cell>
          <cell r="F688">
            <v>0</v>
          </cell>
          <cell r="G688">
            <v>0</v>
          </cell>
          <cell r="H688">
            <v>0</v>
          </cell>
          <cell r="I688">
            <v>0</v>
          </cell>
          <cell r="J688"/>
          <cell r="K688">
            <v>0</v>
          </cell>
          <cell r="L688">
            <v>0</v>
          </cell>
          <cell r="M688">
            <v>0</v>
          </cell>
          <cell r="N688">
            <v>0</v>
          </cell>
          <cell r="O688">
            <v>0</v>
          </cell>
          <cell r="P688">
            <v>0</v>
          </cell>
          <cell r="Q688">
            <v>0</v>
          </cell>
          <cell r="R688">
            <v>0</v>
          </cell>
          <cell r="S688">
            <v>0</v>
          </cell>
          <cell r="T688">
            <v>0</v>
          </cell>
          <cell r="U688">
            <v>136</v>
          </cell>
          <cell r="V688">
            <v>998</v>
          </cell>
          <cell r="W688">
            <v>679</v>
          </cell>
          <cell r="X688">
            <v>0</v>
          </cell>
          <cell r="Y688">
            <v>0</v>
          </cell>
        </row>
        <row r="689">
          <cell r="A689">
            <v>680</v>
          </cell>
          <cell r="B689">
            <v>136</v>
          </cell>
          <cell r="C689" t="str">
            <v xml:space="preserve">HOLLISTON                    </v>
          </cell>
          <cell r="D689">
            <v>999</v>
          </cell>
          <cell r="E689" t="str">
            <v>TOTAL</v>
          </cell>
          <cell r="F689">
            <v>23384670.368379999</v>
          </cell>
          <cell r="G689">
            <v>1</v>
          </cell>
          <cell r="H689">
            <v>24299438.088170003</v>
          </cell>
          <cell r="I689">
            <v>1</v>
          </cell>
          <cell r="J689">
            <v>17375902</v>
          </cell>
          <cell r="K689">
            <v>17375902</v>
          </cell>
          <cell r="L689">
            <v>0</v>
          </cell>
          <cell r="M689">
            <v>0</v>
          </cell>
          <cell r="N689">
            <v>24299438.088170003</v>
          </cell>
          <cell r="O689">
            <v>17375902</v>
          </cell>
          <cell r="P689">
            <v>17038373</v>
          </cell>
          <cell r="Q689">
            <v>337529</v>
          </cell>
          <cell r="R689">
            <v>1.9809931382532828</v>
          </cell>
          <cell r="S689">
            <v>2661</v>
          </cell>
          <cell r="T689">
            <v>0</v>
          </cell>
          <cell r="U689">
            <v>136</v>
          </cell>
          <cell r="V689">
            <v>999</v>
          </cell>
          <cell r="W689">
            <v>680</v>
          </cell>
          <cell r="X689">
            <v>2641</v>
          </cell>
          <cell r="Y689">
            <v>24299438.088170003</v>
          </cell>
        </row>
        <row r="690">
          <cell r="A690">
            <v>681</v>
          </cell>
          <cell r="B690">
            <v>137</v>
          </cell>
          <cell r="C690" t="str">
            <v xml:space="preserve">HOLYOKE                      </v>
          </cell>
          <cell r="D690">
            <v>137</v>
          </cell>
          <cell r="E690" t="str">
            <v>HOLYOKE</v>
          </cell>
          <cell r="F690">
            <v>76399996.650000006</v>
          </cell>
          <cell r="G690">
            <v>1</v>
          </cell>
          <cell r="H690">
            <v>78653933.859999999</v>
          </cell>
          <cell r="I690">
            <v>1</v>
          </cell>
          <cell r="J690"/>
          <cell r="K690">
            <v>9198156</v>
          </cell>
          <cell r="L690">
            <v>0</v>
          </cell>
          <cell r="M690">
            <v>0</v>
          </cell>
          <cell r="N690">
            <v>78653933.859999999</v>
          </cell>
          <cell r="O690">
            <v>9198156</v>
          </cell>
          <cell r="P690">
            <v>8863130</v>
          </cell>
          <cell r="Q690">
            <v>335026</v>
          </cell>
          <cell r="R690">
            <v>3.7799964572335054</v>
          </cell>
          <cell r="S690">
            <v>6756</v>
          </cell>
          <cell r="T690">
            <v>0</v>
          </cell>
          <cell r="U690">
            <v>137</v>
          </cell>
          <cell r="V690">
            <v>137</v>
          </cell>
          <cell r="W690">
            <v>681</v>
          </cell>
          <cell r="X690">
            <v>6727</v>
          </cell>
          <cell r="Y690">
            <v>78653933.859999999</v>
          </cell>
        </row>
        <row r="691">
          <cell r="A691">
            <v>682</v>
          </cell>
          <cell r="B691">
            <v>137</v>
          </cell>
          <cell r="D691">
            <v>998</v>
          </cell>
          <cell r="F691">
            <v>0</v>
          </cell>
          <cell r="G691">
            <v>0</v>
          </cell>
          <cell r="H691">
            <v>0</v>
          </cell>
          <cell r="I691">
            <v>0</v>
          </cell>
          <cell r="J691"/>
          <cell r="K691">
            <v>0</v>
          </cell>
          <cell r="L691">
            <v>0</v>
          </cell>
          <cell r="M691">
            <v>0</v>
          </cell>
          <cell r="N691">
            <v>0</v>
          </cell>
          <cell r="O691">
            <v>0</v>
          </cell>
          <cell r="P691">
            <v>0</v>
          </cell>
          <cell r="Q691">
            <v>0</v>
          </cell>
          <cell r="R691">
            <v>0</v>
          </cell>
          <cell r="S691">
            <v>0</v>
          </cell>
          <cell r="T691">
            <v>0</v>
          </cell>
          <cell r="U691">
            <v>137</v>
          </cell>
          <cell r="V691">
            <v>998</v>
          </cell>
          <cell r="W691">
            <v>682</v>
          </cell>
          <cell r="X691">
            <v>0</v>
          </cell>
          <cell r="Y691">
            <v>0</v>
          </cell>
        </row>
        <row r="692">
          <cell r="A692">
            <v>683</v>
          </cell>
          <cell r="B692">
            <v>137</v>
          </cell>
          <cell r="D692">
            <v>998</v>
          </cell>
          <cell r="F692">
            <v>0</v>
          </cell>
          <cell r="G692">
            <v>0</v>
          </cell>
          <cell r="H692">
            <v>0</v>
          </cell>
          <cell r="I692">
            <v>0</v>
          </cell>
          <cell r="J692"/>
          <cell r="K692">
            <v>0</v>
          </cell>
          <cell r="L692">
            <v>0</v>
          </cell>
          <cell r="M692">
            <v>0</v>
          </cell>
          <cell r="N692">
            <v>0</v>
          </cell>
          <cell r="O692">
            <v>0</v>
          </cell>
          <cell r="P692">
            <v>0</v>
          </cell>
          <cell r="Q692">
            <v>0</v>
          </cell>
          <cell r="R692">
            <v>0</v>
          </cell>
          <cell r="S692">
            <v>0</v>
          </cell>
          <cell r="T692">
            <v>0</v>
          </cell>
          <cell r="U692">
            <v>137</v>
          </cell>
          <cell r="V692">
            <v>998</v>
          </cell>
          <cell r="W692">
            <v>683</v>
          </cell>
          <cell r="X692">
            <v>0</v>
          </cell>
          <cell r="Y692">
            <v>0</v>
          </cell>
        </row>
        <row r="693">
          <cell r="A693">
            <v>684</v>
          </cell>
          <cell r="B693">
            <v>137</v>
          </cell>
          <cell r="D693">
            <v>998</v>
          </cell>
          <cell r="F693">
            <v>0</v>
          </cell>
          <cell r="G693">
            <v>0</v>
          </cell>
          <cell r="H693">
            <v>0</v>
          </cell>
          <cell r="I693">
            <v>0</v>
          </cell>
          <cell r="J693"/>
          <cell r="K693">
            <v>0</v>
          </cell>
          <cell r="L693">
            <v>0</v>
          </cell>
          <cell r="M693">
            <v>0</v>
          </cell>
          <cell r="N693">
            <v>0</v>
          </cell>
          <cell r="O693">
            <v>0</v>
          </cell>
          <cell r="P693">
            <v>0</v>
          </cell>
          <cell r="Q693">
            <v>0</v>
          </cell>
          <cell r="R693">
            <v>0</v>
          </cell>
          <cell r="S693">
            <v>0</v>
          </cell>
          <cell r="T693">
            <v>0</v>
          </cell>
          <cell r="U693">
            <v>137</v>
          </cell>
          <cell r="V693">
            <v>998</v>
          </cell>
          <cell r="W693">
            <v>684</v>
          </cell>
          <cell r="X693">
            <v>0</v>
          </cell>
          <cell r="Y693">
            <v>0</v>
          </cell>
        </row>
        <row r="694">
          <cell r="A694">
            <v>685</v>
          </cell>
          <cell r="B694">
            <v>137</v>
          </cell>
          <cell r="C694" t="str">
            <v xml:space="preserve">HOLYOKE                      </v>
          </cell>
          <cell r="D694">
            <v>999</v>
          </cell>
          <cell r="E694" t="str">
            <v>TOTAL</v>
          </cell>
          <cell r="F694">
            <v>76399996.650000006</v>
          </cell>
          <cell r="G694">
            <v>1</v>
          </cell>
          <cell r="H694">
            <v>78653933.859999999</v>
          </cell>
          <cell r="I694">
            <v>1</v>
          </cell>
          <cell r="J694">
            <v>9198156</v>
          </cell>
          <cell r="K694">
            <v>9198156</v>
          </cell>
          <cell r="L694">
            <v>0</v>
          </cell>
          <cell r="M694">
            <v>0</v>
          </cell>
          <cell r="N694">
            <v>78653933.859999999</v>
          </cell>
          <cell r="O694">
            <v>9198156</v>
          </cell>
          <cell r="P694">
            <v>8863130</v>
          </cell>
          <cell r="Q694">
            <v>335026</v>
          </cell>
          <cell r="R694">
            <v>3.7799964572335054</v>
          </cell>
          <cell r="S694">
            <v>6756</v>
          </cell>
          <cell r="T694">
            <v>0</v>
          </cell>
          <cell r="U694">
            <v>137</v>
          </cell>
          <cell r="V694">
            <v>999</v>
          </cell>
          <cell r="W694">
            <v>685</v>
          </cell>
          <cell r="X694">
            <v>6727</v>
          </cell>
          <cell r="Y694">
            <v>78653933.859999999</v>
          </cell>
        </row>
        <row r="695">
          <cell r="A695">
            <v>686</v>
          </cell>
          <cell r="B695">
            <v>138</v>
          </cell>
          <cell r="C695" t="str">
            <v xml:space="preserve">HOPEDALE                     </v>
          </cell>
          <cell r="D695">
            <v>138</v>
          </cell>
          <cell r="E695" t="str">
            <v>HOPEDALE</v>
          </cell>
          <cell r="F695">
            <v>9580765.2985399999</v>
          </cell>
          <cell r="G695">
            <v>0.968431747936777</v>
          </cell>
          <cell r="H695">
            <v>10187944.10832</v>
          </cell>
          <cell r="I695">
            <v>0.96238233862600042</v>
          </cell>
          <cell r="J695"/>
          <cell r="K695">
            <v>5093347</v>
          </cell>
          <cell r="L695">
            <v>0</v>
          </cell>
          <cell r="M695">
            <v>0</v>
          </cell>
          <cell r="N695">
            <v>10187944.10832</v>
          </cell>
          <cell r="O695">
            <v>5093347</v>
          </cell>
          <cell r="P695">
            <v>4942015</v>
          </cell>
          <cell r="Q695">
            <v>151332</v>
          </cell>
          <cell r="R695">
            <v>3.0621517741245219</v>
          </cell>
          <cell r="S695">
            <v>1088</v>
          </cell>
          <cell r="T695">
            <v>0</v>
          </cell>
          <cell r="U695">
            <v>138</v>
          </cell>
          <cell r="V695">
            <v>138</v>
          </cell>
          <cell r="W695">
            <v>686</v>
          </cell>
          <cell r="X695">
            <v>1110</v>
          </cell>
          <cell r="Y695">
            <v>10187944.10832</v>
          </cell>
        </row>
        <row r="696">
          <cell r="A696">
            <v>687</v>
          </cell>
          <cell r="B696">
            <v>138</v>
          </cell>
          <cell r="C696" t="str">
            <v xml:space="preserve">HOPEDALE                     </v>
          </cell>
          <cell r="D696">
            <v>805</v>
          </cell>
          <cell r="E696" t="str">
            <v>BLACKSTONE VALLEY</v>
          </cell>
          <cell r="F696">
            <v>312307</v>
          </cell>
          <cell r="G696">
            <v>3.1568252063223036E-2</v>
          </cell>
          <cell r="H696">
            <v>398227</v>
          </cell>
          <cell r="I696">
            <v>3.761766137399962E-2</v>
          </cell>
          <cell r="J696"/>
          <cell r="K696">
            <v>199089</v>
          </cell>
          <cell r="L696">
            <v>0</v>
          </cell>
          <cell r="M696">
            <v>0</v>
          </cell>
          <cell r="N696">
            <v>398227</v>
          </cell>
          <cell r="O696">
            <v>199089</v>
          </cell>
          <cell r="P696">
            <v>161096</v>
          </cell>
          <cell r="Q696">
            <v>37993</v>
          </cell>
          <cell r="R696">
            <v>23.584074092466604</v>
          </cell>
          <cell r="S696">
            <v>22</v>
          </cell>
          <cell r="T696">
            <v>0</v>
          </cell>
          <cell r="U696">
            <v>138</v>
          </cell>
          <cell r="V696">
            <v>805</v>
          </cell>
          <cell r="W696">
            <v>687</v>
          </cell>
          <cell r="X696">
            <v>27</v>
          </cell>
          <cell r="Y696">
            <v>398227</v>
          </cell>
        </row>
        <row r="697">
          <cell r="A697">
            <v>688</v>
          </cell>
          <cell r="B697">
            <v>138</v>
          </cell>
          <cell r="D697">
            <v>998</v>
          </cell>
          <cell r="F697">
            <v>0</v>
          </cell>
          <cell r="G697">
            <v>0</v>
          </cell>
          <cell r="H697">
            <v>0</v>
          </cell>
          <cell r="I697">
            <v>0</v>
          </cell>
          <cell r="J697"/>
          <cell r="K697">
            <v>0</v>
          </cell>
          <cell r="L697">
            <v>0</v>
          </cell>
          <cell r="M697">
            <v>0</v>
          </cell>
          <cell r="N697">
            <v>0</v>
          </cell>
          <cell r="O697">
            <v>0</v>
          </cell>
          <cell r="P697">
            <v>0</v>
          </cell>
          <cell r="Q697">
            <v>0</v>
          </cell>
          <cell r="R697">
            <v>0</v>
          </cell>
          <cell r="S697">
            <v>0</v>
          </cell>
          <cell r="T697">
            <v>0</v>
          </cell>
          <cell r="U697">
            <v>138</v>
          </cell>
          <cell r="V697">
            <v>998</v>
          </cell>
          <cell r="W697">
            <v>688</v>
          </cell>
          <cell r="X697">
            <v>0</v>
          </cell>
          <cell r="Y697">
            <v>0</v>
          </cell>
        </row>
        <row r="698">
          <cell r="A698">
            <v>689</v>
          </cell>
          <cell r="B698">
            <v>138</v>
          </cell>
          <cell r="D698">
            <v>998</v>
          </cell>
          <cell r="F698">
            <v>0</v>
          </cell>
          <cell r="G698">
            <v>0</v>
          </cell>
          <cell r="H698">
            <v>0</v>
          </cell>
          <cell r="I698">
            <v>0</v>
          </cell>
          <cell r="J698"/>
          <cell r="K698">
            <v>0</v>
          </cell>
          <cell r="L698">
            <v>0</v>
          </cell>
          <cell r="M698">
            <v>0</v>
          </cell>
          <cell r="N698">
            <v>0</v>
          </cell>
          <cell r="O698">
            <v>0</v>
          </cell>
          <cell r="P698">
            <v>0</v>
          </cell>
          <cell r="Q698">
            <v>0</v>
          </cell>
          <cell r="R698">
            <v>0</v>
          </cell>
          <cell r="S698">
            <v>0</v>
          </cell>
          <cell r="T698">
            <v>0</v>
          </cell>
          <cell r="U698">
            <v>138</v>
          </cell>
          <cell r="V698">
            <v>998</v>
          </cell>
          <cell r="W698">
            <v>689</v>
          </cell>
          <cell r="X698">
            <v>0</v>
          </cell>
          <cell r="Y698">
            <v>0</v>
          </cell>
        </row>
        <row r="699">
          <cell r="A699">
            <v>690</v>
          </cell>
          <cell r="B699">
            <v>138</v>
          </cell>
          <cell r="C699" t="str">
            <v xml:space="preserve">HOPEDALE                     </v>
          </cell>
          <cell r="D699">
            <v>999</v>
          </cell>
          <cell r="E699" t="str">
            <v>TOTAL</v>
          </cell>
          <cell r="F699">
            <v>9893072.2985399999</v>
          </cell>
          <cell r="G699">
            <v>1</v>
          </cell>
          <cell r="H699">
            <v>10586171.10832</v>
          </cell>
          <cell r="I699">
            <v>1</v>
          </cell>
          <cell r="J699">
            <v>5292436</v>
          </cell>
          <cell r="K699">
            <v>5292436</v>
          </cell>
          <cell r="L699">
            <v>0</v>
          </cell>
          <cell r="M699">
            <v>0</v>
          </cell>
          <cell r="N699">
            <v>10586171.10832</v>
          </cell>
          <cell r="O699">
            <v>5292436</v>
          </cell>
          <cell r="P699">
            <v>5103111</v>
          </cell>
          <cell r="Q699">
            <v>189325</v>
          </cell>
          <cell r="R699">
            <v>3.7099918069585396</v>
          </cell>
          <cell r="S699">
            <v>1110</v>
          </cell>
          <cell r="T699">
            <v>0</v>
          </cell>
          <cell r="U699">
            <v>138</v>
          </cell>
          <cell r="V699">
            <v>999</v>
          </cell>
          <cell r="W699">
            <v>690</v>
          </cell>
          <cell r="X699">
            <v>1137</v>
          </cell>
          <cell r="Y699">
            <v>10586171.10832</v>
          </cell>
        </row>
        <row r="700">
          <cell r="A700">
            <v>691</v>
          </cell>
          <cell r="B700">
            <v>139</v>
          </cell>
          <cell r="C700" t="str">
            <v xml:space="preserve">HOPKINTON                    </v>
          </cell>
          <cell r="D700">
            <v>139</v>
          </cell>
          <cell r="E700" t="str">
            <v>HOPKINTON</v>
          </cell>
          <cell r="F700">
            <v>29701471.955480002</v>
          </cell>
          <cell r="G700">
            <v>0.98650914300516268</v>
          </cell>
          <cell r="H700">
            <v>31278850.639399998</v>
          </cell>
          <cell r="I700">
            <v>0.98668643587847105</v>
          </cell>
          <cell r="J700"/>
          <cell r="K700">
            <v>26008119</v>
          </cell>
          <cell r="L700">
            <v>0</v>
          </cell>
          <cell r="M700">
            <v>0</v>
          </cell>
          <cell r="N700">
            <v>31278850.639399998</v>
          </cell>
          <cell r="O700">
            <v>26008119</v>
          </cell>
          <cell r="P700">
            <v>25246689</v>
          </cell>
          <cell r="Q700">
            <v>761430</v>
          </cell>
          <cell r="R700">
            <v>3.0159598353669268</v>
          </cell>
          <cell r="S700">
            <v>3375</v>
          </cell>
          <cell r="T700">
            <v>0</v>
          </cell>
          <cell r="U700">
            <v>139</v>
          </cell>
          <cell r="V700">
            <v>139</v>
          </cell>
          <cell r="W700">
            <v>691</v>
          </cell>
          <cell r="X700">
            <v>3355</v>
          </cell>
          <cell r="Y700">
            <v>31278850.639399998</v>
          </cell>
        </row>
        <row r="701">
          <cell r="A701">
            <v>692</v>
          </cell>
          <cell r="B701">
            <v>139</v>
          </cell>
          <cell r="C701" t="str">
            <v xml:space="preserve">HOPKINTON                    </v>
          </cell>
          <cell r="D701">
            <v>829</v>
          </cell>
          <cell r="E701" t="str">
            <v>SOUTH MIDDLESEX</v>
          </cell>
          <cell r="F701">
            <v>406178</v>
          </cell>
          <cell r="G701">
            <v>1.349085699483729E-2</v>
          </cell>
          <cell r="H701">
            <v>422052</v>
          </cell>
          <cell r="I701">
            <v>1.3313564121529007E-2</v>
          </cell>
          <cell r="J701"/>
          <cell r="K701">
            <v>350933</v>
          </cell>
          <cell r="L701">
            <v>0</v>
          </cell>
          <cell r="M701">
            <v>0</v>
          </cell>
          <cell r="N701">
            <v>422052</v>
          </cell>
          <cell r="O701">
            <v>350933</v>
          </cell>
          <cell r="P701">
            <v>345257</v>
          </cell>
          <cell r="Q701">
            <v>5676</v>
          </cell>
          <cell r="R701">
            <v>1.6439927358460509</v>
          </cell>
          <cell r="S701">
            <v>26</v>
          </cell>
          <cell r="T701">
            <v>0</v>
          </cell>
          <cell r="U701">
            <v>139</v>
          </cell>
          <cell r="V701">
            <v>829</v>
          </cell>
          <cell r="W701">
            <v>692</v>
          </cell>
          <cell r="X701">
            <v>26</v>
          </cell>
          <cell r="Y701">
            <v>422052</v>
          </cell>
        </row>
        <row r="702">
          <cell r="A702">
            <v>693</v>
          </cell>
          <cell r="B702">
            <v>139</v>
          </cell>
          <cell r="D702">
            <v>998</v>
          </cell>
          <cell r="F702">
            <v>0</v>
          </cell>
          <cell r="G702">
            <v>0</v>
          </cell>
          <cell r="H702">
            <v>0</v>
          </cell>
          <cell r="I702">
            <v>0</v>
          </cell>
          <cell r="J702"/>
          <cell r="K702">
            <v>0</v>
          </cell>
          <cell r="L702">
            <v>0</v>
          </cell>
          <cell r="M702">
            <v>0</v>
          </cell>
          <cell r="N702">
            <v>0</v>
          </cell>
          <cell r="O702">
            <v>0</v>
          </cell>
          <cell r="P702">
            <v>0</v>
          </cell>
          <cell r="Q702">
            <v>0</v>
          </cell>
          <cell r="R702">
            <v>0</v>
          </cell>
          <cell r="S702">
            <v>0</v>
          </cell>
          <cell r="T702">
            <v>0</v>
          </cell>
          <cell r="U702">
            <v>139</v>
          </cell>
          <cell r="V702">
            <v>998</v>
          </cell>
          <cell r="W702">
            <v>693</v>
          </cell>
          <cell r="X702">
            <v>0</v>
          </cell>
          <cell r="Y702">
            <v>0</v>
          </cell>
        </row>
        <row r="703">
          <cell r="A703">
            <v>694</v>
          </cell>
          <cell r="B703">
            <v>139</v>
          </cell>
          <cell r="D703">
            <v>998</v>
          </cell>
          <cell r="F703">
            <v>0</v>
          </cell>
          <cell r="G703">
            <v>0</v>
          </cell>
          <cell r="H703">
            <v>0</v>
          </cell>
          <cell r="I703">
            <v>0</v>
          </cell>
          <cell r="J703"/>
          <cell r="K703">
            <v>0</v>
          </cell>
          <cell r="L703">
            <v>0</v>
          </cell>
          <cell r="M703">
            <v>0</v>
          </cell>
          <cell r="N703">
            <v>0</v>
          </cell>
          <cell r="O703">
            <v>0</v>
          </cell>
          <cell r="P703">
            <v>0</v>
          </cell>
          <cell r="Q703">
            <v>0</v>
          </cell>
          <cell r="R703">
            <v>0</v>
          </cell>
          <cell r="S703">
            <v>0</v>
          </cell>
          <cell r="T703">
            <v>0</v>
          </cell>
          <cell r="U703">
            <v>139</v>
          </cell>
          <cell r="V703">
            <v>998</v>
          </cell>
          <cell r="W703">
            <v>694</v>
          </cell>
          <cell r="X703">
            <v>0</v>
          </cell>
          <cell r="Y703">
            <v>0</v>
          </cell>
        </row>
        <row r="704">
          <cell r="A704">
            <v>695</v>
          </cell>
          <cell r="B704">
            <v>139</v>
          </cell>
          <cell r="C704" t="str">
            <v xml:space="preserve">HOPKINTON                    </v>
          </cell>
          <cell r="D704">
            <v>999</v>
          </cell>
          <cell r="E704" t="str">
            <v>TOTAL</v>
          </cell>
          <cell r="F704">
            <v>30107649.955480002</v>
          </cell>
          <cell r="G704">
            <v>1</v>
          </cell>
          <cell r="H704">
            <v>31700902.639399998</v>
          </cell>
          <cell r="I704">
            <v>1</v>
          </cell>
          <cell r="J704">
            <v>26359052</v>
          </cell>
          <cell r="K704">
            <v>26359052</v>
          </cell>
          <cell r="L704">
            <v>0</v>
          </cell>
          <cell r="M704">
            <v>0</v>
          </cell>
          <cell r="N704">
            <v>31700902.639399998</v>
          </cell>
          <cell r="O704">
            <v>26359052</v>
          </cell>
          <cell r="P704">
            <v>25591946</v>
          </cell>
          <cell r="Q704">
            <v>767106</v>
          </cell>
          <cell r="R704">
            <v>2.9974508386349363</v>
          </cell>
          <cell r="S704">
            <v>3401</v>
          </cell>
          <cell r="T704">
            <v>0</v>
          </cell>
          <cell r="U704">
            <v>139</v>
          </cell>
          <cell r="V704">
            <v>999</v>
          </cell>
          <cell r="W704">
            <v>695</v>
          </cell>
          <cell r="X704">
            <v>3381</v>
          </cell>
          <cell r="Y704">
            <v>31700902.639399998</v>
          </cell>
        </row>
        <row r="705">
          <cell r="A705">
            <v>696</v>
          </cell>
          <cell r="B705">
            <v>140</v>
          </cell>
          <cell r="C705" t="str">
            <v xml:space="preserve">HUBBARDSTON                  </v>
          </cell>
          <cell r="D705">
            <v>140</v>
          </cell>
          <cell r="E705" t="str">
            <v>HUBBARDSTON</v>
          </cell>
          <cell r="F705">
            <v>24500.14</v>
          </cell>
          <cell r="G705">
            <v>3.2466641769709481E-3</v>
          </cell>
          <cell r="H705">
            <v>0</v>
          </cell>
          <cell r="I705">
            <v>0</v>
          </cell>
          <cell r="J705"/>
          <cell r="K705">
            <v>0</v>
          </cell>
          <cell r="L705">
            <v>0</v>
          </cell>
          <cell r="M705">
            <v>0</v>
          </cell>
          <cell r="N705">
            <v>0</v>
          </cell>
          <cell r="O705">
            <v>0</v>
          </cell>
          <cell r="P705">
            <v>9683</v>
          </cell>
          <cell r="Q705">
            <v>-9683</v>
          </cell>
          <cell r="R705">
            <v>-100</v>
          </cell>
          <cell r="S705">
            <v>2</v>
          </cell>
          <cell r="T705">
            <v>0</v>
          </cell>
          <cell r="U705">
            <v>140</v>
          </cell>
          <cell r="V705">
            <v>140</v>
          </cell>
          <cell r="W705">
            <v>696</v>
          </cell>
          <cell r="X705">
            <v>0</v>
          </cell>
          <cell r="Y705">
            <v>0</v>
          </cell>
        </row>
        <row r="706">
          <cell r="A706">
            <v>697</v>
          </cell>
          <cell r="B706">
            <v>140</v>
          </cell>
          <cell r="C706" t="str">
            <v xml:space="preserve">HUBBARDSTON                  </v>
          </cell>
          <cell r="D706">
            <v>753</v>
          </cell>
          <cell r="E706" t="str">
            <v>QUABBIN</v>
          </cell>
          <cell r="F706">
            <v>6771135</v>
          </cell>
          <cell r="G706">
            <v>0.8972847274315241</v>
          </cell>
          <cell r="H706">
            <v>6708873</v>
          </cell>
          <cell r="I706">
            <v>0.8935273248199127</v>
          </cell>
          <cell r="J706"/>
          <cell r="K706">
            <v>2821585</v>
          </cell>
          <cell r="L706">
            <v>0</v>
          </cell>
          <cell r="M706">
            <v>0</v>
          </cell>
          <cell r="N706">
            <v>6708873</v>
          </cell>
          <cell r="O706">
            <v>2821585</v>
          </cell>
          <cell r="P706">
            <v>2676096</v>
          </cell>
          <cell r="Q706">
            <v>145489</v>
          </cell>
          <cell r="R706">
            <v>5.4366136341895057</v>
          </cell>
          <cell r="S706">
            <v>761</v>
          </cell>
          <cell r="T706">
            <v>0</v>
          </cell>
          <cell r="U706">
            <v>140</v>
          </cell>
          <cell r="V706">
            <v>753</v>
          </cell>
          <cell r="W706">
            <v>697</v>
          </cell>
          <cell r="X706">
            <v>726</v>
          </cell>
          <cell r="Y706">
            <v>6708873</v>
          </cell>
        </row>
        <row r="707">
          <cell r="A707">
            <v>698</v>
          </cell>
          <cell r="B707">
            <v>140</v>
          </cell>
          <cell r="C707" t="str">
            <v xml:space="preserve">HUBBARDSTON                  </v>
          </cell>
          <cell r="D707">
            <v>832</v>
          </cell>
          <cell r="E707" t="str">
            <v>MONTACHUSETT</v>
          </cell>
          <cell r="F707">
            <v>750615</v>
          </cell>
          <cell r="G707">
            <v>9.9468608391505037E-2</v>
          </cell>
          <cell r="H707">
            <v>799429</v>
          </cell>
          <cell r="I707">
            <v>0.10647267518008732</v>
          </cell>
          <cell r="J707"/>
          <cell r="K707">
            <v>336220</v>
          </cell>
          <cell r="L707">
            <v>0</v>
          </cell>
          <cell r="M707">
            <v>0</v>
          </cell>
          <cell r="N707">
            <v>799429</v>
          </cell>
          <cell r="O707">
            <v>336220</v>
          </cell>
          <cell r="P707">
            <v>296659</v>
          </cell>
          <cell r="Q707">
            <v>39561</v>
          </cell>
          <cell r="R707">
            <v>13.33551316494696</v>
          </cell>
          <cell r="S707">
            <v>53</v>
          </cell>
          <cell r="T707">
            <v>0</v>
          </cell>
          <cell r="U707">
            <v>140</v>
          </cell>
          <cell r="V707">
            <v>832</v>
          </cell>
          <cell r="W707">
            <v>698</v>
          </cell>
          <cell r="X707">
            <v>54</v>
          </cell>
          <cell r="Y707">
            <v>799429</v>
          </cell>
        </row>
        <row r="708">
          <cell r="A708">
            <v>699</v>
          </cell>
          <cell r="B708">
            <v>140</v>
          </cell>
          <cell r="D708">
            <v>998</v>
          </cell>
          <cell r="F708">
            <v>0</v>
          </cell>
          <cell r="G708">
            <v>0</v>
          </cell>
          <cell r="H708">
            <v>0</v>
          </cell>
          <cell r="I708">
            <v>0</v>
          </cell>
          <cell r="J708"/>
          <cell r="K708">
            <v>0</v>
          </cell>
          <cell r="L708">
            <v>0</v>
          </cell>
          <cell r="M708">
            <v>0</v>
          </cell>
          <cell r="N708">
            <v>0</v>
          </cell>
          <cell r="O708">
            <v>0</v>
          </cell>
          <cell r="P708">
            <v>0</v>
          </cell>
          <cell r="Q708">
            <v>0</v>
          </cell>
          <cell r="R708">
            <v>0</v>
          </cell>
          <cell r="S708">
            <v>0</v>
          </cell>
          <cell r="T708">
            <v>0</v>
          </cell>
          <cell r="U708">
            <v>140</v>
          </cell>
          <cell r="V708">
            <v>998</v>
          </cell>
          <cell r="W708">
            <v>699</v>
          </cell>
          <cell r="X708">
            <v>0</v>
          </cell>
          <cell r="Y708">
            <v>0</v>
          </cell>
        </row>
        <row r="709">
          <cell r="A709">
            <v>700</v>
          </cell>
          <cell r="B709">
            <v>140</v>
          </cell>
          <cell r="C709" t="str">
            <v xml:space="preserve">HUBBARDSTON                  </v>
          </cell>
          <cell r="D709">
            <v>999</v>
          </cell>
          <cell r="E709" t="str">
            <v>TOTAL</v>
          </cell>
          <cell r="F709">
            <v>7546250.1399999997</v>
          </cell>
          <cell r="G709">
            <v>1</v>
          </cell>
          <cell r="H709">
            <v>7508302</v>
          </cell>
          <cell r="I709">
            <v>1</v>
          </cell>
          <cell r="J709">
            <v>3157805</v>
          </cell>
          <cell r="K709">
            <v>3157805</v>
          </cell>
          <cell r="L709">
            <v>0</v>
          </cell>
          <cell r="M709">
            <v>0</v>
          </cell>
          <cell r="N709">
            <v>7508302</v>
          </cell>
          <cell r="O709">
            <v>3157805</v>
          </cell>
          <cell r="P709">
            <v>2982438</v>
          </cell>
          <cell r="Q709">
            <v>175367</v>
          </cell>
          <cell r="R709">
            <v>5.8799881171041948</v>
          </cell>
          <cell r="S709">
            <v>816</v>
          </cell>
          <cell r="T709">
            <v>0</v>
          </cell>
          <cell r="U709">
            <v>140</v>
          </cell>
          <cell r="V709">
            <v>999</v>
          </cell>
          <cell r="W709">
            <v>700</v>
          </cell>
          <cell r="X709">
            <v>780</v>
          </cell>
          <cell r="Y709">
            <v>7508302</v>
          </cell>
        </row>
        <row r="710">
          <cell r="A710">
            <v>701</v>
          </cell>
          <cell r="B710">
            <v>141</v>
          </cell>
          <cell r="C710" t="str">
            <v xml:space="preserve">HUDSON                       </v>
          </cell>
          <cell r="D710">
            <v>141</v>
          </cell>
          <cell r="E710" t="str">
            <v>HUDSON</v>
          </cell>
          <cell r="F710">
            <v>25384240.533760004</v>
          </cell>
          <cell r="G710">
            <v>0.9165233966545866</v>
          </cell>
          <cell r="H710">
            <v>26736601.318939991</v>
          </cell>
          <cell r="I710">
            <v>0.91361814441036127</v>
          </cell>
          <cell r="J710"/>
          <cell r="K710">
            <v>16738223</v>
          </cell>
          <cell r="L710">
            <v>0</v>
          </cell>
          <cell r="M710">
            <v>0</v>
          </cell>
          <cell r="N710">
            <v>26736601.318939991</v>
          </cell>
          <cell r="O710">
            <v>16738223</v>
          </cell>
          <cell r="P710">
            <v>16175387</v>
          </cell>
          <cell r="Q710">
            <v>562836</v>
          </cell>
          <cell r="R710">
            <v>3.4795828996239782</v>
          </cell>
          <cell r="S710">
            <v>2744</v>
          </cell>
          <cell r="T710">
            <v>0</v>
          </cell>
          <cell r="U710">
            <v>141</v>
          </cell>
          <cell r="V710">
            <v>141</v>
          </cell>
          <cell r="W710">
            <v>701</v>
          </cell>
          <cell r="X710">
            <v>2755</v>
          </cell>
          <cell r="Y710">
            <v>26736601.318939991</v>
          </cell>
        </row>
        <row r="711">
          <cell r="A711">
            <v>702</v>
          </cell>
          <cell r="B711">
            <v>141</v>
          </cell>
          <cell r="C711" t="str">
            <v xml:space="preserve">HUDSON                       </v>
          </cell>
          <cell r="D711">
            <v>801</v>
          </cell>
          <cell r="E711" t="str">
            <v>ASSABET VALLEY</v>
          </cell>
          <cell r="F711">
            <v>2311987</v>
          </cell>
          <cell r="G711">
            <v>8.3476603345413361E-2</v>
          </cell>
          <cell r="H711">
            <v>2527924</v>
          </cell>
          <cell r="I711">
            <v>8.6381855589638706E-2</v>
          </cell>
          <cell r="J711"/>
          <cell r="K711">
            <v>1582585</v>
          </cell>
          <cell r="L711">
            <v>0</v>
          </cell>
          <cell r="M711">
            <v>0</v>
          </cell>
          <cell r="N711">
            <v>2527924</v>
          </cell>
          <cell r="O711">
            <v>1582585</v>
          </cell>
          <cell r="P711">
            <v>1473248</v>
          </cell>
          <cell r="Q711">
            <v>109337</v>
          </cell>
          <cell r="R711">
            <v>7.4214931905558332</v>
          </cell>
          <cell r="S711">
            <v>149</v>
          </cell>
          <cell r="T711">
            <v>0</v>
          </cell>
          <cell r="U711">
            <v>141</v>
          </cell>
          <cell r="V711">
            <v>801</v>
          </cell>
          <cell r="W711">
            <v>702</v>
          </cell>
          <cell r="X711">
            <v>154</v>
          </cell>
          <cell r="Y711">
            <v>2527924</v>
          </cell>
        </row>
        <row r="712">
          <cell r="A712">
            <v>703</v>
          </cell>
          <cell r="B712">
            <v>141</v>
          </cell>
          <cell r="D712">
            <v>998</v>
          </cell>
          <cell r="F712">
            <v>0</v>
          </cell>
          <cell r="G712">
            <v>0</v>
          </cell>
          <cell r="H712">
            <v>0</v>
          </cell>
          <cell r="I712">
            <v>0</v>
          </cell>
          <cell r="J712"/>
          <cell r="K712">
            <v>0</v>
          </cell>
          <cell r="L712">
            <v>0</v>
          </cell>
          <cell r="M712">
            <v>0</v>
          </cell>
          <cell r="N712">
            <v>0</v>
          </cell>
          <cell r="O712">
            <v>0</v>
          </cell>
          <cell r="P712">
            <v>0</v>
          </cell>
          <cell r="Q712">
            <v>0</v>
          </cell>
          <cell r="R712">
            <v>0</v>
          </cell>
          <cell r="S712">
            <v>0</v>
          </cell>
          <cell r="T712">
            <v>0</v>
          </cell>
          <cell r="U712">
            <v>141</v>
          </cell>
          <cell r="V712">
            <v>998</v>
          </cell>
          <cell r="W712">
            <v>703</v>
          </cell>
          <cell r="X712">
            <v>0</v>
          </cell>
          <cell r="Y712">
            <v>0</v>
          </cell>
        </row>
        <row r="713">
          <cell r="A713">
            <v>704</v>
          </cell>
          <cell r="B713">
            <v>141</v>
          </cell>
          <cell r="D713">
            <v>998</v>
          </cell>
          <cell r="F713">
            <v>0</v>
          </cell>
          <cell r="G713">
            <v>0</v>
          </cell>
          <cell r="H713">
            <v>0</v>
          </cell>
          <cell r="I713">
            <v>0</v>
          </cell>
          <cell r="J713"/>
          <cell r="K713">
            <v>0</v>
          </cell>
          <cell r="L713">
            <v>0</v>
          </cell>
          <cell r="M713">
            <v>0</v>
          </cell>
          <cell r="N713">
            <v>0</v>
          </cell>
          <cell r="O713">
            <v>0</v>
          </cell>
          <cell r="P713">
            <v>0</v>
          </cell>
          <cell r="Q713">
            <v>0</v>
          </cell>
          <cell r="R713">
            <v>0</v>
          </cell>
          <cell r="S713">
            <v>0</v>
          </cell>
          <cell r="T713">
            <v>0</v>
          </cell>
          <cell r="U713">
            <v>141</v>
          </cell>
          <cell r="V713">
            <v>998</v>
          </cell>
          <cell r="W713">
            <v>704</v>
          </cell>
          <cell r="X713">
            <v>0</v>
          </cell>
          <cell r="Y713">
            <v>0</v>
          </cell>
        </row>
        <row r="714">
          <cell r="A714">
            <v>705</v>
          </cell>
          <cell r="B714">
            <v>141</v>
          </cell>
          <cell r="C714" t="str">
            <v xml:space="preserve">HUDSON                       </v>
          </cell>
          <cell r="D714">
            <v>999</v>
          </cell>
          <cell r="E714" t="str">
            <v>TOTAL</v>
          </cell>
          <cell r="F714">
            <v>27696227.533760004</v>
          </cell>
          <cell r="G714">
            <v>1</v>
          </cell>
          <cell r="H714">
            <v>29264525.318939991</v>
          </cell>
          <cell r="I714">
            <v>1</v>
          </cell>
          <cell r="J714">
            <v>18320808</v>
          </cell>
          <cell r="K714">
            <v>18320808</v>
          </cell>
          <cell r="L714">
            <v>0</v>
          </cell>
          <cell r="M714">
            <v>0</v>
          </cell>
          <cell r="N714">
            <v>29264525.318939991</v>
          </cell>
          <cell r="O714">
            <v>18320808</v>
          </cell>
          <cell r="P714">
            <v>17648635</v>
          </cell>
          <cell r="Q714">
            <v>672173</v>
          </cell>
          <cell r="R714">
            <v>3.8086401582898621</v>
          </cell>
          <cell r="S714">
            <v>2893</v>
          </cell>
          <cell r="T714">
            <v>0</v>
          </cell>
          <cell r="U714">
            <v>141</v>
          </cell>
          <cell r="V714">
            <v>999</v>
          </cell>
          <cell r="W714">
            <v>705</v>
          </cell>
          <cell r="X714">
            <v>2909</v>
          </cell>
          <cell r="Y714">
            <v>29264525.318939991</v>
          </cell>
        </row>
        <row r="715">
          <cell r="A715">
            <v>706</v>
          </cell>
          <cell r="B715">
            <v>142</v>
          </cell>
          <cell r="C715" t="str">
            <v xml:space="preserve">HULL                         </v>
          </cell>
          <cell r="D715">
            <v>142</v>
          </cell>
          <cell r="E715" t="str">
            <v>HULL</v>
          </cell>
          <cell r="F715">
            <v>10984440.041849999</v>
          </cell>
          <cell r="G715">
            <v>1</v>
          </cell>
          <cell r="H715">
            <v>10867343.796599999</v>
          </cell>
          <cell r="I715">
            <v>1</v>
          </cell>
          <cell r="J715"/>
          <cell r="K715">
            <v>9900725</v>
          </cell>
          <cell r="L715">
            <v>0</v>
          </cell>
          <cell r="M715">
            <v>0</v>
          </cell>
          <cell r="N715">
            <v>10867343.796599999</v>
          </cell>
          <cell r="O715">
            <v>9900725</v>
          </cell>
          <cell r="P715">
            <v>9799215</v>
          </cell>
          <cell r="Q715">
            <v>101510</v>
          </cell>
          <cell r="R715">
            <v>1.0358993041789573</v>
          </cell>
          <cell r="S715">
            <v>1182</v>
          </cell>
          <cell r="T715">
            <v>0</v>
          </cell>
          <cell r="U715">
            <v>142</v>
          </cell>
          <cell r="V715">
            <v>142</v>
          </cell>
          <cell r="W715">
            <v>706</v>
          </cell>
          <cell r="X715">
            <v>1110</v>
          </cell>
          <cell r="Y715">
            <v>10867343.796599999</v>
          </cell>
        </row>
        <row r="716">
          <cell r="A716">
            <v>707</v>
          </cell>
          <cell r="B716">
            <v>142</v>
          </cell>
          <cell r="D716">
            <v>998</v>
          </cell>
          <cell r="F716">
            <v>0</v>
          </cell>
          <cell r="G716">
            <v>0</v>
          </cell>
          <cell r="H716">
            <v>0</v>
          </cell>
          <cell r="I716">
            <v>0</v>
          </cell>
          <cell r="J716"/>
          <cell r="K716">
            <v>0</v>
          </cell>
          <cell r="L716">
            <v>0</v>
          </cell>
          <cell r="M716">
            <v>0</v>
          </cell>
          <cell r="N716">
            <v>0</v>
          </cell>
          <cell r="O716">
            <v>0</v>
          </cell>
          <cell r="P716">
            <v>0</v>
          </cell>
          <cell r="Q716">
            <v>0</v>
          </cell>
          <cell r="R716">
            <v>0</v>
          </cell>
          <cell r="S716">
            <v>0</v>
          </cell>
          <cell r="T716">
            <v>0</v>
          </cell>
          <cell r="U716">
            <v>142</v>
          </cell>
          <cell r="V716">
            <v>998</v>
          </cell>
          <cell r="W716">
            <v>707</v>
          </cell>
          <cell r="X716">
            <v>0</v>
          </cell>
          <cell r="Y716">
            <v>0</v>
          </cell>
        </row>
        <row r="717">
          <cell r="A717">
            <v>708</v>
          </cell>
          <cell r="B717">
            <v>142</v>
          </cell>
          <cell r="D717">
            <v>998</v>
          </cell>
          <cell r="F717">
            <v>0</v>
          </cell>
          <cell r="G717">
            <v>0</v>
          </cell>
          <cell r="H717">
            <v>0</v>
          </cell>
          <cell r="I717">
            <v>0</v>
          </cell>
          <cell r="J717"/>
          <cell r="K717">
            <v>0</v>
          </cell>
          <cell r="L717">
            <v>0</v>
          </cell>
          <cell r="M717">
            <v>0</v>
          </cell>
          <cell r="N717">
            <v>0</v>
          </cell>
          <cell r="O717">
            <v>0</v>
          </cell>
          <cell r="P717">
            <v>0</v>
          </cell>
          <cell r="Q717">
            <v>0</v>
          </cell>
          <cell r="R717">
            <v>0</v>
          </cell>
          <cell r="S717">
            <v>0</v>
          </cell>
          <cell r="T717">
            <v>0</v>
          </cell>
          <cell r="U717">
            <v>142</v>
          </cell>
          <cell r="V717">
            <v>998</v>
          </cell>
          <cell r="W717">
            <v>708</v>
          </cell>
          <cell r="X717">
            <v>0</v>
          </cell>
          <cell r="Y717">
            <v>0</v>
          </cell>
        </row>
        <row r="718">
          <cell r="A718">
            <v>709</v>
          </cell>
          <cell r="B718">
            <v>142</v>
          </cell>
          <cell r="D718">
            <v>998</v>
          </cell>
          <cell r="F718">
            <v>0</v>
          </cell>
          <cell r="G718">
            <v>0</v>
          </cell>
          <cell r="H718">
            <v>0</v>
          </cell>
          <cell r="I718">
            <v>0</v>
          </cell>
          <cell r="J718"/>
          <cell r="K718">
            <v>0</v>
          </cell>
          <cell r="L718">
            <v>0</v>
          </cell>
          <cell r="M718">
            <v>0</v>
          </cell>
          <cell r="N718">
            <v>0</v>
          </cell>
          <cell r="O718">
            <v>0</v>
          </cell>
          <cell r="P718">
            <v>0</v>
          </cell>
          <cell r="Q718">
            <v>0</v>
          </cell>
          <cell r="R718">
            <v>0</v>
          </cell>
          <cell r="S718">
            <v>0</v>
          </cell>
          <cell r="T718">
            <v>0</v>
          </cell>
          <cell r="U718">
            <v>142</v>
          </cell>
          <cell r="V718">
            <v>998</v>
          </cell>
          <cell r="W718">
            <v>709</v>
          </cell>
          <cell r="X718">
            <v>0</v>
          </cell>
          <cell r="Y718">
            <v>0</v>
          </cell>
        </row>
        <row r="719">
          <cell r="A719">
            <v>710</v>
          </cell>
          <cell r="B719">
            <v>142</v>
          </cell>
          <cell r="C719" t="str">
            <v xml:space="preserve">HULL                         </v>
          </cell>
          <cell r="D719">
            <v>999</v>
          </cell>
          <cell r="E719" t="str">
            <v>TOTAL</v>
          </cell>
          <cell r="F719">
            <v>10984440.041849999</v>
          </cell>
          <cell r="G719">
            <v>1</v>
          </cell>
          <cell r="H719">
            <v>10867343.796599999</v>
          </cell>
          <cell r="I719">
            <v>1</v>
          </cell>
          <cell r="J719">
            <v>9900725</v>
          </cell>
          <cell r="K719">
            <v>9900725</v>
          </cell>
          <cell r="L719">
            <v>0</v>
          </cell>
          <cell r="M719">
            <v>0</v>
          </cell>
          <cell r="N719">
            <v>10867343.796599999</v>
          </cell>
          <cell r="O719">
            <v>9900725</v>
          </cell>
          <cell r="P719">
            <v>9799215</v>
          </cell>
          <cell r="Q719">
            <v>101510</v>
          </cell>
          <cell r="R719">
            <v>1.0358993041789573</v>
          </cell>
          <cell r="S719">
            <v>1182</v>
          </cell>
          <cell r="T719">
            <v>0</v>
          </cell>
          <cell r="U719">
            <v>142</v>
          </cell>
          <cell r="V719">
            <v>999</v>
          </cell>
          <cell r="W719">
            <v>710</v>
          </cell>
          <cell r="X719">
            <v>1110</v>
          </cell>
          <cell r="Y719">
            <v>10867343.796599999</v>
          </cell>
        </row>
        <row r="720">
          <cell r="A720">
            <v>711</v>
          </cell>
          <cell r="B720">
            <v>143</v>
          </cell>
          <cell r="C720" t="str">
            <v xml:space="preserve">HUNTINGTON                   </v>
          </cell>
          <cell r="D720">
            <v>143</v>
          </cell>
          <cell r="E720" t="str">
            <v>HUNTINGTON</v>
          </cell>
          <cell r="F720">
            <v>403261.59</v>
          </cell>
          <cell r="G720">
            <v>0.12887826663499194</v>
          </cell>
          <cell r="H720">
            <v>493137.38999999996</v>
          </cell>
          <cell r="I720">
            <v>0.15672841218451911</v>
          </cell>
          <cell r="J720"/>
          <cell r="K720">
            <v>235451</v>
          </cell>
          <cell r="L720">
            <v>0</v>
          </cell>
          <cell r="M720">
            <v>0</v>
          </cell>
          <cell r="N720">
            <v>493137.38999999996</v>
          </cell>
          <cell r="O720">
            <v>235451</v>
          </cell>
          <cell r="P720">
            <v>188394</v>
          </cell>
          <cell r="Q720">
            <v>47057</v>
          </cell>
          <cell r="R720">
            <v>24.97797169761245</v>
          </cell>
          <cell r="S720">
            <v>31</v>
          </cell>
          <cell r="T720">
            <v>0</v>
          </cell>
          <cell r="U720">
            <v>143</v>
          </cell>
          <cell r="V720">
            <v>143</v>
          </cell>
          <cell r="W720">
            <v>711</v>
          </cell>
          <cell r="X720">
            <v>35</v>
          </cell>
          <cell r="Y720">
            <v>493137.38999999996</v>
          </cell>
        </row>
        <row r="721">
          <cell r="A721">
            <v>712</v>
          </cell>
          <cell r="B721">
            <v>143</v>
          </cell>
          <cell r="C721" t="str">
            <v xml:space="preserve">HUNTINGTON                   </v>
          </cell>
          <cell r="D721">
            <v>672</v>
          </cell>
          <cell r="E721" t="str">
            <v>GATEWAY</v>
          </cell>
          <cell r="F721">
            <v>2725750</v>
          </cell>
          <cell r="G721">
            <v>0.87112173336500809</v>
          </cell>
          <cell r="H721">
            <v>2653308</v>
          </cell>
          <cell r="I721">
            <v>0.84327158781548084</v>
          </cell>
          <cell r="J721"/>
          <cell r="K721">
            <v>1266836</v>
          </cell>
          <cell r="L721">
            <v>0</v>
          </cell>
          <cell r="M721">
            <v>0</v>
          </cell>
          <cell r="N721">
            <v>2653308</v>
          </cell>
          <cell r="O721">
            <v>1266836</v>
          </cell>
          <cell r="P721">
            <v>1273401</v>
          </cell>
          <cell r="Q721">
            <v>-6565</v>
          </cell>
          <cell r="R721">
            <v>-0.51554851928025813</v>
          </cell>
          <cell r="S721">
            <v>295</v>
          </cell>
          <cell r="T721">
            <v>0</v>
          </cell>
          <cell r="U721">
            <v>143</v>
          </cell>
          <cell r="V721">
            <v>672</v>
          </cell>
          <cell r="W721">
            <v>712</v>
          </cell>
          <cell r="X721">
            <v>275</v>
          </cell>
          <cell r="Y721">
            <v>2653308</v>
          </cell>
        </row>
        <row r="722">
          <cell r="A722">
            <v>713</v>
          </cell>
          <cell r="B722">
            <v>143</v>
          </cell>
          <cell r="D722">
            <v>998</v>
          </cell>
          <cell r="F722">
            <v>0</v>
          </cell>
          <cell r="G722">
            <v>0</v>
          </cell>
          <cell r="H722">
            <v>0</v>
          </cell>
          <cell r="I722">
            <v>0</v>
          </cell>
          <cell r="J722"/>
          <cell r="K722">
            <v>0</v>
          </cell>
          <cell r="L722">
            <v>0</v>
          </cell>
          <cell r="M722">
            <v>0</v>
          </cell>
          <cell r="N722">
            <v>0</v>
          </cell>
          <cell r="O722">
            <v>0</v>
          </cell>
          <cell r="P722">
            <v>0</v>
          </cell>
          <cell r="Q722">
            <v>0</v>
          </cell>
          <cell r="R722">
            <v>0</v>
          </cell>
          <cell r="S722">
            <v>0</v>
          </cell>
          <cell r="T722">
            <v>0</v>
          </cell>
          <cell r="U722">
            <v>143</v>
          </cell>
          <cell r="V722">
            <v>998</v>
          </cell>
          <cell r="W722">
            <v>713</v>
          </cell>
          <cell r="X722">
            <v>0</v>
          </cell>
          <cell r="Y722">
            <v>0</v>
          </cell>
        </row>
        <row r="723">
          <cell r="A723">
            <v>714</v>
          </cell>
          <cell r="B723">
            <v>143</v>
          </cell>
          <cell r="D723">
            <v>998</v>
          </cell>
          <cell r="F723">
            <v>0</v>
          </cell>
          <cell r="G723">
            <v>0</v>
          </cell>
          <cell r="H723">
            <v>0</v>
          </cell>
          <cell r="I723">
            <v>0</v>
          </cell>
          <cell r="J723"/>
          <cell r="K723">
            <v>0</v>
          </cell>
          <cell r="L723">
            <v>0</v>
          </cell>
          <cell r="M723">
            <v>0</v>
          </cell>
          <cell r="N723">
            <v>0</v>
          </cell>
          <cell r="O723">
            <v>0</v>
          </cell>
          <cell r="P723">
            <v>0</v>
          </cell>
          <cell r="Q723">
            <v>0</v>
          </cell>
          <cell r="R723">
            <v>0</v>
          </cell>
          <cell r="S723">
            <v>0</v>
          </cell>
          <cell r="T723">
            <v>0</v>
          </cell>
          <cell r="U723">
            <v>143</v>
          </cell>
          <cell r="V723">
            <v>998</v>
          </cell>
          <cell r="W723">
            <v>714</v>
          </cell>
          <cell r="X723">
            <v>0</v>
          </cell>
          <cell r="Y723">
            <v>0</v>
          </cell>
        </row>
        <row r="724">
          <cell r="A724">
            <v>715</v>
          </cell>
          <cell r="B724">
            <v>143</v>
          </cell>
          <cell r="C724" t="str">
            <v xml:space="preserve">HUNTINGTON                   </v>
          </cell>
          <cell r="D724">
            <v>999</v>
          </cell>
          <cell r="E724" t="str">
            <v>TOTAL</v>
          </cell>
          <cell r="F724">
            <v>3129011.59</v>
          </cell>
          <cell r="G724">
            <v>1</v>
          </cell>
          <cell r="H724">
            <v>3146445.39</v>
          </cell>
          <cell r="I724">
            <v>1</v>
          </cell>
          <cell r="J724">
            <v>1502287</v>
          </cell>
          <cell r="K724">
            <v>1502287</v>
          </cell>
          <cell r="L724">
            <v>0</v>
          </cell>
          <cell r="M724">
            <v>0</v>
          </cell>
          <cell r="N724">
            <v>3146445.39</v>
          </cell>
          <cell r="O724">
            <v>1502287</v>
          </cell>
          <cell r="P724">
            <v>1461795</v>
          </cell>
          <cell r="Q724">
            <v>40492</v>
          </cell>
          <cell r="R724">
            <v>2.7700190519190446</v>
          </cell>
          <cell r="S724">
            <v>326</v>
          </cell>
          <cell r="T724">
            <v>0</v>
          </cell>
          <cell r="U724">
            <v>143</v>
          </cell>
          <cell r="V724">
            <v>999</v>
          </cell>
          <cell r="W724">
            <v>715</v>
          </cell>
          <cell r="X724">
            <v>310</v>
          </cell>
          <cell r="Y724">
            <v>3146445.39</v>
          </cell>
        </row>
        <row r="725">
          <cell r="A725">
            <v>716</v>
          </cell>
          <cell r="B725">
            <v>144</v>
          </cell>
          <cell r="C725" t="str">
            <v xml:space="preserve">IPSWICH                      </v>
          </cell>
          <cell r="D725">
            <v>144</v>
          </cell>
          <cell r="E725" t="str">
            <v>IPSWICH</v>
          </cell>
          <cell r="F725">
            <v>17102812.789599996</v>
          </cell>
          <cell r="G725">
            <v>0.97565301780755342</v>
          </cell>
          <cell r="H725">
            <v>17797548.09409</v>
          </cell>
          <cell r="I725">
            <v>0.97804073002148839</v>
          </cell>
          <cell r="J725"/>
          <cell r="K725">
            <v>15207101</v>
          </cell>
          <cell r="L725">
            <v>0</v>
          </cell>
          <cell r="M725">
            <v>0</v>
          </cell>
          <cell r="N725">
            <v>17797548.09409</v>
          </cell>
          <cell r="O725">
            <v>15205869</v>
          </cell>
          <cell r="P725">
            <v>14677975</v>
          </cell>
          <cell r="Q725">
            <v>527894</v>
          </cell>
          <cell r="R725">
            <v>3.5965042861838912</v>
          </cell>
          <cell r="S725">
            <v>1941</v>
          </cell>
          <cell r="T725">
            <v>0</v>
          </cell>
          <cell r="U725">
            <v>144</v>
          </cell>
          <cell r="V725">
            <v>144</v>
          </cell>
          <cell r="W725">
            <v>716</v>
          </cell>
          <cell r="X725">
            <v>1944</v>
          </cell>
          <cell r="Y725">
            <v>17797548.09409</v>
          </cell>
        </row>
        <row r="726">
          <cell r="A726">
            <v>717</v>
          </cell>
          <cell r="B726">
            <v>144</v>
          </cell>
          <cell r="C726" t="str">
            <v xml:space="preserve">IPSWICH                      </v>
          </cell>
          <cell r="D726">
            <v>885</v>
          </cell>
          <cell r="E726" t="str">
            <v>WHITTIER</v>
          </cell>
          <cell r="F726">
            <v>258672</v>
          </cell>
          <cell r="G726">
            <v>1.4756293045304276E-2</v>
          </cell>
          <cell r="H726">
            <v>269660</v>
          </cell>
          <cell r="I726">
            <v>1.4818808852955072E-2</v>
          </cell>
          <cell r="J726"/>
          <cell r="K726">
            <v>230411</v>
          </cell>
          <cell r="L726">
            <v>0</v>
          </cell>
          <cell r="M726">
            <v>0</v>
          </cell>
          <cell r="N726">
            <v>269660</v>
          </cell>
          <cell r="O726">
            <v>230392</v>
          </cell>
          <cell r="P726">
            <v>221997</v>
          </cell>
          <cell r="Q726">
            <v>8395</v>
          </cell>
          <cell r="R726">
            <v>3.7815826339995584</v>
          </cell>
          <cell r="S726">
            <v>18</v>
          </cell>
          <cell r="T726">
            <v>0</v>
          </cell>
          <cell r="U726">
            <v>144</v>
          </cell>
          <cell r="V726">
            <v>885</v>
          </cell>
          <cell r="W726">
            <v>717</v>
          </cell>
          <cell r="X726">
            <v>18</v>
          </cell>
          <cell r="Y726">
            <v>269660</v>
          </cell>
        </row>
        <row r="727">
          <cell r="A727">
            <v>718</v>
          </cell>
          <cell r="B727">
            <v>144</v>
          </cell>
          <cell r="C727" t="str">
            <v xml:space="preserve">IPSWICH                      </v>
          </cell>
          <cell r="D727">
            <v>913</v>
          </cell>
          <cell r="E727" t="str">
            <v>ESSEX AGRICULTURAL</v>
          </cell>
          <cell r="F727">
            <v>168121</v>
          </cell>
          <cell r="G727">
            <v>9.5906891471423273E-3</v>
          </cell>
          <cell r="H727">
            <v>129936</v>
          </cell>
          <cell r="I727">
            <v>7.1404611255565164E-3</v>
          </cell>
          <cell r="J727"/>
          <cell r="K727">
            <v>111024</v>
          </cell>
          <cell r="L727">
            <v>112275</v>
          </cell>
          <cell r="M727">
            <v>1251</v>
          </cell>
          <cell r="N727">
            <v>0</v>
          </cell>
          <cell r="O727">
            <v>112275</v>
          </cell>
          <cell r="P727">
            <v>147262</v>
          </cell>
          <cell r="Q727">
            <v>-34987</v>
          </cell>
          <cell r="R727">
            <v>-23.758335483695728</v>
          </cell>
          <cell r="S727">
            <v>12</v>
          </cell>
          <cell r="T727">
            <v>0</v>
          </cell>
          <cell r="U727">
            <v>144</v>
          </cell>
          <cell r="V727">
            <v>913</v>
          </cell>
          <cell r="W727">
            <v>718</v>
          </cell>
          <cell r="X727">
            <v>9</v>
          </cell>
          <cell r="Y727">
            <v>129936</v>
          </cell>
        </row>
        <row r="728">
          <cell r="A728">
            <v>719</v>
          </cell>
          <cell r="B728">
            <v>144</v>
          </cell>
          <cell r="D728">
            <v>998</v>
          </cell>
          <cell r="F728">
            <v>0</v>
          </cell>
          <cell r="G728">
            <v>0</v>
          </cell>
          <cell r="H728">
            <v>0</v>
          </cell>
          <cell r="I728">
            <v>0</v>
          </cell>
          <cell r="J728"/>
          <cell r="K728">
            <v>0</v>
          </cell>
          <cell r="L728">
            <v>0</v>
          </cell>
          <cell r="M728">
            <v>0</v>
          </cell>
          <cell r="N728">
            <v>0</v>
          </cell>
          <cell r="O728">
            <v>0</v>
          </cell>
          <cell r="P728">
            <v>0</v>
          </cell>
          <cell r="Q728">
            <v>0</v>
          </cell>
          <cell r="R728">
            <v>0</v>
          </cell>
          <cell r="S728">
            <v>0</v>
          </cell>
          <cell r="T728">
            <v>0</v>
          </cell>
          <cell r="U728">
            <v>144</v>
          </cell>
          <cell r="V728">
            <v>998</v>
          </cell>
          <cell r="W728">
            <v>719</v>
          </cell>
          <cell r="X728">
            <v>0</v>
          </cell>
          <cell r="Y728">
            <v>0</v>
          </cell>
        </row>
        <row r="729">
          <cell r="A729">
            <v>720</v>
          </cell>
          <cell r="B729">
            <v>144</v>
          </cell>
          <cell r="C729" t="str">
            <v xml:space="preserve">IPSWICH                      </v>
          </cell>
          <cell r="D729">
            <v>999</v>
          </cell>
          <cell r="E729" t="str">
            <v>TOTAL</v>
          </cell>
          <cell r="F729">
            <v>17529605.789599996</v>
          </cell>
          <cell r="G729">
            <v>1</v>
          </cell>
          <cell r="H729">
            <v>18197144.09409</v>
          </cell>
          <cell r="I729">
            <v>1</v>
          </cell>
          <cell r="J729">
            <v>15548535</v>
          </cell>
          <cell r="K729">
            <v>15548536</v>
          </cell>
          <cell r="L729">
            <v>112275</v>
          </cell>
          <cell r="M729">
            <v>1251</v>
          </cell>
          <cell r="N729">
            <v>18067208.09409</v>
          </cell>
          <cell r="O729">
            <v>15548536</v>
          </cell>
          <cell r="P729">
            <v>15047234</v>
          </cell>
          <cell r="Q729">
            <v>501302</v>
          </cell>
          <cell r="R729">
            <v>3.3315225907964217</v>
          </cell>
          <cell r="S729">
            <v>1971</v>
          </cell>
          <cell r="T729">
            <v>0</v>
          </cell>
          <cell r="U729">
            <v>144</v>
          </cell>
          <cell r="V729">
            <v>999</v>
          </cell>
          <cell r="W729">
            <v>720</v>
          </cell>
          <cell r="X729">
            <v>1971</v>
          </cell>
          <cell r="Y729">
            <v>18197144.09409</v>
          </cell>
        </row>
        <row r="730">
          <cell r="A730">
            <v>721</v>
          </cell>
          <cell r="B730">
            <v>145</v>
          </cell>
          <cell r="C730" t="str">
            <v xml:space="preserve">KINGSTON                     </v>
          </cell>
          <cell r="D730">
            <v>145</v>
          </cell>
          <cell r="E730" t="str">
            <v>KINGSTON</v>
          </cell>
          <cell r="F730">
            <v>10250129.685999997</v>
          </cell>
          <cell r="G730">
            <v>0.51740784520009908</v>
          </cell>
          <cell r="H730">
            <v>10455362.598579997</v>
          </cell>
          <cell r="I730">
            <v>0.50961542469986976</v>
          </cell>
          <cell r="J730"/>
          <cell r="K730">
            <v>6361939</v>
          </cell>
          <cell r="L730">
            <v>0</v>
          </cell>
          <cell r="M730">
            <v>0</v>
          </cell>
          <cell r="N730">
            <v>10455362.598579997</v>
          </cell>
          <cell r="O730">
            <v>6361939</v>
          </cell>
          <cell r="P730">
            <v>6235286</v>
          </cell>
          <cell r="Q730">
            <v>126653</v>
          </cell>
          <cell r="R730">
            <v>2.0312300029220793</v>
          </cell>
          <cell r="S730">
            <v>1221</v>
          </cell>
          <cell r="T730">
            <v>0</v>
          </cell>
          <cell r="U730">
            <v>145</v>
          </cell>
          <cell r="V730">
            <v>145</v>
          </cell>
          <cell r="W730">
            <v>721</v>
          </cell>
          <cell r="X730">
            <v>1199</v>
          </cell>
          <cell r="Y730">
            <v>10455362.598579997</v>
          </cell>
        </row>
        <row r="731">
          <cell r="A731">
            <v>722</v>
          </cell>
          <cell r="B731">
            <v>145</v>
          </cell>
          <cell r="C731" t="str">
            <v xml:space="preserve">KINGSTON                     </v>
          </cell>
          <cell r="D731">
            <v>760</v>
          </cell>
          <cell r="E731" t="str">
            <v>SILVER LAKE</v>
          </cell>
          <cell r="F731">
            <v>9560412</v>
          </cell>
          <cell r="G731">
            <v>0.48259215479990086</v>
          </cell>
          <cell r="H731">
            <v>10060819</v>
          </cell>
          <cell r="I731">
            <v>0.49038457530013035</v>
          </cell>
          <cell r="J731"/>
          <cell r="K731">
            <v>6121865</v>
          </cell>
          <cell r="L731">
            <v>0</v>
          </cell>
          <cell r="M731">
            <v>0</v>
          </cell>
          <cell r="N731">
            <v>10060819</v>
          </cell>
          <cell r="O731">
            <v>6121865</v>
          </cell>
          <cell r="P731">
            <v>5815721</v>
          </cell>
          <cell r="Q731">
            <v>306144</v>
          </cell>
          <cell r="R731">
            <v>5.2640764575879757</v>
          </cell>
          <cell r="S731">
            <v>1015</v>
          </cell>
          <cell r="T731">
            <v>0</v>
          </cell>
          <cell r="U731">
            <v>145</v>
          </cell>
          <cell r="V731">
            <v>760</v>
          </cell>
          <cell r="W731">
            <v>722</v>
          </cell>
          <cell r="X731">
            <v>1022</v>
          </cell>
          <cell r="Y731">
            <v>10060819</v>
          </cell>
        </row>
        <row r="732">
          <cell r="A732">
            <v>723</v>
          </cell>
          <cell r="B732">
            <v>145</v>
          </cell>
          <cell r="D732">
            <v>998</v>
          </cell>
          <cell r="F732">
            <v>0</v>
          </cell>
          <cell r="G732">
            <v>0</v>
          </cell>
          <cell r="H732">
            <v>0</v>
          </cell>
          <cell r="I732">
            <v>0</v>
          </cell>
          <cell r="J732"/>
          <cell r="K732">
            <v>0</v>
          </cell>
          <cell r="L732">
            <v>0</v>
          </cell>
          <cell r="M732">
            <v>0</v>
          </cell>
          <cell r="N732">
            <v>0</v>
          </cell>
          <cell r="O732">
            <v>0</v>
          </cell>
          <cell r="P732">
            <v>0</v>
          </cell>
          <cell r="Q732">
            <v>0</v>
          </cell>
          <cell r="R732">
            <v>0</v>
          </cell>
          <cell r="S732">
            <v>0</v>
          </cell>
          <cell r="T732">
            <v>0</v>
          </cell>
          <cell r="U732">
            <v>145</v>
          </cell>
          <cell r="V732">
            <v>998</v>
          </cell>
          <cell r="W732">
            <v>723</v>
          </cell>
          <cell r="X732">
            <v>0</v>
          </cell>
          <cell r="Y732">
            <v>0</v>
          </cell>
        </row>
        <row r="733">
          <cell r="A733">
            <v>724</v>
          </cell>
          <cell r="B733">
            <v>145</v>
          </cell>
          <cell r="D733">
            <v>998</v>
          </cell>
          <cell r="F733">
            <v>0</v>
          </cell>
          <cell r="G733">
            <v>0</v>
          </cell>
          <cell r="H733">
            <v>0</v>
          </cell>
          <cell r="I733">
            <v>0</v>
          </cell>
          <cell r="J733"/>
          <cell r="K733">
            <v>0</v>
          </cell>
          <cell r="L733">
            <v>0</v>
          </cell>
          <cell r="M733">
            <v>0</v>
          </cell>
          <cell r="N733">
            <v>0</v>
          </cell>
          <cell r="O733">
            <v>0</v>
          </cell>
          <cell r="P733">
            <v>0</v>
          </cell>
          <cell r="Q733">
            <v>0</v>
          </cell>
          <cell r="R733">
            <v>0</v>
          </cell>
          <cell r="S733">
            <v>0</v>
          </cell>
          <cell r="T733">
            <v>0</v>
          </cell>
          <cell r="U733">
            <v>145</v>
          </cell>
          <cell r="V733">
            <v>998</v>
          </cell>
          <cell r="W733">
            <v>724</v>
          </cell>
          <cell r="X733">
            <v>0</v>
          </cell>
          <cell r="Y733">
            <v>0</v>
          </cell>
        </row>
        <row r="734">
          <cell r="A734">
            <v>725</v>
          </cell>
          <cell r="B734">
            <v>145</v>
          </cell>
          <cell r="C734" t="str">
            <v xml:space="preserve">KINGSTON                     </v>
          </cell>
          <cell r="D734">
            <v>999</v>
          </cell>
          <cell r="E734" t="str">
            <v>TOTAL</v>
          </cell>
          <cell r="F734">
            <v>19810541.685999997</v>
          </cell>
          <cell r="G734">
            <v>1</v>
          </cell>
          <cell r="H734">
            <v>20516181.598579995</v>
          </cell>
          <cell r="I734">
            <v>1</v>
          </cell>
          <cell r="J734">
            <v>12483804</v>
          </cell>
          <cell r="K734">
            <v>12483804</v>
          </cell>
          <cell r="L734">
            <v>0</v>
          </cell>
          <cell r="M734">
            <v>0</v>
          </cell>
          <cell r="N734">
            <v>20516181.598579995</v>
          </cell>
          <cell r="O734">
            <v>12483804</v>
          </cell>
          <cell r="P734">
            <v>12051007</v>
          </cell>
          <cell r="Q734">
            <v>432797</v>
          </cell>
          <cell r="R734">
            <v>3.5913762227505135</v>
          </cell>
          <cell r="S734">
            <v>2236</v>
          </cell>
          <cell r="T734">
            <v>0</v>
          </cell>
          <cell r="U734">
            <v>145</v>
          </cell>
          <cell r="V734">
            <v>999</v>
          </cell>
          <cell r="W734">
            <v>725</v>
          </cell>
          <cell r="X734">
            <v>2221</v>
          </cell>
          <cell r="Y734">
            <v>20516181.598579995</v>
          </cell>
        </row>
        <row r="735">
          <cell r="A735">
            <v>726</v>
          </cell>
          <cell r="B735">
            <v>146</v>
          </cell>
          <cell r="C735" t="str">
            <v xml:space="preserve">LAKEVILLE                    </v>
          </cell>
          <cell r="D735">
            <v>146</v>
          </cell>
          <cell r="E735" t="str">
            <v>LAKEVILLE</v>
          </cell>
          <cell r="F735">
            <v>122500.7</v>
          </cell>
          <cell r="G735">
            <v>7.5624687058344709E-3</v>
          </cell>
          <cell r="H735">
            <v>189431.25</v>
          </cell>
          <cell r="I735">
            <v>1.1288038611952248E-2</v>
          </cell>
          <cell r="J735"/>
          <cell r="K735">
            <v>117945</v>
          </cell>
          <cell r="L735">
            <v>0</v>
          </cell>
          <cell r="M735">
            <v>0</v>
          </cell>
          <cell r="N735">
            <v>189431.25</v>
          </cell>
          <cell r="O735">
            <v>117945</v>
          </cell>
          <cell r="P735">
            <v>75884</v>
          </cell>
          <cell r="Q735">
            <v>42061</v>
          </cell>
          <cell r="R735">
            <v>55.428021717358071</v>
          </cell>
          <cell r="S735">
            <v>10</v>
          </cell>
          <cell r="T735">
            <v>0</v>
          </cell>
          <cell r="U735">
            <v>146</v>
          </cell>
          <cell r="V735">
            <v>146</v>
          </cell>
          <cell r="W735">
            <v>726</v>
          </cell>
          <cell r="X735">
            <v>13</v>
          </cell>
          <cell r="Y735">
            <v>189431.25</v>
          </cell>
        </row>
        <row r="736">
          <cell r="A736">
            <v>727</v>
          </cell>
          <cell r="B736">
            <v>146</v>
          </cell>
          <cell r="C736" t="str">
            <v xml:space="preserve">LAKEVILLE                    </v>
          </cell>
          <cell r="D736">
            <v>665</v>
          </cell>
          <cell r="E736" t="str">
            <v>FREETOWN LAKEVILLE</v>
          </cell>
          <cell r="F736">
            <v>14899899</v>
          </cell>
          <cell r="G736">
            <v>0.9198316410240458</v>
          </cell>
          <cell r="H736">
            <v>15315259</v>
          </cell>
          <cell r="I736">
            <v>0.91262257385752976</v>
          </cell>
          <cell r="J736"/>
          <cell r="K736">
            <v>9535718</v>
          </cell>
          <cell r="L736">
            <v>0</v>
          </cell>
          <cell r="M736">
            <v>0</v>
          </cell>
          <cell r="N736">
            <v>15315259</v>
          </cell>
          <cell r="O736">
            <v>9535718</v>
          </cell>
          <cell r="P736">
            <v>9229850</v>
          </cell>
          <cell r="Q736">
            <v>305868</v>
          </cell>
          <cell r="R736">
            <v>3.3139000092092505</v>
          </cell>
          <cell r="S736">
            <v>1751</v>
          </cell>
          <cell r="T736">
            <v>0</v>
          </cell>
          <cell r="U736">
            <v>146</v>
          </cell>
          <cell r="V736">
            <v>665</v>
          </cell>
          <cell r="W736">
            <v>727</v>
          </cell>
          <cell r="X736">
            <v>1726</v>
          </cell>
          <cell r="Y736">
            <v>15315259</v>
          </cell>
        </row>
        <row r="737">
          <cell r="A737">
            <v>728</v>
          </cell>
          <cell r="B737">
            <v>146</v>
          </cell>
          <cell r="C737" t="str">
            <v xml:space="preserve">LAKEVILLE                    </v>
          </cell>
          <cell r="D737">
            <v>855</v>
          </cell>
          <cell r="E737" t="str">
            <v>OLD COLONY</v>
          </cell>
          <cell r="F737">
            <v>1176107</v>
          </cell>
          <cell r="G737">
            <v>7.260589027011978E-2</v>
          </cell>
          <cell r="H737">
            <v>1276901</v>
          </cell>
          <cell r="I737">
            <v>7.6089387530517999E-2</v>
          </cell>
          <cell r="J737"/>
          <cell r="K737">
            <v>795035</v>
          </cell>
          <cell r="L737">
            <v>0</v>
          </cell>
          <cell r="M737">
            <v>0</v>
          </cell>
          <cell r="N737">
            <v>1276901</v>
          </cell>
          <cell r="O737">
            <v>795035</v>
          </cell>
          <cell r="P737">
            <v>728548</v>
          </cell>
          <cell r="Q737">
            <v>66487</v>
          </cell>
          <cell r="R737">
            <v>9.1259601289139489</v>
          </cell>
          <cell r="S737">
            <v>84</v>
          </cell>
          <cell r="T737">
            <v>0</v>
          </cell>
          <cell r="U737">
            <v>146</v>
          </cell>
          <cell r="V737">
            <v>855</v>
          </cell>
          <cell r="W737">
            <v>728</v>
          </cell>
          <cell r="X737">
            <v>88</v>
          </cell>
          <cell r="Y737">
            <v>1276901</v>
          </cell>
        </row>
        <row r="738">
          <cell r="A738">
            <v>729</v>
          </cell>
          <cell r="B738">
            <v>146</v>
          </cell>
          <cell r="D738">
            <v>998</v>
          </cell>
          <cell r="F738">
            <v>0</v>
          </cell>
          <cell r="G738">
            <v>0</v>
          </cell>
          <cell r="H738">
            <v>0</v>
          </cell>
          <cell r="I738">
            <v>0</v>
          </cell>
          <cell r="J738"/>
          <cell r="K738">
            <v>0</v>
          </cell>
          <cell r="L738">
            <v>0</v>
          </cell>
          <cell r="M738">
            <v>0</v>
          </cell>
          <cell r="N738">
            <v>0</v>
          </cell>
          <cell r="O738">
            <v>0</v>
          </cell>
          <cell r="P738">
            <v>0</v>
          </cell>
          <cell r="Q738">
            <v>0</v>
          </cell>
          <cell r="R738">
            <v>0</v>
          </cell>
          <cell r="S738">
            <v>0</v>
          </cell>
          <cell r="T738">
            <v>0</v>
          </cell>
          <cell r="U738">
            <v>146</v>
          </cell>
          <cell r="V738">
            <v>998</v>
          </cell>
          <cell r="W738">
            <v>729</v>
          </cell>
          <cell r="X738">
            <v>0</v>
          </cell>
          <cell r="Y738">
            <v>0</v>
          </cell>
        </row>
        <row r="739">
          <cell r="A739">
            <v>730</v>
          </cell>
          <cell r="B739">
            <v>146</v>
          </cell>
          <cell r="C739" t="str">
            <v xml:space="preserve">LAKEVILLE                    </v>
          </cell>
          <cell r="D739">
            <v>999</v>
          </cell>
          <cell r="E739" t="str">
            <v>TOTAL</v>
          </cell>
          <cell r="F739">
            <v>16198506.699999999</v>
          </cell>
          <cell r="G739">
            <v>1</v>
          </cell>
          <cell r="H739">
            <v>16781591.25</v>
          </cell>
          <cell r="I739">
            <v>1</v>
          </cell>
          <cell r="J739">
            <v>10448698</v>
          </cell>
          <cell r="K739">
            <v>10448698</v>
          </cell>
          <cell r="L739">
            <v>0</v>
          </cell>
          <cell r="M739">
            <v>0</v>
          </cell>
          <cell r="N739">
            <v>16781591.25</v>
          </cell>
          <cell r="O739">
            <v>10448698</v>
          </cell>
          <cell r="P739">
            <v>10034282</v>
          </cell>
          <cell r="Q739">
            <v>414416</v>
          </cell>
          <cell r="R739">
            <v>4.1300015287591076</v>
          </cell>
          <cell r="S739">
            <v>1845</v>
          </cell>
          <cell r="T739">
            <v>0</v>
          </cell>
          <cell r="U739">
            <v>146</v>
          </cell>
          <cell r="V739">
            <v>999</v>
          </cell>
          <cell r="W739">
            <v>730</v>
          </cell>
          <cell r="X739">
            <v>1827</v>
          </cell>
          <cell r="Y739">
            <v>16781591.25</v>
          </cell>
        </row>
        <row r="740">
          <cell r="A740">
            <v>731</v>
          </cell>
          <cell r="B740">
            <v>147</v>
          </cell>
          <cell r="C740" t="str">
            <v xml:space="preserve">LANCASTER                    </v>
          </cell>
          <cell r="D740">
            <v>147</v>
          </cell>
          <cell r="E740" t="str">
            <v>LANCASTER</v>
          </cell>
          <cell r="F740">
            <v>0</v>
          </cell>
          <cell r="G740">
            <v>0</v>
          </cell>
          <cell r="H740">
            <v>0</v>
          </cell>
          <cell r="I740">
            <v>0</v>
          </cell>
          <cell r="J740"/>
          <cell r="K740">
            <v>0</v>
          </cell>
          <cell r="L740">
            <v>0</v>
          </cell>
          <cell r="M740">
            <v>0</v>
          </cell>
          <cell r="N740">
            <v>0</v>
          </cell>
          <cell r="O740">
            <v>0</v>
          </cell>
          <cell r="P740">
            <v>0</v>
          </cell>
          <cell r="Q740">
            <v>0</v>
          </cell>
          <cell r="R740">
            <v>0</v>
          </cell>
          <cell r="S740">
            <v>0</v>
          </cell>
          <cell r="T740">
            <v>0</v>
          </cell>
          <cell r="U740">
            <v>147</v>
          </cell>
          <cell r="V740">
            <v>147</v>
          </cell>
          <cell r="W740">
            <v>731</v>
          </cell>
          <cell r="X740">
            <v>0</v>
          </cell>
          <cell r="Y740">
            <v>0</v>
          </cell>
        </row>
        <row r="741">
          <cell r="A741">
            <v>732</v>
          </cell>
          <cell r="B741">
            <v>147</v>
          </cell>
          <cell r="C741" t="str">
            <v xml:space="preserve">LANCASTER                    </v>
          </cell>
          <cell r="D741">
            <v>725</v>
          </cell>
          <cell r="E741" t="str">
            <v>NASHOBA</v>
          </cell>
          <cell r="F741">
            <v>9031506</v>
          </cell>
          <cell r="G741">
            <v>0.95975013676549914</v>
          </cell>
          <cell r="H741">
            <v>9010707</v>
          </cell>
          <cell r="I741">
            <v>0.96257048326006545</v>
          </cell>
          <cell r="J741"/>
          <cell r="K741">
            <v>6369130</v>
          </cell>
          <cell r="L741">
            <v>0</v>
          </cell>
          <cell r="M741">
            <v>0</v>
          </cell>
          <cell r="N741">
            <v>9010707</v>
          </cell>
          <cell r="O741">
            <v>6369130</v>
          </cell>
          <cell r="P741">
            <v>6063101</v>
          </cell>
          <cell r="Q741">
            <v>306029</v>
          </cell>
          <cell r="R741">
            <v>5.0474006618065577</v>
          </cell>
          <cell r="S741">
            <v>1034</v>
          </cell>
          <cell r="T741">
            <v>0</v>
          </cell>
          <cell r="U741">
            <v>147</v>
          </cell>
          <cell r="V741">
            <v>725</v>
          </cell>
          <cell r="W741">
            <v>732</v>
          </cell>
          <cell r="X741">
            <v>995</v>
          </cell>
          <cell r="Y741">
            <v>9010707</v>
          </cell>
        </row>
        <row r="742">
          <cell r="A742">
            <v>733</v>
          </cell>
          <cell r="B742">
            <v>147</v>
          </cell>
          <cell r="C742" t="str">
            <v xml:space="preserve">LANCASTER                    </v>
          </cell>
          <cell r="D742">
            <v>830</v>
          </cell>
          <cell r="E742" t="str">
            <v>MINUTEMAN</v>
          </cell>
          <cell r="F742">
            <v>378762</v>
          </cell>
          <cell r="G742">
            <v>4.0249863234500867E-2</v>
          </cell>
          <cell r="H742">
            <v>350381</v>
          </cell>
          <cell r="I742">
            <v>3.7429516739934506E-2</v>
          </cell>
          <cell r="J742"/>
          <cell r="K742">
            <v>247663</v>
          </cell>
          <cell r="L742">
            <v>0</v>
          </cell>
          <cell r="M742">
            <v>0</v>
          </cell>
          <cell r="N742">
            <v>350381</v>
          </cell>
          <cell r="O742">
            <v>247663</v>
          </cell>
          <cell r="P742">
            <v>254273</v>
          </cell>
          <cell r="Q742">
            <v>-6610</v>
          </cell>
          <cell r="R742">
            <v>-2.5995681806562239</v>
          </cell>
          <cell r="S742">
            <v>25</v>
          </cell>
          <cell r="T742">
            <v>0</v>
          </cell>
          <cell r="U742">
            <v>147</v>
          </cell>
          <cell r="V742">
            <v>830</v>
          </cell>
          <cell r="W742">
            <v>733</v>
          </cell>
          <cell r="X742">
            <v>22</v>
          </cell>
          <cell r="Y742">
            <v>350381</v>
          </cell>
        </row>
        <row r="743">
          <cell r="A743">
            <v>734</v>
          </cell>
          <cell r="B743">
            <v>147</v>
          </cell>
          <cell r="D743">
            <v>998</v>
          </cell>
          <cell r="F743">
            <v>0</v>
          </cell>
          <cell r="G743">
            <v>0</v>
          </cell>
          <cell r="H743">
            <v>0</v>
          </cell>
          <cell r="I743">
            <v>0</v>
          </cell>
          <cell r="J743"/>
          <cell r="K743">
            <v>0</v>
          </cell>
          <cell r="L743">
            <v>0</v>
          </cell>
          <cell r="M743">
            <v>0</v>
          </cell>
          <cell r="N743">
            <v>0</v>
          </cell>
          <cell r="O743">
            <v>0</v>
          </cell>
          <cell r="P743">
            <v>0</v>
          </cell>
          <cell r="Q743">
            <v>0</v>
          </cell>
          <cell r="R743">
            <v>0</v>
          </cell>
          <cell r="S743">
            <v>0</v>
          </cell>
          <cell r="T743">
            <v>0</v>
          </cell>
          <cell r="U743">
            <v>147</v>
          </cell>
          <cell r="V743">
            <v>998</v>
          </cell>
          <cell r="W743">
            <v>734</v>
          </cell>
          <cell r="X743">
            <v>0</v>
          </cell>
          <cell r="Y743">
            <v>0</v>
          </cell>
        </row>
        <row r="744">
          <cell r="A744">
            <v>735</v>
          </cell>
          <cell r="B744">
            <v>147</v>
          </cell>
          <cell r="C744" t="str">
            <v xml:space="preserve">LANCASTER                    </v>
          </cell>
          <cell r="D744">
            <v>999</v>
          </cell>
          <cell r="E744" t="str">
            <v>TOTAL</v>
          </cell>
          <cell r="F744">
            <v>9410268</v>
          </cell>
          <cell r="G744">
            <v>1</v>
          </cell>
          <cell r="H744">
            <v>9361088</v>
          </cell>
          <cell r="I744">
            <v>1</v>
          </cell>
          <cell r="J744">
            <v>6616793</v>
          </cell>
          <cell r="K744">
            <v>6616793</v>
          </cell>
          <cell r="L744">
            <v>0</v>
          </cell>
          <cell r="M744">
            <v>0</v>
          </cell>
          <cell r="N744">
            <v>9361088</v>
          </cell>
          <cell r="O744">
            <v>6616793</v>
          </cell>
          <cell r="P744">
            <v>6317374</v>
          </cell>
          <cell r="Q744">
            <v>299419</v>
          </cell>
          <cell r="R744">
            <v>4.7396117437403582</v>
          </cell>
          <cell r="S744">
            <v>1059</v>
          </cell>
          <cell r="T744">
            <v>0</v>
          </cell>
          <cell r="U744">
            <v>147</v>
          </cell>
          <cell r="V744">
            <v>999</v>
          </cell>
          <cell r="W744">
            <v>735</v>
          </cell>
          <cell r="X744">
            <v>1017</v>
          </cell>
          <cell r="Y744">
            <v>9361088</v>
          </cell>
        </row>
        <row r="745">
          <cell r="A745">
            <v>736</v>
          </cell>
          <cell r="B745">
            <v>148</v>
          </cell>
          <cell r="C745" t="str">
            <v xml:space="preserve">LANESBOROUGH                 </v>
          </cell>
          <cell r="D745">
            <v>148</v>
          </cell>
          <cell r="E745" t="str">
            <v>LANESBOROUGH</v>
          </cell>
          <cell r="F745">
            <v>2085248.98</v>
          </cell>
          <cell r="G745">
            <v>0.519915235362158</v>
          </cell>
          <cell r="H745">
            <v>2269428.5099999998</v>
          </cell>
          <cell r="I745">
            <v>0.53998315270873154</v>
          </cell>
          <cell r="J745"/>
          <cell r="K745">
            <v>1493112</v>
          </cell>
          <cell r="L745">
            <v>0</v>
          </cell>
          <cell r="M745">
            <v>0</v>
          </cell>
          <cell r="N745">
            <v>2269428.5099999998</v>
          </cell>
          <cell r="O745">
            <v>1493112</v>
          </cell>
          <cell r="P745">
            <v>1418502</v>
          </cell>
          <cell r="Q745">
            <v>74610</v>
          </cell>
          <cell r="R745">
            <v>5.2597740433217579</v>
          </cell>
          <cell r="S745">
            <v>235</v>
          </cell>
          <cell r="T745">
            <v>0</v>
          </cell>
          <cell r="U745">
            <v>148</v>
          </cell>
          <cell r="V745">
            <v>148</v>
          </cell>
          <cell r="W745">
            <v>736</v>
          </cell>
          <cell r="X745">
            <v>244</v>
          </cell>
          <cell r="Y745">
            <v>2269428.5099999998</v>
          </cell>
        </row>
        <row r="746">
          <cell r="A746">
            <v>737</v>
          </cell>
          <cell r="B746">
            <v>148</v>
          </cell>
          <cell r="C746" t="str">
            <v xml:space="preserve">LANESBOROUGH                 </v>
          </cell>
          <cell r="D746">
            <v>715</v>
          </cell>
          <cell r="E746" t="str">
            <v>MOUNT GREYLOCK</v>
          </cell>
          <cell r="F746">
            <v>1925499</v>
          </cell>
          <cell r="G746">
            <v>0.48008476463784194</v>
          </cell>
          <cell r="H746">
            <v>1933348</v>
          </cell>
          <cell r="I746">
            <v>0.46001684729126846</v>
          </cell>
          <cell r="J746"/>
          <cell r="K746">
            <v>1271996</v>
          </cell>
          <cell r="L746">
            <v>0</v>
          </cell>
          <cell r="M746">
            <v>0</v>
          </cell>
          <cell r="N746">
            <v>1933348</v>
          </cell>
          <cell r="O746">
            <v>1271996</v>
          </cell>
          <cell r="P746">
            <v>1309832</v>
          </cell>
          <cell r="Q746">
            <v>-37836</v>
          </cell>
          <cell r="R746">
            <v>-2.8886147231095287</v>
          </cell>
          <cell r="S746">
            <v>214</v>
          </cell>
          <cell r="T746">
            <v>0</v>
          </cell>
          <cell r="U746">
            <v>148</v>
          </cell>
          <cell r="V746">
            <v>715</v>
          </cell>
          <cell r="W746">
            <v>737</v>
          </cell>
          <cell r="X746">
            <v>203</v>
          </cell>
          <cell r="Y746">
            <v>1933348</v>
          </cell>
        </row>
        <row r="747">
          <cell r="A747">
            <v>738</v>
          </cell>
          <cell r="B747">
            <v>148</v>
          </cell>
          <cell r="D747">
            <v>998</v>
          </cell>
          <cell r="F747">
            <v>0</v>
          </cell>
          <cell r="G747">
            <v>0</v>
          </cell>
          <cell r="H747">
            <v>0</v>
          </cell>
          <cell r="I747">
            <v>0</v>
          </cell>
          <cell r="J747"/>
          <cell r="K747">
            <v>0</v>
          </cell>
          <cell r="L747">
            <v>0</v>
          </cell>
          <cell r="M747">
            <v>0</v>
          </cell>
          <cell r="N747">
            <v>0</v>
          </cell>
          <cell r="O747">
            <v>0</v>
          </cell>
          <cell r="P747">
            <v>0</v>
          </cell>
          <cell r="Q747">
            <v>0</v>
          </cell>
          <cell r="R747">
            <v>0</v>
          </cell>
          <cell r="S747">
            <v>0</v>
          </cell>
          <cell r="T747">
            <v>0</v>
          </cell>
          <cell r="U747">
            <v>148</v>
          </cell>
          <cell r="V747">
            <v>998</v>
          </cell>
          <cell r="W747">
            <v>738</v>
          </cell>
          <cell r="X747">
            <v>0</v>
          </cell>
          <cell r="Y747">
            <v>0</v>
          </cell>
        </row>
        <row r="748">
          <cell r="A748">
            <v>739</v>
          </cell>
          <cell r="B748">
            <v>148</v>
          </cell>
          <cell r="D748">
            <v>998</v>
          </cell>
          <cell r="F748">
            <v>0</v>
          </cell>
          <cell r="G748">
            <v>0</v>
          </cell>
          <cell r="H748">
            <v>0</v>
          </cell>
          <cell r="I748">
            <v>0</v>
          </cell>
          <cell r="J748"/>
          <cell r="K748">
            <v>0</v>
          </cell>
          <cell r="L748">
            <v>0</v>
          </cell>
          <cell r="M748">
            <v>0</v>
          </cell>
          <cell r="N748">
            <v>0</v>
          </cell>
          <cell r="O748">
            <v>0</v>
          </cell>
          <cell r="P748">
            <v>0</v>
          </cell>
          <cell r="Q748">
            <v>0</v>
          </cell>
          <cell r="R748">
            <v>0</v>
          </cell>
          <cell r="S748">
            <v>0</v>
          </cell>
          <cell r="T748">
            <v>0</v>
          </cell>
          <cell r="U748">
            <v>148</v>
          </cell>
          <cell r="V748">
            <v>998</v>
          </cell>
          <cell r="W748">
            <v>739</v>
          </cell>
          <cell r="X748">
            <v>0</v>
          </cell>
          <cell r="Y748">
            <v>0</v>
          </cell>
        </row>
        <row r="749">
          <cell r="A749">
            <v>740</v>
          </cell>
          <cell r="B749">
            <v>148</v>
          </cell>
          <cell r="C749" t="str">
            <v xml:space="preserve">LANESBOROUGH                 </v>
          </cell>
          <cell r="D749">
            <v>999</v>
          </cell>
          <cell r="E749" t="str">
            <v>TOTAL</v>
          </cell>
          <cell r="F749">
            <v>4010747.98</v>
          </cell>
          <cell r="G749">
            <v>1</v>
          </cell>
          <cell r="H749">
            <v>4202776.51</v>
          </cell>
          <cell r="I749">
            <v>1</v>
          </cell>
          <cell r="J749">
            <v>2765108</v>
          </cell>
          <cell r="K749">
            <v>2765108</v>
          </cell>
          <cell r="L749">
            <v>0</v>
          </cell>
          <cell r="M749">
            <v>0</v>
          </cell>
          <cell r="N749">
            <v>4202776.51</v>
          </cell>
          <cell r="O749">
            <v>2765108</v>
          </cell>
          <cell r="P749">
            <v>2728334</v>
          </cell>
          <cell r="Q749">
            <v>36774</v>
          </cell>
          <cell r="R749">
            <v>1.3478555044946843</v>
          </cell>
          <cell r="S749">
            <v>449</v>
          </cell>
          <cell r="T749">
            <v>0</v>
          </cell>
          <cell r="U749">
            <v>148</v>
          </cell>
          <cell r="V749">
            <v>999</v>
          </cell>
          <cell r="W749">
            <v>740</v>
          </cell>
          <cell r="X749">
            <v>447</v>
          </cell>
          <cell r="Y749">
            <v>4202776.51</v>
          </cell>
        </row>
        <row r="750">
          <cell r="A750">
            <v>741</v>
          </cell>
          <cell r="B750">
            <v>149</v>
          </cell>
          <cell r="C750" t="str">
            <v xml:space="preserve">LAWRENCE                     </v>
          </cell>
          <cell r="D750">
            <v>149</v>
          </cell>
          <cell r="E750" t="str">
            <v>LAWRENCE</v>
          </cell>
          <cell r="F750">
            <v>152346056.93000001</v>
          </cell>
          <cell r="G750">
            <v>0.89817366525490561</v>
          </cell>
          <cell r="H750">
            <v>158948561.05000004</v>
          </cell>
          <cell r="I750">
            <v>0.89893554269005627</v>
          </cell>
          <cell r="J750"/>
          <cell r="K750">
            <v>7196034</v>
          </cell>
          <cell r="L750">
            <v>0</v>
          </cell>
          <cell r="M750">
            <v>0</v>
          </cell>
          <cell r="N750">
            <v>158948561.05000004</v>
          </cell>
          <cell r="O750">
            <v>6790964</v>
          </cell>
          <cell r="P750">
            <v>6462722</v>
          </cell>
          <cell r="Q750">
            <v>328242</v>
          </cell>
          <cell r="R750">
            <v>5.0790054097948198</v>
          </cell>
          <cell r="S750">
            <v>13667</v>
          </cell>
          <cell r="T750">
            <v>0</v>
          </cell>
          <cell r="U750">
            <v>149</v>
          </cell>
          <cell r="V750">
            <v>149</v>
          </cell>
          <cell r="W750">
            <v>741</v>
          </cell>
          <cell r="X750">
            <v>13763</v>
          </cell>
          <cell r="Y750">
            <v>158948561.05000004</v>
          </cell>
        </row>
        <row r="751">
          <cell r="A751">
            <v>742</v>
          </cell>
          <cell r="B751">
            <v>149</v>
          </cell>
          <cell r="C751" t="str">
            <v xml:space="preserve">LAWRENCE                     </v>
          </cell>
          <cell r="D751">
            <v>823</v>
          </cell>
          <cell r="E751" t="str">
            <v>GREATER LAWRENCE</v>
          </cell>
          <cell r="F751">
            <v>16725145</v>
          </cell>
          <cell r="G751">
            <v>9.8605012097373212E-2</v>
          </cell>
          <cell r="H751">
            <v>17321460</v>
          </cell>
          <cell r="I751">
            <v>9.7961730149831366E-2</v>
          </cell>
          <cell r="J751"/>
          <cell r="K751">
            <v>784190</v>
          </cell>
          <cell r="L751">
            <v>0</v>
          </cell>
          <cell r="M751">
            <v>0</v>
          </cell>
          <cell r="N751">
            <v>17321460</v>
          </cell>
          <cell r="O751">
            <v>740047</v>
          </cell>
          <cell r="P751">
            <v>709503</v>
          </cell>
          <cell r="Q751">
            <v>30544</v>
          </cell>
          <cell r="R751">
            <v>4.3049853207104132</v>
          </cell>
          <cell r="S751">
            <v>1051</v>
          </cell>
          <cell r="T751">
            <v>0</v>
          </cell>
          <cell r="U751">
            <v>149</v>
          </cell>
          <cell r="V751">
            <v>823</v>
          </cell>
          <cell r="W751">
            <v>742</v>
          </cell>
          <cell r="X751">
            <v>1046</v>
          </cell>
          <cell r="Y751">
            <v>17321460</v>
          </cell>
        </row>
        <row r="752">
          <cell r="A752">
            <v>743</v>
          </cell>
          <cell r="B752">
            <v>149</v>
          </cell>
          <cell r="C752" t="str">
            <v xml:space="preserve">LAWRENCE                     </v>
          </cell>
          <cell r="D752">
            <v>913</v>
          </cell>
          <cell r="E752" t="str">
            <v>ESSEX AGRICULTURAL</v>
          </cell>
          <cell r="F752">
            <v>546393</v>
          </cell>
          <cell r="G752">
            <v>3.2213226477211432E-3</v>
          </cell>
          <cell r="H752">
            <v>548620</v>
          </cell>
          <cell r="I752">
            <v>3.1027271601123973E-3</v>
          </cell>
          <cell r="J752"/>
          <cell r="K752">
            <v>24838</v>
          </cell>
          <cell r="L752">
            <v>474051</v>
          </cell>
          <cell r="M752">
            <v>449213</v>
          </cell>
          <cell r="N752">
            <v>0</v>
          </cell>
          <cell r="O752">
            <v>474051</v>
          </cell>
          <cell r="P752">
            <v>478603</v>
          </cell>
          <cell r="Q752">
            <v>-4552</v>
          </cell>
          <cell r="R752">
            <v>-0.95110143480086839</v>
          </cell>
          <cell r="S752">
            <v>39</v>
          </cell>
          <cell r="T752">
            <v>0</v>
          </cell>
          <cell r="U752">
            <v>149</v>
          </cell>
          <cell r="V752">
            <v>913</v>
          </cell>
          <cell r="W752">
            <v>743</v>
          </cell>
          <cell r="X752">
            <v>38</v>
          </cell>
          <cell r="Y752">
            <v>548620</v>
          </cell>
        </row>
        <row r="753">
          <cell r="A753">
            <v>744</v>
          </cell>
          <cell r="B753">
            <v>149</v>
          </cell>
          <cell r="D753">
            <v>998</v>
          </cell>
          <cell r="F753">
            <v>0</v>
          </cell>
          <cell r="G753">
            <v>0</v>
          </cell>
          <cell r="H753">
            <v>0</v>
          </cell>
          <cell r="I753">
            <v>0</v>
          </cell>
          <cell r="J753"/>
          <cell r="K753">
            <v>0</v>
          </cell>
          <cell r="L753">
            <v>0</v>
          </cell>
          <cell r="M753">
            <v>0</v>
          </cell>
          <cell r="N753">
            <v>0</v>
          </cell>
          <cell r="O753">
            <v>0</v>
          </cell>
          <cell r="P753">
            <v>0</v>
          </cell>
          <cell r="Q753">
            <v>0</v>
          </cell>
          <cell r="R753">
            <v>0</v>
          </cell>
          <cell r="S753">
            <v>0</v>
          </cell>
          <cell r="T753">
            <v>0</v>
          </cell>
          <cell r="U753">
            <v>149</v>
          </cell>
          <cell r="V753">
            <v>998</v>
          </cell>
          <cell r="W753">
            <v>744</v>
          </cell>
          <cell r="X753">
            <v>0</v>
          </cell>
          <cell r="Y753">
            <v>0</v>
          </cell>
        </row>
        <row r="754">
          <cell r="A754">
            <v>745</v>
          </cell>
          <cell r="B754">
            <v>149</v>
          </cell>
          <cell r="C754" t="str">
            <v xml:space="preserve">LAWRENCE                     </v>
          </cell>
          <cell r="D754">
            <v>999</v>
          </cell>
          <cell r="E754" t="str">
            <v>TOTAL</v>
          </cell>
          <cell r="F754">
            <v>169617594.93000001</v>
          </cell>
          <cell r="G754">
            <v>1</v>
          </cell>
          <cell r="H754">
            <v>176818641.05000004</v>
          </cell>
          <cell r="I754">
            <v>1</v>
          </cell>
          <cell r="J754">
            <v>8005061</v>
          </cell>
          <cell r="K754">
            <v>8005062</v>
          </cell>
          <cell r="L754">
            <v>474051</v>
          </cell>
          <cell r="M754">
            <v>449213</v>
          </cell>
          <cell r="N754">
            <v>176270021.05000004</v>
          </cell>
          <cell r="O754">
            <v>8005062</v>
          </cell>
          <cell r="P754">
            <v>7650828</v>
          </cell>
          <cell r="Q754">
            <v>354234</v>
          </cell>
          <cell r="R754">
            <v>4.6300086735710178</v>
          </cell>
          <cell r="S754">
            <v>14757</v>
          </cell>
          <cell r="T754">
            <v>0</v>
          </cell>
          <cell r="U754">
            <v>149</v>
          </cell>
          <cell r="V754">
            <v>999</v>
          </cell>
          <cell r="W754">
            <v>745</v>
          </cell>
          <cell r="X754">
            <v>14847</v>
          </cell>
          <cell r="Y754">
            <v>176818641.05000004</v>
          </cell>
        </row>
        <row r="755">
          <cell r="A755">
            <v>746</v>
          </cell>
          <cell r="B755">
            <v>150</v>
          </cell>
          <cell r="C755" t="str">
            <v xml:space="preserve">LEE                          </v>
          </cell>
          <cell r="D755">
            <v>150</v>
          </cell>
          <cell r="E755" t="str">
            <v>LEE</v>
          </cell>
          <cell r="F755">
            <v>6866001.4999999991</v>
          </cell>
          <cell r="G755">
            <v>1</v>
          </cell>
          <cell r="H755">
            <v>7058725.3000000007</v>
          </cell>
          <cell r="I755">
            <v>1</v>
          </cell>
          <cell r="J755"/>
          <cell r="K755">
            <v>5598309</v>
          </cell>
          <cell r="L755">
            <v>0</v>
          </cell>
          <cell r="M755">
            <v>0</v>
          </cell>
          <cell r="N755">
            <v>7058725.3000000007</v>
          </cell>
          <cell r="O755">
            <v>5598309</v>
          </cell>
          <cell r="P755">
            <v>5431263</v>
          </cell>
          <cell r="Q755">
            <v>167046</v>
          </cell>
          <cell r="R755">
            <v>3.0756382079085474</v>
          </cell>
          <cell r="S755">
            <v>728</v>
          </cell>
          <cell r="T755">
            <v>0</v>
          </cell>
          <cell r="U755">
            <v>150</v>
          </cell>
          <cell r="V755">
            <v>150</v>
          </cell>
          <cell r="W755">
            <v>746</v>
          </cell>
          <cell r="X755">
            <v>722</v>
          </cell>
          <cell r="Y755">
            <v>7058725.3000000007</v>
          </cell>
        </row>
        <row r="756">
          <cell r="A756">
            <v>747</v>
          </cell>
          <cell r="B756">
            <v>150</v>
          </cell>
          <cell r="D756">
            <v>998</v>
          </cell>
          <cell r="F756">
            <v>0</v>
          </cell>
          <cell r="G756">
            <v>0</v>
          </cell>
          <cell r="H756">
            <v>0</v>
          </cell>
          <cell r="I756">
            <v>0</v>
          </cell>
          <cell r="J756"/>
          <cell r="K756">
            <v>0</v>
          </cell>
          <cell r="L756">
            <v>0</v>
          </cell>
          <cell r="M756">
            <v>0</v>
          </cell>
          <cell r="N756">
            <v>0</v>
          </cell>
          <cell r="O756">
            <v>0</v>
          </cell>
          <cell r="P756">
            <v>0</v>
          </cell>
          <cell r="Q756">
            <v>0</v>
          </cell>
          <cell r="R756">
            <v>0</v>
          </cell>
          <cell r="S756">
            <v>0</v>
          </cell>
          <cell r="T756">
            <v>0</v>
          </cell>
          <cell r="U756">
            <v>150</v>
          </cell>
          <cell r="V756">
            <v>998</v>
          </cell>
          <cell r="W756">
            <v>747</v>
          </cell>
          <cell r="X756">
            <v>0</v>
          </cell>
          <cell r="Y756">
            <v>0</v>
          </cell>
        </row>
        <row r="757">
          <cell r="A757">
            <v>748</v>
          </cell>
          <cell r="B757">
            <v>150</v>
          </cell>
          <cell r="D757">
            <v>998</v>
          </cell>
          <cell r="F757">
            <v>0</v>
          </cell>
          <cell r="G757">
            <v>0</v>
          </cell>
          <cell r="H757">
            <v>0</v>
          </cell>
          <cell r="I757">
            <v>0</v>
          </cell>
          <cell r="J757"/>
          <cell r="K757">
            <v>0</v>
          </cell>
          <cell r="L757">
            <v>0</v>
          </cell>
          <cell r="M757">
            <v>0</v>
          </cell>
          <cell r="N757">
            <v>0</v>
          </cell>
          <cell r="O757">
            <v>0</v>
          </cell>
          <cell r="P757">
            <v>0</v>
          </cell>
          <cell r="Q757">
            <v>0</v>
          </cell>
          <cell r="R757">
            <v>0</v>
          </cell>
          <cell r="S757">
            <v>0</v>
          </cell>
          <cell r="T757">
            <v>0</v>
          </cell>
          <cell r="U757">
            <v>150</v>
          </cell>
          <cell r="V757">
            <v>998</v>
          </cell>
          <cell r="W757">
            <v>748</v>
          </cell>
          <cell r="X757">
            <v>0</v>
          </cell>
          <cell r="Y757">
            <v>0</v>
          </cell>
        </row>
        <row r="758">
          <cell r="A758">
            <v>749</v>
          </cell>
          <cell r="B758">
            <v>150</v>
          </cell>
          <cell r="D758">
            <v>998</v>
          </cell>
          <cell r="F758">
            <v>0</v>
          </cell>
          <cell r="G758">
            <v>0</v>
          </cell>
          <cell r="H758">
            <v>0</v>
          </cell>
          <cell r="I758">
            <v>0</v>
          </cell>
          <cell r="J758"/>
          <cell r="K758">
            <v>0</v>
          </cell>
          <cell r="L758">
            <v>0</v>
          </cell>
          <cell r="M758">
            <v>0</v>
          </cell>
          <cell r="N758">
            <v>0</v>
          </cell>
          <cell r="O758">
            <v>0</v>
          </cell>
          <cell r="P758">
            <v>0</v>
          </cell>
          <cell r="Q758">
            <v>0</v>
          </cell>
          <cell r="R758">
            <v>0</v>
          </cell>
          <cell r="S758">
            <v>0</v>
          </cell>
          <cell r="T758">
            <v>0</v>
          </cell>
          <cell r="U758">
            <v>150</v>
          </cell>
          <cell r="V758">
            <v>998</v>
          </cell>
          <cell r="W758">
            <v>749</v>
          </cell>
          <cell r="X758">
            <v>0</v>
          </cell>
          <cell r="Y758">
            <v>0</v>
          </cell>
        </row>
        <row r="759">
          <cell r="A759">
            <v>750</v>
          </cell>
          <cell r="B759">
            <v>150</v>
          </cell>
          <cell r="C759" t="str">
            <v xml:space="preserve">LEE                          </v>
          </cell>
          <cell r="D759">
            <v>999</v>
          </cell>
          <cell r="E759" t="str">
            <v>TOTAL</v>
          </cell>
          <cell r="F759">
            <v>6866001.4999999991</v>
          </cell>
          <cell r="G759">
            <v>1</v>
          </cell>
          <cell r="H759">
            <v>7058725.3000000007</v>
          </cell>
          <cell r="I759">
            <v>1</v>
          </cell>
          <cell r="J759">
            <v>5598309</v>
          </cell>
          <cell r="K759">
            <v>5598309</v>
          </cell>
          <cell r="L759">
            <v>0</v>
          </cell>
          <cell r="M759">
            <v>0</v>
          </cell>
          <cell r="N759">
            <v>7058725.3000000007</v>
          </cell>
          <cell r="O759">
            <v>5598309</v>
          </cell>
          <cell r="P759">
            <v>5431263</v>
          </cell>
          <cell r="Q759">
            <v>167046</v>
          </cell>
          <cell r="R759">
            <v>3.0756382079085474</v>
          </cell>
          <cell r="S759">
            <v>728</v>
          </cell>
          <cell r="T759">
            <v>0</v>
          </cell>
          <cell r="U759">
            <v>150</v>
          </cell>
          <cell r="V759">
            <v>999</v>
          </cell>
          <cell r="W759">
            <v>750</v>
          </cell>
          <cell r="X759">
            <v>722</v>
          </cell>
          <cell r="Y759">
            <v>7058725.3000000007</v>
          </cell>
        </row>
        <row r="760">
          <cell r="A760">
            <v>751</v>
          </cell>
          <cell r="B760">
            <v>151</v>
          </cell>
          <cell r="C760" t="str">
            <v xml:space="preserve">LEICESTER                    </v>
          </cell>
          <cell r="D760">
            <v>151</v>
          </cell>
          <cell r="E760" t="str">
            <v>LEICESTER</v>
          </cell>
          <cell r="F760">
            <v>16759773.840000002</v>
          </cell>
          <cell r="G760">
            <v>1</v>
          </cell>
          <cell r="H760">
            <v>16738311.800000001</v>
          </cell>
          <cell r="I760">
            <v>1</v>
          </cell>
          <cell r="J760"/>
          <cell r="K760">
            <v>7574816</v>
          </cell>
          <cell r="L760">
            <v>0</v>
          </cell>
          <cell r="M760">
            <v>0</v>
          </cell>
          <cell r="N760">
            <v>16738311.800000001</v>
          </cell>
          <cell r="O760">
            <v>7574816</v>
          </cell>
          <cell r="P760">
            <v>7378547</v>
          </cell>
          <cell r="Q760">
            <v>196269</v>
          </cell>
          <cell r="R760">
            <v>2.6599952538081006</v>
          </cell>
          <cell r="S760">
            <v>1825</v>
          </cell>
          <cell r="T760">
            <v>0</v>
          </cell>
          <cell r="U760">
            <v>151</v>
          </cell>
          <cell r="V760">
            <v>151</v>
          </cell>
          <cell r="W760">
            <v>751</v>
          </cell>
          <cell r="X760">
            <v>1744</v>
          </cell>
          <cell r="Y760">
            <v>16738311.800000001</v>
          </cell>
        </row>
        <row r="761">
          <cell r="A761">
            <v>752</v>
          </cell>
          <cell r="B761">
            <v>151</v>
          </cell>
          <cell r="D761">
            <v>998</v>
          </cell>
          <cell r="F761">
            <v>0</v>
          </cell>
          <cell r="G761">
            <v>0</v>
          </cell>
          <cell r="H761">
            <v>0</v>
          </cell>
          <cell r="I761">
            <v>0</v>
          </cell>
          <cell r="J761"/>
          <cell r="K761">
            <v>0</v>
          </cell>
          <cell r="L761">
            <v>0</v>
          </cell>
          <cell r="M761">
            <v>0</v>
          </cell>
          <cell r="N761">
            <v>0</v>
          </cell>
          <cell r="O761">
            <v>0</v>
          </cell>
          <cell r="P761">
            <v>0</v>
          </cell>
          <cell r="Q761">
            <v>0</v>
          </cell>
          <cell r="R761">
            <v>0</v>
          </cell>
          <cell r="S761">
            <v>0</v>
          </cell>
          <cell r="T761">
            <v>0</v>
          </cell>
          <cell r="U761">
            <v>151</v>
          </cell>
          <cell r="V761">
            <v>998</v>
          </cell>
          <cell r="W761">
            <v>752</v>
          </cell>
          <cell r="X761">
            <v>0</v>
          </cell>
          <cell r="Y761">
            <v>0</v>
          </cell>
        </row>
        <row r="762">
          <cell r="A762">
            <v>753</v>
          </cell>
          <cell r="B762">
            <v>151</v>
          </cell>
          <cell r="D762">
            <v>998</v>
          </cell>
          <cell r="F762">
            <v>0</v>
          </cell>
          <cell r="G762">
            <v>0</v>
          </cell>
          <cell r="H762">
            <v>0</v>
          </cell>
          <cell r="I762">
            <v>0</v>
          </cell>
          <cell r="J762"/>
          <cell r="K762">
            <v>0</v>
          </cell>
          <cell r="L762">
            <v>0</v>
          </cell>
          <cell r="M762">
            <v>0</v>
          </cell>
          <cell r="N762">
            <v>0</v>
          </cell>
          <cell r="O762">
            <v>0</v>
          </cell>
          <cell r="P762">
            <v>0</v>
          </cell>
          <cell r="Q762">
            <v>0</v>
          </cell>
          <cell r="R762">
            <v>0</v>
          </cell>
          <cell r="S762">
            <v>0</v>
          </cell>
          <cell r="T762">
            <v>0</v>
          </cell>
          <cell r="U762">
            <v>151</v>
          </cell>
          <cell r="V762">
            <v>998</v>
          </cell>
          <cell r="W762">
            <v>753</v>
          </cell>
          <cell r="X762">
            <v>0</v>
          </cell>
          <cell r="Y762">
            <v>0</v>
          </cell>
        </row>
        <row r="763">
          <cell r="A763">
            <v>754</v>
          </cell>
          <cell r="B763">
            <v>151</v>
          </cell>
          <cell r="D763">
            <v>998</v>
          </cell>
          <cell r="F763">
            <v>0</v>
          </cell>
          <cell r="G763">
            <v>0</v>
          </cell>
          <cell r="H763">
            <v>0</v>
          </cell>
          <cell r="I763">
            <v>0</v>
          </cell>
          <cell r="J763"/>
          <cell r="K763">
            <v>0</v>
          </cell>
          <cell r="L763">
            <v>0</v>
          </cell>
          <cell r="M763">
            <v>0</v>
          </cell>
          <cell r="N763">
            <v>0</v>
          </cell>
          <cell r="O763">
            <v>0</v>
          </cell>
          <cell r="P763">
            <v>0</v>
          </cell>
          <cell r="Q763">
            <v>0</v>
          </cell>
          <cell r="R763">
            <v>0</v>
          </cell>
          <cell r="S763">
            <v>0</v>
          </cell>
          <cell r="T763">
            <v>0</v>
          </cell>
          <cell r="U763">
            <v>151</v>
          </cell>
          <cell r="V763">
            <v>998</v>
          </cell>
          <cell r="W763">
            <v>754</v>
          </cell>
          <cell r="X763">
            <v>0</v>
          </cell>
          <cell r="Y763">
            <v>0</v>
          </cell>
        </row>
        <row r="764">
          <cell r="A764">
            <v>755</v>
          </cell>
          <cell r="B764">
            <v>151</v>
          </cell>
          <cell r="C764" t="str">
            <v xml:space="preserve">LEICESTER                    </v>
          </cell>
          <cell r="D764">
            <v>999</v>
          </cell>
          <cell r="E764" t="str">
            <v>TOTAL</v>
          </cell>
          <cell r="F764">
            <v>16759773.840000002</v>
          </cell>
          <cell r="G764">
            <v>1</v>
          </cell>
          <cell r="H764">
            <v>16738311.800000001</v>
          </cell>
          <cell r="I764">
            <v>1</v>
          </cell>
          <cell r="J764">
            <v>7574816</v>
          </cell>
          <cell r="K764">
            <v>7574816</v>
          </cell>
          <cell r="L764">
            <v>0</v>
          </cell>
          <cell r="M764">
            <v>0</v>
          </cell>
          <cell r="N764">
            <v>16738311.800000001</v>
          </cell>
          <cell r="O764">
            <v>7574816</v>
          </cell>
          <cell r="P764">
            <v>7378547</v>
          </cell>
          <cell r="Q764">
            <v>196269</v>
          </cell>
          <cell r="R764">
            <v>2.6599952538081006</v>
          </cell>
          <cell r="S764">
            <v>1825</v>
          </cell>
          <cell r="T764">
            <v>0</v>
          </cell>
          <cell r="U764">
            <v>151</v>
          </cell>
          <cell r="V764">
            <v>999</v>
          </cell>
          <cell r="W764">
            <v>755</v>
          </cell>
          <cell r="X764">
            <v>1744</v>
          </cell>
          <cell r="Y764">
            <v>16738311.800000001</v>
          </cell>
        </row>
        <row r="765">
          <cell r="A765">
            <v>756</v>
          </cell>
          <cell r="B765">
            <v>152</v>
          </cell>
          <cell r="C765" t="str">
            <v xml:space="preserve">LENOX                        </v>
          </cell>
          <cell r="D765">
            <v>152</v>
          </cell>
          <cell r="E765" t="str">
            <v>LENOX</v>
          </cell>
          <cell r="F765">
            <v>5550215.3299999982</v>
          </cell>
          <cell r="G765">
            <v>1</v>
          </cell>
          <cell r="H765">
            <v>5797767.8000000007</v>
          </cell>
          <cell r="I765">
            <v>1</v>
          </cell>
          <cell r="J765"/>
          <cell r="K765">
            <v>5640423</v>
          </cell>
          <cell r="L765">
            <v>0</v>
          </cell>
          <cell r="M765">
            <v>0</v>
          </cell>
          <cell r="N765">
            <v>5797767.8000000007</v>
          </cell>
          <cell r="O765">
            <v>5640423</v>
          </cell>
          <cell r="P765">
            <v>5659278</v>
          </cell>
          <cell r="Q765">
            <v>-18855</v>
          </cell>
          <cell r="R765">
            <v>-0.33316970822073061</v>
          </cell>
          <cell r="S765">
            <v>629</v>
          </cell>
          <cell r="T765">
            <v>0</v>
          </cell>
          <cell r="U765">
            <v>152</v>
          </cell>
          <cell r="V765">
            <v>152</v>
          </cell>
          <cell r="W765">
            <v>756</v>
          </cell>
          <cell r="X765">
            <v>621</v>
          </cell>
          <cell r="Y765">
            <v>5797767.8000000007</v>
          </cell>
        </row>
        <row r="766">
          <cell r="A766">
            <v>757</v>
          </cell>
          <cell r="B766">
            <v>152</v>
          </cell>
          <cell r="D766">
            <v>998</v>
          </cell>
          <cell r="F766">
            <v>0</v>
          </cell>
          <cell r="G766">
            <v>0</v>
          </cell>
          <cell r="H766">
            <v>0</v>
          </cell>
          <cell r="I766">
            <v>0</v>
          </cell>
          <cell r="J766"/>
          <cell r="K766">
            <v>0</v>
          </cell>
          <cell r="L766">
            <v>0</v>
          </cell>
          <cell r="M766">
            <v>0</v>
          </cell>
          <cell r="N766">
            <v>0</v>
          </cell>
          <cell r="O766">
            <v>0</v>
          </cell>
          <cell r="P766">
            <v>0</v>
          </cell>
          <cell r="Q766">
            <v>0</v>
          </cell>
          <cell r="R766">
            <v>0</v>
          </cell>
          <cell r="S766">
            <v>0</v>
          </cell>
          <cell r="T766">
            <v>0</v>
          </cell>
          <cell r="U766">
            <v>152</v>
          </cell>
          <cell r="V766">
            <v>998</v>
          </cell>
          <cell r="W766">
            <v>757</v>
          </cell>
          <cell r="X766">
            <v>0</v>
          </cell>
          <cell r="Y766">
            <v>0</v>
          </cell>
        </row>
        <row r="767">
          <cell r="A767">
            <v>758</v>
          </cell>
          <cell r="B767">
            <v>152</v>
          </cell>
          <cell r="D767">
            <v>998</v>
          </cell>
          <cell r="F767">
            <v>0</v>
          </cell>
          <cell r="G767">
            <v>0</v>
          </cell>
          <cell r="H767">
            <v>0</v>
          </cell>
          <cell r="I767">
            <v>0</v>
          </cell>
          <cell r="J767"/>
          <cell r="K767">
            <v>0</v>
          </cell>
          <cell r="L767">
            <v>0</v>
          </cell>
          <cell r="M767">
            <v>0</v>
          </cell>
          <cell r="N767">
            <v>0</v>
          </cell>
          <cell r="O767">
            <v>0</v>
          </cell>
          <cell r="P767">
            <v>0</v>
          </cell>
          <cell r="Q767">
            <v>0</v>
          </cell>
          <cell r="R767">
            <v>0</v>
          </cell>
          <cell r="S767">
            <v>0</v>
          </cell>
          <cell r="T767">
            <v>0</v>
          </cell>
          <cell r="U767">
            <v>152</v>
          </cell>
          <cell r="V767">
            <v>998</v>
          </cell>
          <cell r="W767">
            <v>758</v>
          </cell>
          <cell r="X767">
            <v>0</v>
          </cell>
          <cell r="Y767">
            <v>0</v>
          </cell>
        </row>
        <row r="768">
          <cell r="A768">
            <v>759</v>
          </cell>
          <cell r="B768">
            <v>152</v>
          </cell>
          <cell r="D768">
            <v>998</v>
          </cell>
          <cell r="F768">
            <v>0</v>
          </cell>
          <cell r="G768">
            <v>0</v>
          </cell>
          <cell r="H768">
            <v>0</v>
          </cell>
          <cell r="I768">
            <v>0</v>
          </cell>
          <cell r="J768"/>
          <cell r="K768">
            <v>0</v>
          </cell>
          <cell r="L768">
            <v>0</v>
          </cell>
          <cell r="M768">
            <v>0</v>
          </cell>
          <cell r="N768">
            <v>0</v>
          </cell>
          <cell r="O768">
            <v>0</v>
          </cell>
          <cell r="P768">
            <v>0</v>
          </cell>
          <cell r="Q768">
            <v>0</v>
          </cell>
          <cell r="R768">
            <v>0</v>
          </cell>
          <cell r="S768">
            <v>0</v>
          </cell>
          <cell r="T768">
            <v>0</v>
          </cell>
          <cell r="U768">
            <v>152</v>
          </cell>
          <cell r="V768">
            <v>998</v>
          </cell>
          <cell r="W768">
            <v>759</v>
          </cell>
          <cell r="X768">
            <v>0</v>
          </cell>
          <cell r="Y768">
            <v>0</v>
          </cell>
        </row>
        <row r="769">
          <cell r="A769">
            <v>760</v>
          </cell>
          <cell r="B769">
            <v>152</v>
          </cell>
          <cell r="C769" t="str">
            <v xml:space="preserve">LENOX                        </v>
          </cell>
          <cell r="D769">
            <v>999</v>
          </cell>
          <cell r="E769" t="str">
            <v>TOTAL</v>
          </cell>
          <cell r="F769">
            <v>5550215.3299999982</v>
          </cell>
          <cell r="G769">
            <v>1</v>
          </cell>
          <cell r="H769">
            <v>5797767.8000000007</v>
          </cell>
          <cell r="I769">
            <v>1</v>
          </cell>
          <cell r="J769">
            <v>5640423</v>
          </cell>
          <cell r="K769">
            <v>5640423</v>
          </cell>
          <cell r="L769">
            <v>0</v>
          </cell>
          <cell r="M769">
            <v>0</v>
          </cell>
          <cell r="N769">
            <v>5797767.8000000007</v>
          </cell>
          <cell r="O769">
            <v>5640423</v>
          </cell>
          <cell r="P769">
            <v>5659278</v>
          </cell>
          <cell r="Q769">
            <v>-18855</v>
          </cell>
          <cell r="R769">
            <v>-0.33316970822073061</v>
          </cell>
          <cell r="S769">
            <v>629</v>
          </cell>
          <cell r="T769">
            <v>0</v>
          </cell>
          <cell r="U769">
            <v>152</v>
          </cell>
          <cell r="V769">
            <v>999</v>
          </cell>
          <cell r="W769">
            <v>760</v>
          </cell>
          <cell r="X769">
            <v>621</v>
          </cell>
          <cell r="Y769">
            <v>5797767.8000000007</v>
          </cell>
        </row>
        <row r="770">
          <cell r="A770">
            <v>761</v>
          </cell>
          <cell r="B770">
            <v>153</v>
          </cell>
          <cell r="C770" t="str">
            <v xml:space="preserve">LEOMINSTER                   </v>
          </cell>
          <cell r="D770">
            <v>153</v>
          </cell>
          <cell r="E770" t="str">
            <v>LEOMINSTER</v>
          </cell>
          <cell r="F770">
            <v>64079292.579999998</v>
          </cell>
          <cell r="G770">
            <v>1</v>
          </cell>
          <cell r="H770">
            <v>66413236.799999997</v>
          </cell>
          <cell r="I770">
            <v>1</v>
          </cell>
          <cell r="J770"/>
          <cell r="K770">
            <v>23577860</v>
          </cell>
          <cell r="L770">
            <v>0</v>
          </cell>
          <cell r="M770">
            <v>0</v>
          </cell>
          <cell r="N770">
            <v>66413236.799999997</v>
          </cell>
          <cell r="O770">
            <v>23577860</v>
          </cell>
          <cell r="P770">
            <v>22623162</v>
          </cell>
          <cell r="Q770">
            <v>954698</v>
          </cell>
          <cell r="R770">
            <v>4.2200024912521066</v>
          </cell>
          <cell r="S770">
            <v>6391</v>
          </cell>
          <cell r="T770">
            <v>0</v>
          </cell>
          <cell r="U770">
            <v>153</v>
          </cell>
          <cell r="V770">
            <v>153</v>
          </cell>
          <cell r="W770">
            <v>761</v>
          </cell>
          <cell r="X770">
            <v>6391</v>
          </cell>
          <cell r="Y770">
            <v>66413236.799999997</v>
          </cell>
        </row>
        <row r="771">
          <cell r="A771">
            <v>762</v>
          </cell>
          <cell r="B771">
            <v>153</v>
          </cell>
          <cell r="D771">
            <v>998</v>
          </cell>
          <cell r="F771">
            <v>0</v>
          </cell>
          <cell r="G771">
            <v>0</v>
          </cell>
          <cell r="H771">
            <v>0</v>
          </cell>
          <cell r="I771">
            <v>0</v>
          </cell>
          <cell r="J771"/>
          <cell r="K771">
            <v>0</v>
          </cell>
          <cell r="L771">
            <v>0</v>
          </cell>
          <cell r="M771">
            <v>0</v>
          </cell>
          <cell r="N771">
            <v>0</v>
          </cell>
          <cell r="O771">
            <v>0</v>
          </cell>
          <cell r="P771">
            <v>0</v>
          </cell>
          <cell r="Q771">
            <v>0</v>
          </cell>
          <cell r="R771">
            <v>0</v>
          </cell>
          <cell r="S771">
            <v>0</v>
          </cell>
          <cell r="T771">
            <v>0</v>
          </cell>
          <cell r="U771">
            <v>153</v>
          </cell>
          <cell r="V771">
            <v>998</v>
          </cell>
          <cell r="W771">
            <v>762</v>
          </cell>
          <cell r="X771">
            <v>0</v>
          </cell>
          <cell r="Y771">
            <v>0</v>
          </cell>
        </row>
        <row r="772">
          <cell r="A772">
            <v>763</v>
          </cell>
          <cell r="B772">
            <v>153</v>
          </cell>
          <cell r="D772">
            <v>998</v>
          </cell>
          <cell r="F772">
            <v>0</v>
          </cell>
          <cell r="G772">
            <v>0</v>
          </cell>
          <cell r="H772">
            <v>0</v>
          </cell>
          <cell r="I772">
            <v>0</v>
          </cell>
          <cell r="J772"/>
          <cell r="K772">
            <v>0</v>
          </cell>
          <cell r="L772">
            <v>0</v>
          </cell>
          <cell r="M772">
            <v>0</v>
          </cell>
          <cell r="N772">
            <v>0</v>
          </cell>
          <cell r="O772">
            <v>0</v>
          </cell>
          <cell r="P772">
            <v>0</v>
          </cell>
          <cell r="Q772">
            <v>0</v>
          </cell>
          <cell r="R772">
            <v>0</v>
          </cell>
          <cell r="S772">
            <v>0</v>
          </cell>
          <cell r="T772">
            <v>0</v>
          </cell>
          <cell r="U772">
            <v>153</v>
          </cell>
          <cell r="V772">
            <v>998</v>
          </cell>
          <cell r="W772">
            <v>763</v>
          </cell>
          <cell r="X772">
            <v>0</v>
          </cell>
          <cell r="Y772">
            <v>0</v>
          </cell>
        </row>
        <row r="773">
          <cell r="A773">
            <v>764</v>
          </cell>
          <cell r="B773">
            <v>153</v>
          </cell>
          <cell r="D773">
            <v>998</v>
          </cell>
          <cell r="F773">
            <v>0</v>
          </cell>
          <cell r="G773">
            <v>0</v>
          </cell>
          <cell r="H773">
            <v>0</v>
          </cell>
          <cell r="I773">
            <v>0</v>
          </cell>
          <cell r="J773"/>
          <cell r="K773">
            <v>0</v>
          </cell>
          <cell r="L773">
            <v>0</v>
          </cell>
          <cell r="M773">
            <v>0</v>
          </cell>
          <cell r="N773">
            <v>0</v>
          </cell>
          <cell r="O773">
            <v>0</v>
          </cell>
          <cell r="P773">
            <v>0</v>
          </cell>
          <cell r="Q773">
            <v>0</v>
          </cell>
          <cell r="R773">
            <v>0</v>
          </cell>
          <cell r="S773">
            <v>0</v>
          </cell>
          <cell r="T773">
            <v>0</v>
          </cell>
          <cell r="U773">
            <v>153</v>
          </cell>
          <cell r="V773">
            <v>998</v>
          </cell>
          <cell r="W773">
            <v>764</v>
          </cell>
          <cell r="X773">
            <v>0</v>
          </cell>
          <cell r="Y773">
            <v>0</v>
          </cell>
        </row>
        <row r="774">
          <cell r="A774">
            <v>765</v>
          </cell>
          <cell r="B774">
            <v>153</v>
          </cell>
          <cell r="C774" t="str">
            <v xml:space="preserve">LEOMINSTER                   </v>
          </cell>
          <cell r="D774">
            <v>999</v>
          </cell>
          <cell r="E774" t="str">
            <v>TOTAL</v>
          </cell>
          <cell r="F774">
            <v>64079292.579999998</v>
          </cell>
          <cell r="G774">
            <v>1</v>
          </cell>
          <cell r="H774">
            <v>66413236.799999997</v>
          </cell>
          <cell r="I774">
            <v>1</v>
          </cell>
          <cell r="J774">
            <v>23577860</v>
          </cell>
          <cell r="K774">
            <v>23577860</v>
          </cell>
          <cell r="L774">
            <v>0</v>
          </cell>
          <cell r="M774">
            <v>0</v>
          </cell>
          <cell r="N774">
            <v>66413236.799999997</v>
          </cell>
          <cell r="O774">
            <v>23577860</v>
          </cell>
          <cell r="P774">
            <v>22623162</v>
          </cell>
          <cell r="Q774">
            <v>954698</v>
          </cell>
          <cell r="R774">
            <v>4.2200024912521066</v>
          </cell>
          <cell r="S774">
            <v>6391</v>
          </cell>
          <cell r="T774">
            <v>0</v>
          </cell>
          <cell r="U774">
            <v>153</v>
          </cell>
          <cell r="V774">
            <v>999</v>
          </cell>
          <cell r="W774">
            <v>765</v>
          </cell>
          <cell r="X774">
            <v>6391</v>
          </cell>
          <cell r="Y774">
            <v>66413236.799999997</v>
          </cell>
        </row>
        <row r="775">
          <cell r="A775">
            <v>766</v>
          </cell>
          <cell r="B775">
            <v>154</v>
          </cell>
          <cell r="C775" t="str">
            <v xml:space="preserve">LEVERETT                     </v>
          </cell>
          <cell r="D775">
            <v>154</v>
          </cell>
          <cell r="E775" t="str">
            <v>LEVERETT</v>
          </cell>
          <cell r="F775">
            <v>1105463.82</v>
          </cell>
          <cell r="G775">
            <v>0.48911388873965994</v>
          </cell>
          <cell r="H775">
            <v>1073636.7000000002</v>
          </cell>
          <cell r="I775">
            <v>0.46944363517448556</v>
          </cell>
          <cell r="J775"/>
          <cell r="K775">
            <v>916296</v>
          </cell>
          <cell r="L775">
            <v>0</v>
          </cell>
          <cell r="M775">
            <v>0</v>
          </cell>
          <cell r="N775">
            <v>1073636.7000000002</v>
          </cell>
          <cell r="O775">
            <v>916296</v>
          </cell>
          <cell r="P775">
            <v>928988</v>
          </cell>
          <cell r="Q775">
            <v>-12692</v>
          </cell>
          <cell r="R775">
            <v>-1.3662178628787456</v>
          </cell>
          <cell r="S775">
            <v>123</v>
          </cell>
          <cell r="T775">
            <v>0</v>
          </cell>
          <cell r="U775">
            <v>154</v>
          </cell>
          <cell r="V775">
            <v>154</v>
          </cell>
          <cell r="W775">
            <v>766</v>
          </cell>
          <cell r="X775">
            <v>119</v>
          </cell>
          <cell r="Y775">
            <v>1073636.7000000002</v>
          </cell>
        </row>
        <row r="776">
          <cell r="A776">
            <v>767</v>
          </cell>
          <cell r="B776">
            <v>154</v>
          </cell>
          <cell r="C776" t="str">
            <v xml:space="preserve">LEVERETT                     </v>
          </cell>
          <cell r="D776">
            <v>605</v>
          </cell>
          <cell r="E776" t="str">
            <v>AMHERST PELHAM</v>
          </cell>
          <cell r="F776">
            <v>1154672</v>
          </cell>
          <cell r="G776">
            <v>0.51088611126034011</v>
          </cell>
          <cell r="H776">
            <v>1213404</v>
          </cell>
          <cell r="I776">
            <v>0.53055636482551438</v>
          </cell>
          <cell r="J776"/>
          <cell r="K776">
            <v>1035580</v>
          </cell>
          <cell r="L776">
            <v>0</v>
          </cell>
          <cell r="M776">
            <v>0</v>
          </cell>
          <cell r="N776">
            <v>1213404</v>
          </cell>
          <cell r="O776">
            <v>1035580</v>
          </cell>
          <cell r="P776">
            <v>970341</v>
          </cell>
          <cell r="Q776">
            <v>65239</v>
          </cell>
          <cell r="R776">
            <v>6.7233065489348594</v>
          </cell>
          <cell r="S776">
            <v>122</v>
          </cell>
          <cell r="T776">
            <v>0</v>
          </cell>
          <cell r="U776">
            <v>154</v>
          </cell>
          <cell r="V776">
            <v>605</v>
          </cell>
          <cell r="W776">
            <v>767</v>
          </cell>
          <cell r="X776">
            <v>123</v>
          </cell>
          <cell r="Y776">
            <v>1213404</v>
          </cell>
        </row>
        <row r="777">
          <cell r="A777">
            <v>768</v>
          </cell>
          <cell r="B777">
            <v>154</v>
          </cell>
          <cell r="D777">
            <v>998</v>
          </cell>
          <cell r="F777">
            <v>0</v>
          </cell>
          <cell r="G777">
            <v>0</v>
          </cell>
          <cell r="H777">
            <v>0</v>
          </cell>
          <cell r="I777">
            <v>0</v>
          </cell>
          <cell r="J777"/>
          <cell r="K777">
            <v>0</v>
          </cell>
          <cell r="L777">
            <v>0</v>
          </cell>
          <cell r="M777">
            <v>0</v>
          </cell>
          <cell r="N777">
            <v>0</v>
          </cell>
          <cell r="O777">
            <v>0</v>
          </cell>
          <cell r="P777">
            <v>0</v>
          </cell>
          <cell r="Q777">
            <v>0</v>
          </cell>
          <cell r="R777">
            <v>0</v>
          </cell>
          <cell r="S777">
            <v>0</v>
          </cell>
          <cell r="T777">
            <v>0</v>
          </cell>
          <cell r="U777">
            <v>154</v>
          </cell>
          <cell r="V777">
            <v>998</v>
          </cell>
          <cell r="W777">
            <v>768</v>
          </cell>
          <cell r="X777">
            <v>0</v>
          </cell>
          <cell r="Y777">
            <v>0</v>
          </cell>
        </row>
        <row r="778">
          <cell r="A778">
            <v>769</v>
          </cell>
          <cell r="B778">
            <v>154</v>
          </cell>
          <cell r="D778">
            <v>998</v>
          </cell>
          <cell r="F778">
            <v>0</v>
          </cell>
          <cell r="G778">
            <v>0</v>
          </cell>
          <cell r="H778">
            <v>0</v>
          </cell>
          <cell r="I778">
            <v>0</v>
          </cell>
          <cell r="J778"/>
          <cell r="K778">
            <v>0</v>
          </cell>
          <cell r="L778">
            <v>0</v>
          </cell>
          <cell r="M778">
            <v>0</v>
          </cell>
          <cell r="N778">
            <v>0</v>
          </cell>
          <cell r="O778">
            <v>0</v>
          </cell>
          <cell r="P778">
            <v>0</v>
          </cell>
          <cell r="Q778">
            <v>0</v>
          </cell>
          <cell r="R778">
            <v>0</v>
          </cell>
          <cell r="S778">
            <v>0</v>
          </cell>
          <cell r="T778">
            <v>0</v>
          </cell>
          <cell r="U778">
            <v>154</v>
          </cell>
          <cell r="V778">
            <v>998</v>
          </cell>
          <cell r="W778">
            <v>769</v>
          </cell>
          <cell r="X778">
            <v>0</v>
          </cell>
          <cell r="Y778">
            <v>0</v>
          </cell>
        </row>
        <row r="779">
          <cell r="A779">
            <v>770</v>
          </cell>
          <cell r="B779">
            <v>154</v>
          </cell>
          <cell r="C779" t="str">
            <v xml:space="preserve">LEVERETT                     </v>
          </cell>
          <cell r="D779">
            <v>999</v>
          </cell>
          <cell r="E779" t="str">
            <v>TOTAL</v>
          </cell>
          <cell r="F779">
            <v>2260135.8199999998</v>
          </cell>
          <cell r="G779">
            <v>1</v>
          </cell>
          <cell r="H779">
            <v>2287040.7000000002</v>
          </cell>
          <cell r="I779">
            <v>1</v>
          </cell>
          <cell r="J779">
            <v>1951876</v>
          </cell>
          <cell r="K779">
            <v>1951876</v>
          </cell>
          <cell r="L779">
            <v>0</v>
          </cell>
          <cell r="M779">
            <v>0</v>
          </cell>
          <cell r="N779">
            <v>2287040.7000000002</v>
          </cell>
          <cell r="O779">
            <v>1951876</v>
          </cell>
          <cell r="P779">
            <v>1899329</v>
          </cell>
          <cell r="Q779">
            <v>52547</v>
          </cell>
          <cell r="R779">
            <v>2.7666086286262148</v>
          </cell>
          <cell r="S779">
            <v>245</v>
          </cell>
          <cell r="T779">
            <v>0</v>
          </cell>
          <cell r="U779">
            <v>154</v>
          </cell>
          <cell r="V779">
            <v>999</v>
          </cell>
          <cell r="W779">
            <v>770</v>
          </cell>
          <cell r="X779">
            <v>242</v>
          </cell>
          <cell r="Y779">
            <v>2287040.7000000002</v>
          </cell>
        </row>
        <row r="780">
          <cell r="A780">
            <v>771</v>
          </cell>
          <cell r="B780">
            <v>155</v>
          </cell>
          <cell r="C780" t="str">
            <v xml:space="preserve">LEXINGTON                    </v>
          </cell>
          <cell r="D780">
            <v>155</v>
          </cell>
          <cell r="E780" t="str">
            <v>LEXINGTON</v>
          </cell>
          <cell r="F780">
            <v>56211262.726240009</v>
          </cell>
          <cell r="G780">
            <v>0.97940975334575586</v>
          </cell>
          <cell r="H780">
            <v>59157960.380999997</v>
          </cell>
          <cell r="I780">
            <v>0.98386741091496033</v>
          </cell>
          <cell r="J780"/>
          <cell r="K780">
            <v>52988980</v>
          </cell>
          <cell r="L780">
            <v>0</v>
          </cell>
          <cell r="M780">
            <v>0</v>
          </cell>
          <cell r="N780">
            <v>59157960.380999997</v>
          </cell>
          <cell r="O780">
            <v>52989430</v>
          </cell>
          <cell r="P780">
            <v>51205216</v>
          </cell>
          <cell r="Q780">
            <v>1784214</v>
          </cell>
          <cell r="R780">
            <v>3.4844379916296027</v>
          </cell>
          <cell r="S780">
            <v>6228</v>
          </cell>
          <cell r="T780">
            <v>0</v>
          </cell>
          <cell r="U780">
            <v>155</v>
          </cell>
          <cell r="V780">
            <v>155</v>
          </cell>
          <cell r="W780">
            <v>771</v>
          </cell>
          <cell r="X780">
            <v>6314</v>
          </cell>
          <cell r="Y780">
            <v>59157960.380999997</v>
          </cell>
        </row>
        <row r="781">
          <cell r="A781">
            <v>772</v>
          </cell>
          <cell r="B781">
            <v>155</v>
          </cell>
          <cell r="C781" t="str">
            <v xml:space="preserve">LEXINGTON                    </v>
          </cell>
          <cell r="D781">
            <v>830</v>
          </cell>
          <cell r="E781" t="str">
            <v>MINUTEMAN</v>
          </cell>
          <cell r="F781">
            <v>1181736</v>
          </cell>
          <cell r="G781">
            <v>2.0590246654244113E-2</v>
          </cell>
          <cell r="H781">
            <v>955583</v>
          </cell>
          <cell r="I781">
            <v>1.5892484562843513E-2</v>
          </cell>
          <cell r="J781"/>
          <cell r="K781">
            <v>855935</v>
          </cell>
          <cell r="L781">
            <v>0</v>
          </cell>
          <cell r="M781">
            <v>0</v>
          </cell>
          <cell r="N781">
            <v>955583</v>
          </cell>
          <cell r="O781">
            <v>855942</v>
          </cell>
          <cell r="P781">
            <v>1076493</v>
          </cell>
          <cell r="Q781">
            <v>-220551</v>
          </cell>
          <cell r="R781">
            <v>-20.487917710565696</v>
          </cell>
          <cell r="S781">
            <v>78</v>
          </cell>
          <cell r="T781">
            <v>0</v>
          </cell>
          <cell r="U781">
            <v>155</v>
          </cell>
          <cell r="V781">
            <v>830</v>
          </cell>
          <cell r="W781">
            <v>772</v>
          </cell>
          <cell r="X781">
            <v>60</v>
          </cell>
          <cell r="Y781">
            <v>955583</v>
          </cell>
        </row>
        <row r="782">
          <cell r="A782">
            <v>773</v>
          </cell>
          <cell r="B782">
            <v>155</v>
          </cell>
          <cell r="C782" t="str">
            <v xml:space="preserve">LEXINGTON                    </v>
          </cell>
          <cell r="D782">
            <v>913</v>
          </cell>
          <cell r="E782" t="str">
            <v>ESSEX AGRICULTURAL</v>
          </cell>
          <cell r="F782">
            <v>0</v>
          </cell>
          <cell r="G782">
            <v>0</v>
          </cell>
          <cell r="H782">
            <v>14437</v>
          </cell>
          <cell r="I782">
            <v>2.4010452219615856E-4</v>
          </cell>
          <cell r="J782"/>
          <cell r="K782">
            <v>12932</v>
          </cell>
          <cell r="L782">
            <v>12475</v>
          </cell>
          <cell r="M782">
            <v>-457</v>
          </cell>
          <cell r="N782">
            <v>0</v>
          </cell>
          <cell r="O782">
            <v>12475</v>
          </cell>
          <cell r="P782">
            <v>0</v>
          </cell>
          <cell r="Q782">
            <v>12475</v>
          </cell>
          <cell r="R782">
            <v>100</v>
          </cell>
          <cell r="S782">
            <v>0</v>
          </cell>
          <cell r="T782">
            <v>0</v>
          </cell>
          <cell r="U782">
            <v>155</v>
          </cell>
          <cell r="V782">
            <v>913</v>
          </cell>
          <cell r="W782">
            <v>773</v>
          </cell>
          <cell r="X782">
            <v>1</v>
          </cell>
          <cell r="Y782">
            <v>14437</v>
          </cell>
        </row>
        <row r="783">
          <cell r="A783">
            <v>774</v>
          </cell>
          <cell r="B783">
            <v>155</v>
          </cell>
          <cell r="D783">
            <v>998</v>
          </cell>
          <cell r="F783">
            <v>0</v>
          </cell>
          <cell r="G783">
            <v>0</v>
          </cell>
          <cell r="H783">
            <v>0</v>
          </cell>
          <cell r="I783">
            <v>0</v>
          </cell>
          <cell r="J783"/>
          <cell r="K783">
            <v>0</v>
          </cell>
          <cell r="L783">
            <v>0</v>
          </cell>
          <cell r="M783">
            <v>0</v>
          </cell>
          <cell r="N783">
            <v>0</v>
          </cell>
          <cell r="O783">
            <v>0</v>
          </cell>
          <cell r="P783">
            <v>0</v>
          </cell>
          <cell r="Q783">
            <v>0</v>
          </cell>
          <cell r="R783">
            <v>0</v>
          </cell>
          <cell r="S783">
            <v>0</v>
          </cell>
          <cell r="T783">
            <v>0</v>
          </cell>
          <cell r="U783">
            <v>155</v>
          </cell>
          <cell r="V783">
            <v>998</v>
          </cell>
          <cell r="W783">
            <v>774</v>
          </cell>
          <cell r="X783">
            <v>0</v>
          </cell>
          <cell r="Y783">
            <v>0</v>
          </cell>
        </row>
        <row r="784">
          <cell r="A784">
            <v>775</v>
          </cell>
          <cell r="B784">
            <v>155</v>
          </cell>
          <cell r="C784" t="str">
            <v xml:space="preserve">LEXINGTON                    </v>
          </cell>
          <cell r="D784">
            <v>999</v>
          </cell>
          <cell r="E784" t="str">
            <v>TOTAL</v>
          </cell>
          <cell r="F784">
            <v>57392998.726240009</v>
          </cell>
          <cell r="G784">
            <v>1</v>
          </cell>
          <cell r="H784">
            <v>60127980.380999997</v>
          </cell>
          <cell r="I784">
            <v>1</v>
          </cell>
          <cell r="J784">
            <v>53857846</v>
          </cell>
          <cell r="K784">
            <v>53857847</v>
          </cell>
          <cell r="L784">
            <v>12475</v>
          </cell>
          <cell r="M784">
            <v>-457</v>
          </cell>
          <cell r="N784">
            <v>60113543.380999997</v>
          </cell>
          <cell r="O784">
            <v>53857847</v>
          </cell>
          <cell r="P784">
            <v>52281709</v>
          </cell>
          <cell r="Q784">
            <v>1576138</v>
          </cell>
          <cell r="R784">
            <v>3.0147025224443218</v>
          </cell>
          <cell r="S784">
            <v>6306</v>
          </cell>
          <cell r="T784">
            <v>0</v>
          </cell>
          <cell r="U784">
            <v>155</v>
          </cell>
          <cell r="V784">
            <v>999</v>
          </cell>
          <cell r="W784">
            <v>775</v>
          </cell>
          <cell r="X784">
            <v>6375</v>
          </cell>
          <cell r="Y784">
            <v>60127980.380999997</v>
          </cell>
        </row>
        <row r="785">
          <cell r="A785">
            <v>776</v>
          </cell>
          <cell r="B785">
            <v>156</v>
          </cell>
          <cell r="C785" t="str">
            <v xml:space="preserve">LEYDEN                       </v>
          </cell>
          <cell r="D785">
            <v>156</v>
          </cell>
          <cell r="E785" t="str">
            <v>LEYDEN</v>
          </cell>
          <cell r="F785">
            <v>0</v>
          </cell>
          <cell r="G785">
            <v>0</v>
          </cell>
          <cell r="H785">
            <v>0</v>
          </cell>
          <cell r="I785">
            <v>0</v>
          </cell>
          <cell r="J785"/>
          <cell r="K785">
            <v>0</v>
          </cell>
          <cell r="L785">
            <v>0</v>
          </cell>
          <cell r="M785">
            <v>0</v>
          </cell>
          <cell r="N785">
            <v>0</v>
          </cell>
          <cell r="O785">
            <v>0</v>
          </cell>
          <cell r="P785">
            <v>0</v>
          </cell>
          <cell r="Q785">
            <v>0</v>
          </cell>
          <cell r="R785">
            <v>0</v>
          </cell>
          <cell r="S785">
            <v>0</v>
          </cell>
          <cell r="T785">
            <v>0</v>
          </cell>
          <cell r="U785">
            <v>156</v>
          </cell>
          <cell r="V785">
            <v>156</v>
          </cell>
          <cell r="W785">
            <v>776</v>
          </cell>
          <cell r="X785">
            <v>0</v>
          </cell>
          <cell r="Y785">
            <v>0</v>
          </cell>
        </row>
        <row r="786">
          <cell r="A786">
            <v>777</v>
          </cell>
          <cell r="B786">
            <v>156</v>
          </cell>
          <cell r="C786" t="str">
            <v xml:space="preserve">LEYDEN                       </v>
          </cell>
          <cell r="D786">
            <v>750</v>
          </cell>
          <cell r="E786" t="str">
            <v>PIONEER</v>
          </cell>
          <cell r="F786">
            <v>638241</v>
          </cell>
          <cell r="G786">
            <v>0.91618625722767388</v>
          </cell>
          <cell r="H786">
            <v>638444</v>
          </cell>
          <cell r="I786">
            <v>0.91283877009743997</v>
          </cell>
          <cell r="J786"/>
          <cell r="K786">
            <v>565189</v>
          </cell>
          <cell r="L786">
            <v>0</v>
          </cell>
          <cell r="M786">
            <v>0</v>
          </cell>
          <cell r="N786">
            <v>638444</v>
          </cell>
          <cell r="O786">
            <v>565189</v>
          </cell>
          <cell r="P786">
            <v>554609</v>
          </cell>
          <cell r="Q786">
            <v>10580</v>
          </cell>
          <cell r="R786">
            <v>1.9076502545036234</v>
          </cell>
          <cell r="S786">
            <v>70</v>
          </cell>
          <cell r="T786">
            <v>0</v>
          </cell>
          <cell r="U786">
            <v>156</v>
          </cell>
          <cell r="V786">
            <v>750</v>
          </cell>
          <cell r="W786">
            <v>777</v>
          </cell>
          <cell r="X786">
            <v>67</v>
          </cell>
          <cell r="Y786">
            <v>638444</v>
          </cell>
        </row>
        <row r="787">
          <cell r="A787">
            <v>778</v>
          </cell>
          <cell r="B787">
            <v>156</v>
          </cell>
          <cell r="C787" t="str">
            <v xml:space="preserve">LEYDEN                       </v>
          </cell>
          <cell r="D787">
            <v>818</v>
          </cell>
          <cell r="E787" t="str">
            <v>FRANKLIN COUNTY</v>
          </cell>
          <cell r="F787">
            <v>58387</v>
          </cell>
          <cell r="G787">
            <v>8.3813742772326116E-2</v>
          </cell>
          <cell r="H787">
            <v>60961</v>
          </cell>
          <cell r="I787">
            <v>8.7161229902560033E-2</v>
          </cell>
          <cell r="J787"/>
          <cell r="K787">
            <v>53966</v>
          </cell>
          <cell r="L787">
            <v>0</v>
          </cell>
          <cell r="M787">
            <v>0</v>
          </cell>
          <cell r="N787">
            <v>60961</v>
          </cell>
          <cell r="O787">
            <v>53966</v>
          </cell>
          <cell r="P787">
            <v>50736</v>
          </cell>
          <cell r="Q787">
            <v>3230</v>
          </cell>
          <cell r="R787">
            <v>6.3662882371491643</v>
          </cell>
          <cell r="S787">
            <v>4</v>
          </cell>
          <cell r="T787">
            <v>0</v>
          </cell>
          <cell r="U787">
            <v>156</v>
          </cell>
          <cell r="V787">
            <v>818</v>
          </cell>
          <cell r="W787">
            <v>778</v>
          </cell>
          <cell r="X787">
            <v>4</v>
          </cell>
          <cell r="Y787">
            <v>60961</v>
          </cell>
        </row>
        <row r="788">
          <cell r="A788">
            <v>779</v>
          </cell>
          <cell r="B788">
            <v>156</v>
          </cell>
          <cell r="D788">
            <v>998</v>
          </cell>
          <cell r="F788">
            <v>0</v>
          </cell>
          <cell r="G788">
            <v>0</v>
          </cell>
          <cell r="H788">
            <v>0</v>
          </cell>
          <cell r="I788">
            <v>0</v>
          </cell>
          <cell r="J788"/>
          <cell r="K788">
            <v>0</v>
          </cell>
          <cell r="L788">
            <v>0</v>
          </cell>
          <cell r="M788">
            <v>0</v>
          </cell>
          <cell r="N788">
            <v>0</v>
          </cell>
          <cell r="O788">
            <v>0</v>
          </cell>
          <cell r="P788">
            <v>0</v>
          </cell>
          <cell r="Q788">
            <v>0</v>
          </cell>
          <cell r="R788">
            <v>0</v>
          </cell>
          <cell r="S788">
            <v>0</v>
          </cell>
          <cell r="T788">
            <v>0</v>
          </cell>
          <cell r="U788">
            <v>156</v>
          </cell>
          <cell r="V788">
            <v>998</v>
          </cell>
          <cell r="W788">
            <v>779</v>
          </cell>
          <cell r="X788">
            <v>0</v>
          </cell>
          <cell r="Y788">
            <v>0</v>
          </cell>
        </row>
        <row r="789">
          <cell r="A789">
            <v>780</v>
          </cell>
          <cell r="B789">
            <v>156</v>
          </cell>
          <cell r="C789" t="str">
            <v xml:space="preserve">LEYDEN                       </v>
          </cell>
          <cell r="D789">
            <v>999</v>
          </cell>
          <cell r="E789" t="str">
            <v>TOTAL</v>
          </cell>
          <cell r="F789">
            <v>696628</v>
          </cell>
          <cell r="G789">
            <v>1</v>
          </cell>
          <cell r="H789">
            <v>699405</v>
          </cell>
          <cell r="I789">
            <v>1</v>
          </cell>
          <cell r="J789">
            <v>619155</v>
          </cell>
          <cell r="K789">
            <v>619155</v>
          </cell>
          <cell r="L789">
            <v>0</v>
          </cell>
          <cell r="M789">
            <v>0</v>
          </cell>
          <cell r="N789">
            <v>699405</v>
          </cell>
          <cell r="O789">
            <v>619155</v>
          </cell>
          <cell r="P789">
            <v>605345</v>
          </cell>
          <cell r="Q789">
            <v>13810</v>
          </cell>
          <cell r="R789">
            <v>2.2813436965697247</v>
          </cell>
          <cell r="S789">
            <v>74</v>
          </cell>
          <cell r="T789">
            <v>0</v>
          </cell>
          <cell r="U789">
            <v>156</v>
          </cell>
          <cell r="V789">
            <v>999</v>
          </cell>
          <cell r="W789">
            <v>780</v>
          </cell>
          <cell r="X789">
            <v>71</v>
          </cell>
          <cell r="Y789">
            <v>699405</v>
          </cell>
        </row>
        <row r="790">
          <cell r="A790">
            <v>781</v>
          </cell>
          <cell r="B790">
            <v>157</v>
          </cell>
          <cell r="C790" t="str">
            <v xml:space="preserve">LINCOLN                      </v>
          </cell>
          <cell r="D790">
            <v>157</v>
          </cell>
          <cell r="E790" t="str">
            <v>LINCOLN</v>
          </cell>
          <cell r="F790">
            <v>5352912.2345500002</v>
          </cell>
          <cell r="G790">
            <v>0.69927304331103035</v>
          </cell>
          <cell r="H790">
            <v>5424170.2317799991</v>
          </cell>
          <cell r="I790">
            <v>0.68135299018488071</v>
          </cell>
          <cell r="J790"/>
          <cell r="K790">
            <v>5128408</v>
          </cell>
          <cell r="L790">
            <v>0</v>
          </cell>
          <cell r="M790">
            <v>0</v>
          </cell>
          <cell r="N790">
            <v>5424170.2317799991</v>
          </cell>
          <cell r="O790">
            <v>5128408</v>
          </cell>
          <cell r="P790">
            <v>5178637</v>
          </cell>
          <cell r="Q790">
            <v>-50229</v>
          </cell>
          <cell r="R790">
            <v>-0.9699270290618941</v>
          </cell>
          <cell r="S790">
            <v>612</v>
          </cell>
          <cell r="T790">
            <v>0</v>
          </cell>
          <cell r="U790">
            <v>157</v>
          </cell>
          <cell r="V790">
            <v>157</v>
          </cell>
          <cell r="W790">
            <v>781</v>
          </cell>
          <cell r="X790">
            <v>614</v>
          </cell>
          <cell r="Y790">
            <v>5424170.2317799991</v>
          </cell>
        </row>
        <row r="791">
          <cell r="A791">
            <v>782</v>
          </cell>
          <cell r="B791">
            <v>157</v>
          </cell>
          <cell r="C791" t="str">
            <v xml:space="preserve">LINCOLN                      </v>
          </cell>
          <cell r="D791">
            <v>695</v>
          </cell>
          <cell r="E791" t="str">
            <v>LINCOLN SUDBURY</v>
          </cell>
          <cell r="F791">
            <v>2271754</v>
          </cell>
          <cell r="G791">
            <v>0.29676861185592596</v>
          </cell>
          <cell r="H791">
            <v>2473005</v>
          </cell>
          <cell r="I791">
            <v>0.31064462940707038</v>
          </cell>
          <cell r="J791"/>
          <cell r="K791">
            <v>2338160</v>
          </cell>
          <cell r="L791">
            <v>0</v>
          </cell>
          <cell r="M791">
            <v>0</v>
          </cell>
          <cell r="N791">
            <v>2473005</v>
          </cell>
          <cell r="O791">
            <v>2338160</v>
          </cell>
          <cell r="P791">
            <v>2197792</v>
          </cell>
          <cell r="Q791">
            <v>140368</v>
          </cell>
          <cell r="R791">
            <v>6.3867736346296651</v>
          </cell>
          <cell r="S791">
            <v>236</v>
          </cell>
          <cell r="T791">
            <v>0</v>
          </cell>
          <cell r="U791">
            <v>157</v>
          </cell>
          <cell r="V791">
            <v>695</v>
          </cell>
          <cell r="W791">
            <v>782</v>
          </cell>
          <cell r="X791">
            <v>247</v>
          </cell>
          <cell r="Y791">
            <v>2473005</v>
          </cell>
        </row>
        <row r="792">
          <cell r="A792">
            <v>783</v>
          </cell>
          <cell r="B792">
            <v>157</v>
          </cell>
          <cell r="C792" t="str">
            <v xml:space="preserve">LINCOLN                      </v>
          </cell>
          <cell r="D792">
            <v>830</v>
          </cell>
          <cell r="E792" t="str">
            <v>MINUTEMAN</v>
          </cell>
          <cell r="F792">
            <v>30301</v>
          </cell>
          <cell r="G792">
            <v>3.9583448330437242E-3</v>
          </cell>
          <cell r="H792">
            <v>63706</v>
          </cell>
          <cell r="I792">
            <v>8.0023804080488429E-3</v>
          </cell>
          <cell r="J792"/>
          <cell r="K792">
            <v>60232</v>
          </cell>
          <cell r="L792">
            <v>0</v>
          </cell>
          <cell r="M792">
            <v>0</v>
          </cell>
          <cell r="N792">
            <v>63706</v>
          </cell>
          <cell r="O792">
            <v>60232</v>
          </cell>
          <cell r="P792">
            <v>29314</v>
          </cell>
          <cell r="Q792">
            <v>30918</v>
          </cell>
          <cell r="R792">
            <v>105.47178822405677</v>
          </cell>
          <cell r="S792">
            <v>2</v>
          </cell>
          <cell r="T792">
            <v>0</v>
          </cell>
          <cell r="U792">
            <v>157</v>
          </cell>
          <cell r="V792">
            <v>830</v>
          </cell>
          <cell r="W792">
            <v>783</v>
          </cell>
          <cell r="X792">
            <v>4</v>
          </cell>
          <cell r="Y792">
            <v>63706</v>
          </cell>
        </row>
        <row r="793">
          <cell r="A793">
            <v>784</v>
          </cell>
          <cell r="B793">
            <v>157</v>
          </cell>
          <cell r="D793">
            <v>998</v>
          </cell>
          <cell r="F793">
            <v>0</v>
          </cell>
          <cell r="G793">
            <v>0</v>
          </cell>
          <cell r="H793">
            <v>0</v>
          </cell>
          <cell r="I793">
            <v>0</v>
          </cell>
          <cell r="J793"/>
          <cell r="K793">
            <v>0</v>
          </cell>
          <cell r="L793">
            <v>0</v>
          </cell>
          <cell r="M793">
            <v>0</v>
          </cell>
          <cell r="N793">
            <v>0</v>
          </cell>
          <cell r="O793">
            <v>0</v>
          </cell>
          <cell r="P793">
            <v>0</v>
          </cell>
          <cell r="Q793">
            <v>0</v>
          </cell>
          <cell r="R793">
            <v>0</v>
          </cell>
          <cell r="S793">
            <v>0</v>
          </cell>
          <cell r="T793">
            <v>0</v>
          </cell>
          <cell r="U793">
            <v>157</v>
          </cell>
          <cell r="V793">
            <v>998</v>
          </cell>
          <cell r="W793">
            <v>784</v>
          </cell>
          <cell r="X793">
            <v>0</v>
          </cell>
          <cell r="Y793">
            <v>0</v>
          </cell>
        </row>
        <row r="794">
          <cell r="A794">
            <v>785</v>
          </cell>
          <cell r="B794">
            <v>157</v>
          </cell>
          <cell r="C794" t="str">
            <v xml:space="preserve">LINCOLN                      </v>
          </cell>
          <cell r="D794">
            <v>999</v>
          </cell>
          <cell r="E794" t="str">
            <v>TOTAL</v>
          </cell>
          <cell r="F794">
            <v>7654967.2345500002</v>
          </cell>
          <cell r="G794">
            <v>1</v>
          </cell>
          <cell r="H794">
            <v>7960881.2317799991</v>
          </cell>
          <cell r="I794">
            <v>0.99999999999999989</v>
          </cell>
          <cell r="J794">
            <v>7526800</v>
          </cell>
          <cell r="K794">
            <v>7526800</v>
          </cell>
          <cell r="L794">
            <v>0</v>
          </cell>
          <cell r="M794">
            <v>0</v>
          </cell>
          <cell r="N794">
            <v>7960881.2317799991</v>
          </cell>
          <cell r="O794">
            <v>7526800</v>
          </cell>
          <cell r="P794">
            <v>7405743</v>
          </cell>
          <cell r="Q794">
            <v>121057</v>
          </cell>
          <cell r="R794">
            <v>1.6346367947145883</v>
          </cell>
          <cell r="S794">
            <v>850</v>
          </cell>
          <cell r="T794">
            <v>0</v>
          </cell>
          <cell r="U794">
            <v>157</v>
          </cell>
          <cell r="V794">
            <v>999</v>
          </cell>
          <cell r="W794">
            <v>785</v>
          </cell>
          <cell r="X794">
            <v>865</v>
          </cell>
          <cell r="Y794">
            <v>7960881.2317799991</v>
          </cell>
        </row>
        <row r="795">
          <cell r="A795">
            <v>786</v>
          </cell>
          <cell r="B795">
            <v>158</v>
          </cell>
          <cell r="C795" t="str">
            <v xml:space="preserve">LITTLETON                    </v>
          </cell>
          <cell r="D795">
            <v>158</v>
          </cell>
          <cell r="E795" t="str">
            <v>LITTLETON</v>
          </cell>
          <cell r="F795">
            <v>13593606.621599995</v>
          </cell>
          <cell r="G795">
            <v>0.95136703873494954</v>
          </cell>
          <cell r="H795">
            <v>14276865.484880002</v>
          </cell>
          <cell r="I795">
            <v>0.94765354630893173</v>
          </cell>
          <cell r="J795"/>
          <cell r="K795">
            <v>10931785</v>
          </cell>
          <cell r="L795">
            <v>0</v>
          </cell>
          <cell r="M795">
            <v>0</v>
          </cell>
          <cell r="N795">
            <v>14276865.484880002</v>
          </cell>
          <cell r="O795">
            <v>10931785</v>
          </cell>
          <cell r="P795">
            <v>10469428</v>
          </cell>
          <cell r="Q795">
            <v>462357</v>
          </cell>
          <cell r="R795">
            <v>4.4162584622579191</v>
          </cell>
          <cell r="S795">
            <v>1582</v>
          </cell>
          <cell r="T795">
            <v>0</v>
          </cell>
          <cell r="U795">
            <v>158</v>
          </cell>
          <cell r="V795">
            <v>158</v>
          </cell>
          <cell r="W795">
            <v>786</v>
          </cell>
          <cell r="X795">
            <v>1576</v>
          </cell>
          <cell r="Y795">
            <v>14276865.484880002</v>
          </cell>
        </row>
        <row r="796">
          <cell r="A796">
            <v>787</v>
          </cell>
          <cell r="B796">
            <v>158</v>
          </cell>
          <cell r="C796" t="str">
            <v xml:space="preserve">LITTLETON                    </v>
          </cell>
          <cell r="D796">
            <v>852</v>
          </cell>
          <cell r="E796" t="str">
            <v>NASHOBA VALLEY</v>
          </cell>
          <cell r="F796">
            <v>694892</v>
          </cell>
          <cell r="G796">
            <v>4.8632961265050498E-2</v>
          </cell>
          <cell r="H796">
            <v>788625</v>
          </cell>
          <cell r="I796">
            <v>5.2346453691068225E-2</v>
          </cell>
          <cell r="J796"/>
          <cell r="K796">
            <v>603850</v>
          </cell>
          <cell r="L796">
            <v>0</v>
          </cell>
          <cell r="M796">
            <v>0</v>
          </cell>
          <cell r="N796">
            <v>788625</v>
          </cell>
          <cell r="O796">
            <v>603850</v>
          </cell>
          <cell r="P796">
            <v>535187</v>
          </cell>
          <cell r="Q796">
            <v>68663</v>
          </cell>
          <cell r="R796">
            <v>12.829721200253369</v>
          </cell>
          <cell r="S796">
            <v>48</v>
          </cell>
          <cell r="T796">
            <v>0</v>
          </cell>
          <cell r="U796">
            <v>158</v>
          </cell>
          <cell r="V796">
            <v>852</v>
          </cell>
          <cell r="W796">
            <v>787</v>
          </cell>
          <cell r="X796">
            <v>52</v>
          </cell>
          <cell r="Y796">
            <v>788625</v>
          </cell>
        </row>
        <row r="797">
          <cell r="A797">
            <v>788</v>
          </cell>
          <cell r="B797">
            <v>158</v>
          </cell>
          <cell r="D797">
            <v>998</v>
          </cell>
          <cell r="F797">
            <v>0</v>
          </cell>
          <cell r="G797">
            <v>0</v>
          </cell>
          <cell r="H797">
            <v>0</v>
          </cell>
          <cell r="I797">
            <v>0</v>
          </cell>
          <cell r="J797"/>
          <cell r="K797">
            <v>0</v>
          </cell>
          <cell r="L797">
            <v>0</v>
          </cell>
          <cell r="M797">
            <v>0</v>
          </cell>
          <cell r="N797">
            <v>0</v>
          </cell>
          <cell r="O797">
            <v>0</v>
          </cell>
          <cell r="P797">
            <v>0</v>
          </cell>
          <cell r="Q797">
            <v>0</v>
          </cell>
          <cell r="R797">
            <v>0</v>
          </cell>
          <cell r="S797">
            <v>0</v>
          </cell>
          <cell r="T797">
            <v>0</v>
          </cell>
          <cell r="U797">
            <v>158</v>
          </cell>
          <cell r="V797">
            <v>998</v>
          </cell>
          <cell r="W797">
            <v>788</v>
          </cell>
          <cell r="X797">
            <v>0</v>
          </cell>
          <cell r="Y797">
            <v>0</v>
          </cell>
        </row>
        <row r="798">
          <cell r="A798">
            <v>789</v>
          </cell>
          <cell r="B798">
            <v>158</v>
          </cell>
          <cell r="D798">
            <v>998</v>
          </cell>
          <cell r="F798">
            <v>0</v>
          </cell>
          <cell r="G798">
            <v>0</v>
          </cell>
          <cell r="H798">
            <v>0</v>
          </cell>
          <cell r="I798">
            <v>0</v>
          </cell>
          <cell r="J798"/>
          <cell r="K798">
            <v>0</v>
          </cell>
          <cell r="L798">
            <v>0</v>
          </cell>
          <cell r="M798">
            <v>0</v>
          </cell>
          <cell r="N798">
            <v>0</v>
          </cell>
          <cell r="O798">
            <v>0</v>
          </cell>
          <cell r="P798">
            <v>0</v>
          </cell>
          <cell r="Q798">
            <v>0</v>
          </cell>
          <cell r="R798">
            <v>0</v>
          </cell>
          <cell r="S798">
            <v>0</v>
          </cell>
          <cell r="T798">
            <v>0</v>
          </cell>
          <cell r="U798">
            <v>158</v>
          </cell>
          <cell r="V798">
            <v>998</v>
          </cell>
          <cell r="W798">
            <v>789</v>
          </cell>
          <cell r="X798">
            <v>0</v>
          </cell>
          <cell r="Y798">
            <v>0</v>
          </cell>
        </row>
        <row r="799">
          <cell r="A799">
            <v>790</v>
          </cell>
          <cell r="B799">
            <v>158</v>
          </cell>
          <cell r="C799" t="str">
            <v xml:space="preserve">LITTLETON                    </v>
          </cell>
          <cell r="D799">
            <v>999</v>
          </cell>
          <cell r="E799" t="str">
            <v>TOTAL</v>
          </cell>
          <cell r="F799">
            <v>14288498.621599995</v>
          </cell>
          <cell r="G799">
            <v>1</v>
          </cell>
          <cell r="H799">
            <v>15065490.484880002</v>
          </cell>
          <cell r="I799">
            <v>1</v>
          </cell>
          <cell r="J799">
            <v>11535635</v>
          </cell>
          <cell r="K799">
            <v>11535635</v>
          </cell>
          <cell r="L799">
            <v>0</v>
          </cell>
          <cell r="M799">
            <v>0</v>
          </cell>
          <cell r="N799">
            <v>15065490.484880002</v>
          </cell>
          <cell r="O799">
            <v>11535635</v>
          </cell>
          <cell r="P799">
            <v>11004615</v>
          </cell>
          <cell r="Q799">
            <v>531020</v>
          </cell>
          <cell r="R799">
            <v>4.8254300582073979</v>
          </cell>
          <cell r="S799">
            <v>1630</v>
          </cell>
          <cell r="T799">
            <v>0</v>
          </cell>
          <cell r="U799">
            <v>158</v>
          </cell>
          <cell r="V799">
            <v>999</v>
          </cell>
          <cell r="W799">
            <v>790</v>
          </cell>
          <cell r="X799">
            <v>1628</v>
          </cell>
          <cell r="Y799">
            <v>15065490.484880002</v>
          </cell>
        </row>
        <row r="800">
          <cell r="A800">
            <v>791</v>
          </cell>
          <cell r="B800">
            <v>159</v>
          </cell>
          <cell r="C800" t="str">
            <v xml:space="preserve">LONGMEADOW                   </v>
          </cell>
          <cell r="D800">
            <v>159</v>
          </cell>
          <cell r="E800" t="str">
            <v>LONGMEADOW</v>
          </cell>
          <cell r="F800">
            <v>24642877.109999999</v>
          </cell>
          <cell r="G800">
            <v>1</v>
          </cell>
          <cell r="H800">
            <v>25335232.990000002</v>
          </cell>
          <cell r="I800">
            <v>1</v>
          </cell>
          <cell r="J800"/>
          <cell r="K800">
            <v>21911262</v>
          </cell>
          <cell r="L800">
            <v>0</v>
          </cell>
          <cell r="M800">
            <v>0</v>
          </cell>
          <cell r="N800">
            <v>25335232.990000002</v>
          </cell>
          <cell r="O800">
            <v>21911262</v>
          </cell>
          <cell r="P800">
            <v>21481517</v>
          </cell>
          <cell r="Q800">
            <v>429745</v>
          </cell>
          <cell r="R800">
            <v>2.0005337611864191</v>
          </cell>
          <cell r="S800">
            <v>2926</v>
          </cell>
          <cell r="T800">
            <v>0</v>
          </cell>
          <cell r="U800">
            <v>159</v>
          </cell>
          <cell r="V800">
            <v>159</v>
          </cell>
          <cell r="W800">
            <v>791</v>
          </cell>
          <cell r="X800">
            <v>2893</v>
          </cell>
          <cell r="Y800">
            <v>25335232.990000002</v>
          </cell>
        </row>
        <row r="801">
          <cell r="A801">
            <v>792</v>
          </cell>
          <cell r="B801">
            <v>159</v>
          </cell>
          <cell r="D801">
            <v>998</v>
          </cell>
          <cell r="F801">
            <v>0</v>
          </cell>
          <cell r="G801">
            <v>0</v>
          </cell>
          <cell r="H801">
            <v>0</v>
          </cell>
          <cell r="I801">
            <v>0</v>
          </cell>
          <cell r="J801"/>
          <cell r="K801">
            <v>0</v>
          </cell>
          <cell r="L801">
            <v>0</v>
          </cell>
          <cell r="M801">
            <v>0</v>
          </cell>
          <cell r="N801">
            <v>0</v>
          </cell>
          <cell r="O801">
            <v>0</v>
          </cell>
          <cell r="P801">
            <v>0</v>
          </cell>
          <cell r="Q801">
            <v>0</v>
          </cell>
          <cell r="R801">
            <v>0</v>
          </cell>
          <cell r="S801">
            <v>0</v>
          </cell>
          <cell r="T801">
            <v>0</v>
          </cell>
          <cell r="U801">
            <v>159</v>
          </cell>
          <cell r="V801">
            <v>998</v>
          </cell>
          <cell r="W801">
            <v>792</v>
          </cell>
          <cell r="X801">
            <v>0</v>
          </cell>
          <cell r="Y801">
            <v>0</v>
          </cell>
        </row>
        <row r="802">
          <cell r="A802">
            <v>793</v>
          </cell>
          <cell r="B802">
            <v>159</v>
          </cell>
          <cell r="D802">
            <v>998</v>
          </cell>
          <cell r="F802">
            <v>0</v>
          </cell>
          <cell r="G802">
            <v>0</v>
          </cell>
          <cell r="H802">
            <v>0</v>
          </cell>
          <cell r="I802">
            <v>0</v>
          </cell>
          <cell r="J802"/>
          <cell r="K802">
            <v>0</v>
          </cell>
          <cell r="L802">
            <v>0</v>
          </cell>
          <cell r="M802">
            <v>0</v>
          </cell>
          <cell r="N802">
            <v>0</v>
          </cell>
          <cell r="O802">
            <v>0</v>
          </cell>
          <cell r="P802">
            <v>0</v>
          </cell>
          <cell r="Q802">
            <v>0</v>
          </cell>
          <cell r="R802">
            <v>0</v>
          </cell>
          <cell r="S802">
            <v>0</v>
          </cell>
          <cell r="T802">
            <v>0</v>
          </cell>
          <cell r="U802">
            <v>159</v>
          </cell>
          <cell r="V802">
            <v>998</v>
          </cell>
          <cell r="W802">
            <v>793</v>
          </cell>
          <cell r="X802">
            <v>0</v>
          </cell>
          <cell r="Y802">
            <v>0</v>
          </cell>
        </row>
        <row r="803">
          <cell r="A803">
            <v>794</v>
          </cell>
          <cell r="B803">
            <v>159</v>
          </cell>
          <cell r="D803">
            <v>998</v>
          </cell>
          <cell r="F803">
            <v>0</v>
          </cell>
          <cell r="G803">
            <v>0</v>
          </cell>
          <cell r="H803">
            <v>0</v>
          </cell>
          <cell r="I803">
            <v>0</v>
          </cell>
          <cell r="J803"/>
          <cell r="K803">
            <v>0</v>
          </cell>
          <cell r="L803">
            <v>0</v>
          </cell>
          <cell r="M803">
            <v>0</v>
          </cell>
          <cell r="N803">
            <v>0</v>
          </cell>
          <cell r="O803">
            <v>0</v>
          </cell>
          <cell r="P803">
            <v>0</v>
          </cell>
          <cell r="Q803">
            <v>0</v>
          </cell>
          <cell r="R803">
            <v>0</v>
          </cell>
          <cell r="S803">
            <v>0</v>
          </cell>
          <cell r="T803">
            <v>0</v>
          </cell>
          <cell r="U803">
            <v>159</v>
          </cell>
          <cell r="V803">
            <v>998</v>
          </cell>
          <cell r="W803">
            <v>794</v>
          </cell>
          <cell r="X803">
            <v>0</v>
          </cell>
          <cell r="Y803">
            <v>0</v>
          </cell>
        </row>
        <row r="804">
          <cell r="A804">
            <v>795</v>
          </cell>
          <cell r="B804">
            <v>159</v>
          </cell>
          <cell r="C804" t="str">
            <v xml:space="preserve">LONGMEADOW                   </v>
          </cell>
          <cell r="D804">
            <v>999</v>
          </cell>
          <cell r="E804" t="str">
            <v>TOTAL</v>
          </cell>
          <cell r="F804">
            <v>24642877.109999999</v>
          </cell>
          <cell r="G804">
            <v>1</v>
          </cell>
          <cell r="H804">
            <v>25335232.990000002</v>
          </cell>
          <cell r="I804">
            <v>1</v>
          </cell>
          <cell r="J804">
            <v>21911262</v>
          </cell>
          <cell r="K804">
            <v>21911262</v>
          </cell>
          <cell r="L804">
            <v>0</v>
          </cell>
          <cell r="M804">
            <v>0</v>
          </cell>
          <cell r="N804">
            <v>25335232.990000002</v>
          </cell>
          <cell r="O804">
            <v>21911262</v>
          </cell>
          <cell r="P804">
            <v>21481517</v>
          </cell>
          <cell r="Q804">
            <v>429745</v>
          </cell>
          <cell r="R804">
            <v>2.0005337611864191</v>
          </cell>
          <cell r="S804">
            <v>2926</v>
          </cell>
          <cell r="T804">
            <v>0</v>
          </cell>
          <cell r="U804">
            <v>159</v>
          </cell>
          <cell r="V804">
            <v>999</v>
          </cell>
          <cell r="W804">
            <v>795</v>
          </cell>
          <cell r="X804">
            <v>2893</v>
          </cell>
          <cell r="Y804">
            <v>25335232.990000002</v>
          </cell>
        </row>
        <row r="805">
          <cell r="A805">
            <v>796</v>
          </cell>
          <cell r="B805">
            <v>160</v>
          </cell>
          <cell r="C805" t="str">
            <v xml:space="preserve">LOWELL                       </v>
          </cell>
          <cell r="D805">
            <v>160</v>
          </cell>
          <cell r="E805" t="str">
            <v>LOWELL</v>
          </cell>
          <cell r="F805">
            <v>157898864.58336002</v>
          </cell>
          <cell r="G805">
            <v>0.87311215826230704</v>
          </cell>
          <cell r="H805">
            <v>163641193.22828004</v>
          </cell>
          <cell r="I805">
            <v>0.86795514933415485</v>
          </cell>
          <cell r="J805"/>
          <cell r="K805">
            <v>37170822</v>
          </cell>
          <cell r="L805">
            <v>0</v>
          </cell>
          <cell r="M805">
            <v>0</v>
          </cell>
          <cell r="N805">
            <v>163641193.22828004</v>
          </cell>
          <cell r="O805">
            <v>37162840</v>
          </cell>
          <cell r="P805">
            <v>36240147</v>
          </cell>
          <cell r="Q805">
            <v>922693</v>
          </cell>
          <cell r="R805">
            <v>2.5460520345019573</v>
          </cell>
          <cell r="S805">
            <v>14402</v>
          </cell>
          <cell r="T805">
            <v>0</v>
          </cell>
          <cell r="U805">
            <v>160</v>
          </cell>
          <cell r="V805">
            <v>160</v>
          </cell>
          <cell r="W805">
            <v>796</v>
          </cell>
          <cell r="X805">
            <v>14235</v>
          </cell>
          <cell r="Y805">
            <v>163641193.22828004</v>
          </cell>
        </row>
        <row r="806">
          <cell r="A806">
            <v>797</v>
          </cell>
          <cell r="B806">
            <v>160</v>
          </cell>
          <cell r="C806" t="str">
            <v xml:space="preserve">LOWELL                       </v>
          </cell>
          <cell r="D806">
            <v>828</v>
          </cell>
          <cell r="E806" t="str">
            <v>GREATER LOWELL</v>
          </cell>
          <cell r="F806">
            <v>22905132</v>
          </cell>
          <cell r="G806">
            <v>0.12665543408796986</v>
          </cell>
          <cell r="H806">
            <v>24880832</v>
          </cell>
          <cell r="I806">
            <v>0.13196827661842025</v>
          </cell>
          <cell r="J806"/>
          <cell r="K806">
            <v>5651639</v>
          </cell>
          <cell r="L806">
            <v>0</v>
          </cell>
          <cell r="M806">
            <v>0</v>
          </cell>
          <cell r="N806">
            <v>24880832</v>
          </cell>
          <cell r="O806">
            <v>5650425</v>
          </cell>
          <cell r="P806">
            <v>5257070</v>
          </cell>
          <cell r="Q806">
            <v>393355</v>
          </cell>
          <cell r="R806">
            <v>7.4823998919550245</v>
          </cell>
          <cell r="S806">
            <v>1560</v>
          </cell>
          <cell r="T806">
            <v>0</v>
          </cell>
          <cell r="U806">
            <v>160</v>
          </cell>
          <cell r="V806">
            <v>828</v>
          </cell>
          <cell r="W806">
            <v>797</v>
          </cell>
          <cell r="X806">
            <v>1623</v>
          </cell>
          <cell r="Y806">
            <v>24880832</v>
          </cell>
        </row>
        <row r="807">
          <cell r="A807">
            <v>798</v>
          </cell>
          <cell r="B807">
            <v>160</v>
          </cell>
          <cell r="C807" t="str">
            <v xml:space="preserve">LOWELL                       </v>
          </cell>
          <cell r="D807">
            <v>913</v>
          </cell>
          <cell r="E807" t="str">
            <v>ESSEX AGRICULTURAL</v>
          </cell>
          <cell r="F807">
            <v>42030</v>
          </cell>
          <cell r="G807">
            <v>2.3240764972310018E-4</v>
          </cell>
          <cell r="H807">
            <v>14437</v>
          </cell>
          <cell r="I807">
            <v>7.6574047424946771E-5</v>
          </cell>
          <cell r="J807"/>
          <cell r="K807">
            <v>3279</v>
          </cell>
          <cell r="L807">
            <v>12475</v>
          </cell>
          <cell r="M807">
            <v>9196</v>
          </cell>
          <cell r="N807">
            <v>0</v>
          </cell>
          <cell r="O807">
            <v>12475</v>
          </cell>
          <cell r="P807">
            <v>36816</v>
          </cell>
          <cell r="Q807">
            <v>-24341</v>
          </cell>
          <cell r="R807">
            <v>-66.115275966970884</v>
          </cell>
          <cell r="S807">
            <v>3</v>
          </cell>
          <cell r="T807">
            <v>0</v>
          </cell>
          <cell r="U807">
            <v>160</v>
          </cell>
          <cell r="V807">
            <v>913</v>
          </cell>
          <cell r="W807">
            <v>798</v>
          </cell>
          <cell r="X807">
            <v>1</v>
          </cell>
          <cell r="Y807">
            <v>14437</v>
          </cell>
        </row>
        <row r="808">
          <cell r="A808">
            <v>799</v>
          </cell>
          <cell r="B808">
            <v>160</v>
          </cell>
          <cell r="D808">
            <v>998</v>
          </cell>
          <cell r="F808">
            <v>0</v>
          </cell>
          <cell r="G808">
            <v>0</v>
          </cell>
          <cell r="H808">
            <v>0</v>
          </cell>
          <cell r="I808">
            <v>0</v>
          </cell>
          <cell r="J808"/>
          <cell r="K808">
            <v>0</v>
          </cell>
          <cell r="L808">
            <v>0</v>
          </cell>
          <cell r="M808">
            <v>0</v>
          </cell>
          <cell r="N808">
            <v>0</v>
          </cell>
          <cell r="O808">
            <v>0</v>
          </cell>
          <cell r="P808">
            <v>0</v>
          </cell>
          <cell r="Q808">
            <v>0</v>
          </cell>
          <cell r="R808">
            <v>0</v>
          </cell>
          <cell r="S808">
            <v>0</v>
          </cell>
          <cell r="T808">
            <v>0</v>
          </cell>
          <cell r="U808">
            <v>160</v>
          </cell>
          <cell r="V808">
            <v>998</v>
          </cell>
          <cell r="W808">
            <v>799</v>
          </cell>
          <cell r="X808">
            <v>0</v>
          </cell>
          <cell r="Y808">
            <v>0</v>
          </cell>
        </row>
        <row r="809">
          <cell r="A809">
            <v>800</v>
          </cell>
          <cell r="B809">
            <v>160</v>
          </cell>
          <cell r="C809" t="str">
            <v xml:space="preserve">LOWELL                       </v>
          </cell>
          <cell r="D809">
            <v>999</v>
          </cell>
          <cell r="E809" t="str">
            <v>TOTAL</v>
          </cell>
          <cell r="F809">
            <v>180846026.58336002</v>
          </cell>
          <cell r="G809">
            <v>1</v>
          </cell>
          <cell r="H809">
            <v>188536462.22828004</v>
          </cell>
          <cell r="I809">
            <v>1</v>
          </cell>
          <cell r="J809">
            <v>42825741</v>
          </cell>
          <cell r="K809">
            <v>42825740</v>
          </cell>
          <cell r="L809">
            <v>12475</v>
          </cell>
          <cell r="M809">
            <v>9196</v>
          </cell>
          <cell r="N809">
            <v>188522025.22828004</v>
          </cell>
          <cell r="O809">
            <v>42825740</v>
          </cell>
          <cell r="P809">
            <v>41534033</v>
          </cell>
          <cell r="Q809">
            <v>1291707</v>
          </cell>
          <cell r="R809">
            <v>3.1099965659487006</v>
          </cell>
          <cell r="S809">
            <v>15965</v>
          </cell>
          <cell r="T809">
            <v>0</v>
          </cell>
          <cell r="U809">
            <v>160</v>
          </cell>
          <cell r="V809">
            <v>999</v>
          </cell>
          <cell r="W809">
            <v>800</v>
          </cell>
          <cell r="X809">
            <v>15859</v>
          </cell>
          <cell r="Y809">
            <v>188536462.22828004</v>
          </cell>
        </row>
        <row r="810">
          <cell r="A810">
            <v>801</v>
          </cell>
          <cell r="B810">
            <v>161</v>
          </cell>
          <cell r="C810" t="str">
            <v xml:space="preserve">LUDLOW                       </v>
          </cell>
          <cell r="D810">
            <v>161</v>
          </cell>
          <cell r="E810" t="str">
            <v>LUDLOW</v>
          </cell>
          <cell r="F810">
            <v>26899330.039999999</v>
          </cell>
          <cell r="G810">
            <v>1</v>
          </cell>
          <cell r="H810">
            <v>27321398.960000005</v>
          </cell>
          <cell r="I810">
            <v>1</v>
          </cell>
          <cell r="J810"/>
          <cell r="K810">
            <v>14243896</v>
          </cell>
          <cell r="L810">
            <v>0</v>
          </cell>
          <cell r="M810">
            <v>0</v>
          </cell>
          <cell r="N810">
            <v>27321398.960000005</v>
          </cell>
          <cell r="O810">
            <v>14243896</v>
          </cell>
          <cell r="P810">
            <v>13801952</v>
          </cell>
          <cell r="Q810">
            <v>441944</v>
          </cell>
          <cell r="R810">
            <v>3.2020398274099198</v>
          </cell>
          <cell r="S810">
            <v>2946</v>
          </cell>
          <cell r="T810">
            <v>0</v>
          </cell>
          <cell r="U810">
            <v>161</v>
          </cell>
          <cell r="V810">
            <v>161</v>
          </cell>
          <cell r="W810">
            <v>801</v>
          </cell>
          <cell r="X810">
            <v>2855</v>
          </cell>
          <cell r="Y810">
            <v>27321398.960000005</v>
          </cell>
        </row>
        <row r="811">
          <cell r="A811">
            <v>802</v>
          </cell>
          <cell r="B811">
            <v>161</v>
          </cell>
          <cell r="D811">
            <v>998</v>
          </cell>
          <cell r="F811">
            <v>0</v>
          </cell>
          <cell r="G811">
            <v>0</v>
          </cell>
          <cell r="H811">
            <v>0</v>
          </cell>
          <cell r="I811">
            <v>0</v>
          </cell>
          <cell r="J811"/>
          <cell r="K811">
            <v>0</v>
          </cell>
          <cell r="L811">
            <v>0</v>
          </cell>
          <cell r="M811">
            <v>0</v>
          </cell>
          <cell r="N811">
            <v>0</v>
          </cell>
          <cell r="O811">
            <v>0</v>
          </cell>
          <cell r="P811">
            <v>0</v>
          </cell>
          <cell r="Q811">
            <v>0</v>
          </cell>
          <cell r="R811">
            <v>0</v>
          </cell>
          <cell r="S811">
            <v>0</v>
          </cell>
          <cell r="T811">
            <v>0</v>
          </cell>
          <cell r="U811">
            <v>161</v>
          </cell>
          <cell r="V811">
            <v>998</v>
          </cell>
          <cell r="W811">
            <v>802</v>
          </cell>
          <cell r="X811">
            <v>0</v>
          </cell>
          <cell r="Y811">
            <v>0</v>
          </cell>
        </row>
        <row r="812">
          <cell r="A812">
            <v>803</v>
          </cell>
          <cell r="B812">
            <v>161</v>
          </cell>
          <cell r="D812">
            <v>998</v>
          </cell>
          <cell r="F812">
            <v>0</v>
          </cell>
          <cell r="G812">
            <v>0</v>
          </cell>
          <cell r="H812">
            <v>0</v>
          </cell>
          <cell r="I812">
            <v>0</v>
          </cell>
          <cell r="J812"/>
          <cell r="K812">
            <v>0</v>
          </cell>
          <cell r="L812">
            <v>0</v>
          </cell>
          <cell r="M812">
            <v>0</v>
          </cell>
          <cell r="N812">
            <v>0</v>
          </cell>
          <cell r="O812">
            <v>0</v>
          </cell>
          <cell r="P812">
            <v>0</v>
          </cell>
          <cell r="Q812">
            <v>0</v>
          </cell>
          <cell r="R812">
            <v>0</v>
          </cell>
          <cell r="S812">
            <v>0</v>
          </cell>
          <cell r="T812">
            <v>0</v>
          </cell>
          <cell r="U812">
            <v>161</v>
          </cell>
          <cell r="V812">
            <v>998</v>
          </cell>
          <cell r="W812">
            <v>803</v>
          </cell>
          <cell r="X812">
            <v>0</v>
          </cell>
          <cell r="Y812">
            <v>0</v>
          </cell>
        </row>
        <row r="813">
          <cell r="A813">
            <v>804</v>
          </cell>
          <cell r="B813">
            <v>161</v>
          </cell>
          <cell r="D813">
            <v>998</v>
          </cell>
          <cell r="F813">
            <v>0</v>
          </cell>
          <cell r="G813">
            <v>0</v>
          </cell>
          <cell r="H813">
            <v>0</v>
          </cell>
          <cell r="I813">
            <v>0</v>
          </cell>
          <cell r="J813"/>
          <cell r="K813">
            <v>0</v>
          </cell>
          <cell r="L813">
            <v>0</v>
          </cell>
          <cell r="M813">
            <v>0</v>
          </cell>
          <cell r="N813">
            <v>0</v>
          </cell>
          <cell r="O813">
            <v>0</v>
          </cell>
          <cell r="P813">
            <v>0</v>
          </cell>
          <cell r="Q813">
            <v>0</v>
          </cell>
          <cell r="R813">
            <v>0</v>
          </cell>
          <cell r="S813">
            <v>0</v>
          </cell>
          <cell r="T813">
            <v>0</v>
          </cell>
          <cell r="U813">
            <v>161</v>
          </cell>
          <cell r="V813">
            <v>998</v>
          </cell>
          <cell r="W813">
            <v>804</v>
          </cell>
          <cell r="X813">
            <v>0</v>
          </cell>
          <cell r="Y813">
            <v>0</v>
          </cell>
        </row>
        <row r="814">
          <cell r="A814">
            <v>805</v>
          </cell>
          <cell r="B814">
            <v>161</v>
          </cell>
          <cell r="C814" t="str">
            <v xml:space="preserve">LUDLOW                       </v>
          </cell>
          <cell r="D814">
            <v>999</v>
          </cell>
          <cell r="E814" t="str">
            <v>TOTAL</v>
          </cell>
          <cell r="F814">
            <v>26899330.039999999</v>
          </cell>
          <cell r="G814">
            <v>1</v>
          </cell>
          <cell r="H814">
            <v>27321398.960000005</v>
          </cell>
          <cell r="I814">
            <v>1</v>
          </cell>
          <cell r="J814">
            <v>14243896</v>
          </cell>
          <cell r="K814">
            <v>14243896</v>
          </cell>
          <cell r="L814">
            <v>0</v>
          </cell>
          <cell r="M814">
            <v>0</v>
          </cell>
          <cell r="N814">
            <v>27321398.960000005</v>
          </cell>
          <cell r="O814">
            <v>14243896</v>
          </cell>
          <cell r="P814">
            <v>13801952</v>
          </cell>
          <cell r="Q814">
            <v>441944</v>
          </cell>
          <cell r="R814">
            <v>3.2020398274099198</v>
          </cell>
          <cell r="S814">
            <v>2946</v>
          </cell>
          <cell r="T814">
            <v>0</v>
          </cell>
          <cell r="U814">
            <v>161</v>
          </cell>
          <cell r="V814">
            <v>999</v>
          </cell>
          <cell r="W814">
            <v>805</v>
          </cell>
          <cell r="X814">
            <v>2855</v>
          </cell>
          <cell r="Y814">
            <v>27321398.960000005</v>
          </cell>
        </row>
        <row r="815">
          <cell r="A815">
            <v>806</v>
          </cell>
          <cell r="B815">
            <v>162</v>
          </cell>
          <cell r="C815" t="str">
            <v xml:space="preserve">LUNENBURG                    </v>
          </cell>
          <cell r="D815">
            <v>162</v>
          </cell>
          <cell r="E815" t="str">
            <v>LUNENBURG</v>
          </cell>
          <cell r="F815">
            <v>13457816.690000003</v>
          </cell>
          <cell r="G815">
            <v>0.93689855630438357</v>
          </cell>
          <cell r="H815">
            <v>14298145.129999995</v>
          </cell>
          <cell r="I815">
            <v>0.93332133622662794</v>
          </cell>
          <cell r="J815"/>
          <cell r="K815">
            <v>9188886</v>
          </cell>
          <cell r="L815">
            <v>0</v>
          </cell>
          <cell r="M815">
            <v>0</v>
          </cell>
          <cell r="N815">
            <v>14298145.129999995</v>
          </cell>
          <cell r="O815">
            <v>9188886</v>
          </cell>
          <cell r="P815">
            <v>8981951</v>
          </cell>
          <cell r="Q815">
            <v>206935</v>
          </cell>
          <cell r="R815">
            <v>2.303898117458</v>
          </cell>
          <cell r="S815">
            <v>1578</v>
          </cell>
          <cell r="T815">
            <v>0</v>
          </cell>
          <cell r="U815">
            <v>162</v>
          </cell>
          <cell r="V815">
            <v>162</v>
          </cell>
          <cell r="W815">
            <v>806</v>
          </cell>
          <cell r="X815">
            <v>1630</v>
          </cell>
          <cell r="Y815">
            <v>14298145.129999995</v>
          </cell>
        </row>
        <row r="816">
          <cell r="A816">
            <v>807</v>
          </cell>
          <cell r="B816">
            <v>162</v>
          </cell>
          <cell r="C816" t="str">
            <v xml:space="preserve">LUNENBURG                    </v>
          </cell>
          <cell r="D816">
            <v>832</v>
          </cell>
          <cell r="E816" t="str">
            <v>MONTACHUSETT</v>
          </cell>
          <cell r="F816">
            <v>906403</v>
          </cell>
          <cell r="G816">
            <v>6.3101443695616419E-2</v>
          </cell>
          <cell r="H816">
            <v>1021493</v>
          </cell>
          <cell r="I816">
            <v>6.667866377337206E-2</v>
          </cell>
          <cell r="J816"/>
          <cell r="K816">
            <v>656476</v>
          </cell>
          <cell r="L816">
            <v>0</v>
          </cell>
          <cell r="M816">
            <v>0</v>
          </cell>
          <cell r="N816">
            <v>1021493</v>
          </cell>
          <cell r="O816">
            <v>656476</v>
          </cell>
          <cell r="P816">
            <v>604947</v>
          </cell>
          <cell r="Q816">
            <v>51529</v>
          </cell>
          <cell r="R816">
            <v>8.5179362820214006</v>
          </cell>
          <cell r="S816">
            <v>64</v>
          </cell>
          <cell r="T816">
            <v>0</v>
          </cell>
          <cell r="U816">
            <v>162</v>
          </cell>
          <cell r="V816">
            <v>832</v>
          </cell>
          <cell r="W816">
            <v>807</v>
          </cell>
          <cell r="X816">
            <v>69</v>
          </cell>
          <cell r="Y816">
            <v>1021493</v>
          </cell>
        </row>
        <row r="817">
          <cell r="A817">
            <v>808</v>
          </cell>
          <cell r="B817">
            <v>162</v>
          </cell>
          <cell r="D817">
            <v>998</v>
          </cell>
          <cell r="F817">
            <v>0</v>
          </cell>
          <cell r="G817">
            <v>0</v>
          </cell>
          <cell r="H817">
            <v>0</v>
          </cell>
          <cell r="I817">
            <v>0</v>
          </cell>
          <cell r="J817"/>
          <cell r="K817">
            <v>0</v>
          </cell>
          <cell r="L817">
            <v>0</v>
          </cell>
          <cell r="M817">
            <v>0</v>
          </cell>
          <cell r="N817">
            <v>0</v>
          </cell>
          <cell r="O817">
            <v>0</v>
          </cell>
          <cell r="P817">
            <v>0</v>
          </cell>
          <cell r="Q817">
            <v>0</v>
          </cell>
          <cell r="R817">
            <v>0</v>
          </cell>
          <cell r="S817">
            <v>0</v>
          </cell>
          <cell r="T817">
            <v>0</v>
          </cell>
          <cell r="U817">
            <v>162</v>
          </cell>
          <cell r="V817">
            <v>998</v>
          </cell>
          <cell r="W817">
            <v>808</v>
          </cell>
          <cell r="X817">
            <v>0</v>
          </cell>
          <cell r="Y817">
            <v>0</v>
          </cell>
        </row>
        <row r="818">
          <cell r="A818">
            <v>809</v>
          </cell>
          <cell r="B818">
            <v>162</v>
          </cell>
          <cell r="D818">
            <v>998</v>
          </cell>
          <cell r="F818">
            <v>0</v>
          </cell>
          <cell r="G818">
            <v>0</v>
          </cell>
          <cell r="H818">
            <v>0</v>
          </cell>
          <cell r="I818">
            <v>0</v>
          </cell>
          <cell r="J818"/>
          <cell r="K818">
            <v>0</v>
          </cell>
          <cell r="L818">
            <v>0</v>
          </cell>
          <cell r="M818">
            <v>0</v>
          </cell>
          <cell r="N818">
            <v>0</v>
          </cell>
          <cell r="O818">
            <v>0</v>
          </cell>
          <cell r="P818">
            <v>0</v>
          </cell>
          <cell r="Q818">
            <v>0</v>
          </cell>
          <cell r="R818">
            <v>0</v>
          </cell>
          <cell r="S818">
            <v>0</v>
          </cell>
          <cell r="T818">
            <v>0</v>
          </cell>
          <cell r="U818">
            <v>162</v>
          </cell>
          <cell r="V818">
            <v>998</v>
          </cell>
          <cell r="W818">
            <v>809</v>
          </cell>
          <cell r="X818">
            <v>0</v>
          </cell>
          <cell r="Y818">
            <v>0</v>
          </cell>
        </row>
        <row r="819">
          <cell r="A819">
            <v>810</v>
          </cell>
          <cell r="B819">
            <v>162</v>
          </cell>
          <cell r="C819" t="str">
            <v xml:space="preserve">LUNENBURG                    </v>
          </cell>
          <cell r="D819">
            <v>999</v>
          </cell>
          <cell r="E819" t="str">
            <v>TOTAL</v>
          </cell>
          <cell r="F819">
            <v>14364219.690000003</v>
          </cell>
          <cell r="G819">
            <v>1</v>
          </cell>
          <cell r="H819">
            <v>15319638.129999995</v>
          </cell>
          <cell r="I819">
            <v>1</v>
          </cell>
          <cell r="J819">
            <v>9845362</v>
          </cell>
          <cell r="K819">
            <v>9845362</v>
          </cell>
          <cell r="L819">
            <v>0</v>
          </cell>
          <cell r="M819">
            <v>0</v>
          </cell>
          <cell r="N819">
            <v>15319638.129999995</v>
          </cell>
          <cell r="O819">
            <v>9845362</v>
          </cell>
          <cell r="P819">
            <v>9586898</v>
          </cell>
          <cell r="Q819">
            <v>258464</v>
          </cell>
          <cell r="R819">
            <v>2.6960128291758187</v>
          </cell>
          <cell r="S819">
            <v>1642</v>
          </cell>
          <cell r="T819">
            <v>0</v>
          </cell>
          <cell r="U819">
            <v>162</v>
          </cell>
          <cell r="V819">
            <v>999</v>
          </cell>
          <cell r="W819">
            <v>810</v>
          </cell>
          <cell r="X819">
            <v>1699</v>
          </cell>
          <cell r="Y819">
            <v>15319638.129999995</v>
          </cell>
        </row>
        <row r="820">
          <cell r="A820">
            <v>811</v>
          </cell>
          <cell r="B820">
            <v>163</v>
          </cell>
          <cell r="C820" t="str">
            <v xml:space="preserve">LYNN                         </v>
          </cell>
          <cell r="D820">
            <v>163</v>
          </cell>
          <cell r="E820" t="str">
            <v>LYNN</v>
          </cell>
          <cell r="F820">
            <v>156427178.34000003</v>
          </cell>
          <cell r="G820">
            <v>0.99456635134121207</v>
          </cell>
          <cell r="H820">
            <v>165697522.48000002</v>
          </cell>
          <cell r="I820">
            <v>0.9953169666552889</v>
          </cell>
          <cell r="J820"/>
          <cell r="K820">
            <v>40085086</v>
          </cell>
          <cell r="L820">
            <v>0</v>
          </cell>
          <cell r="M820">
            <v>0</v>
          </cell>
          <cell r="N820">
            <v>165697522.48000002</v>
          </cell>
          <cell r="O820">
            <v>39600037</v>
          </cell>
          <cell r="P820">
            <v>38215898</v>
          </cell>
          <cell r="Q820">
            <v>1384139</v>
          </cell>
          <cell r="R820">
            <v>3.6218931712660525</v>
          </cell>
          <cell r="S820">
            <v>14106</v>
          </cell>
          <cell r="T820">
            <v>0</v>
          </cell>
          <cell r="U820">
            <v>163</v>
          </cell>
          <cell r="V820">
            <v>163</v>
          </cell>
          <cell r="W820">
            <v>811</v>
          </cell>
          <cell r="X820">
            <v>14382</v>
          </cell>
          <cell r="Y820">
            <v>165697522.48000002</v>
          </cell>
        </row>
        <row r="821">
          <cell r="A821">
            <v>812</v>
          </cell>
          <cell r="B821">
            <v>163</v>
          </cell>
          <cell r="C821" t="str">
            <v xml:space="preserve">LYNN                         </v>
          </cell>
          <cell r="D821">
            <v>913</v>
          </cell>
          <cell r="E821" t="str">
            <v>ESSEX AGRICULTURAL</v>
          </cell>
          <cell r="F821">
            <v>854614</v>
          </cell>
          <cell r="G821">
            <v>5.4336486587879115E-3</v>
          </cell>
          <cell r="H821">
            <v>779618</v>
          </cell>
          <cell r="I821">
            <v>4.6830333447111351E-3</v>
          </cell>
          <cell r="J821"/>
          <cell r="K821">
            <v>188603</v>
          </cell>
          <cell r="L821">
            <v>673652</v>
          </cell>
          <cell r="M821">
            <v>485049</v>
          </cell>
          <cell r="N821">
            <v>0</v>
          </cell>
          <cell r="O821">
            <v>673652</v>
          </cell>
          <cell r="P821">
            <v>748584</v>
          </cell>
          <cell r="Q821">
            <v>-74932</v>
          </cell>
          <cell r="R821">
            <v>-10.009831895952892</v>
          </cell>
          <cell r="S821">
            <v>61</v>
          </cell>
          <cell r="T821">
            <v>0</v>
          </cell>
          <cell r="U821">
            <v>163</v>
          </cell>
          <cell r="V821">
            <v>913</v>
          </cell>
          <cell r="W821">
            <v>812</v>
          </cell>
          <cell r="X821">
            <v>54</v>
          </cell>
          <cell r="Y821">
            <v>779618</v>
          </cell>
        </row>
        <row r="822">
          <cell r="A822">
            <v>813</v>
          </cell>
          <cell r="B822">
            <v>163</v>
          </cell>
          <cell r="D822">
            <v>998</v>
          </cell>
          <cell r="F822">
            <v>0</v>
          </cell>
          <cell r="G822">
            <v>0</v>
          </cell>
          <cell r="H822">
            <v>0</v>
          </cell>
          <cell r="I822">
            <v>0</v>
          </cell>
          <cell r="J822"/>
          <cell r="K822">
            <v>0</v>
          </cell>
          <cell r="L822">
            <v>0</v>
          </cell>
          <cell r="M822">
            <v>0</v>
          </cell>
          <cell r="N822">
            <v>0</v>
          </cell>
          <cell r="O822">
            <v>0</v>
          </cell>
          <cell r="P822">
            <v>0</v>
          </cell>
          <cell r="Q822">
            <v>0</v>
          </cell>
          <cell r="R822">
            <v>0</v>
          </cell>
          <cell r="S822">
            <v>0</v>
          </cell>
          <cell r="T822">
            <v>0</v>
          </cell>
          <cell r="U822">
            <v>163</v>
          </cell>
          <cell r="V822">
            <v>998</v>
          </cell>
          <cell r="W822">
            <v>813</v>
          </cell>
          <cell r="X822">
            <v>0</v>
          </cell>
          <cell r="Y822">
            <v>0</v>
          </cell>
        </row>
        <row r="823">
          <cell r="A823">
            <v>814</v>
          </cell>
          <cell r="B823">
            <v>163</v>
          </cell>
          <cell r="D823">
            <v>998</v>
          </cell>
          <cell r="F823">
            <v>0</v>
          </cell>
          <cell r="G823">
            <v>0</v>
          </cell>
          <cell r="H823">
            <v>0</v>
          </cell>
          <cell r="I823">
            <v>0</v>
          </cell>
          <cell r="J823"/>
          <cell r="K823">
            <v>0</v>
          </cell>
          <cell r="L823">
            <v>0</v>
          </cell>
          <cell r="M823">
            <v>0</v>
          </cell>
          <cell r="N823">
            <v>0</v>
          </cell>
          <cell r="O823">
            <v>0</v>
          </cell>
          <cell r="P823">
            <v>0</v>
          </cell>
          <cell r="Q823">
            <v>0</v>
          </cell>
          <cell r="R823">
            <v>0</v>
          </cell>
          <cell r="S823">
            <v>0</v>
          </cell>
          <cell r="T823">
            <v>0</v>
          </cell>
          <cell r="U823">
            <v>163</v>
          </cell>
          <cell r="V823">
            <v>998</v>
          </cell>
          <cell r="W823">
            <v>814</v>
          </cell>
          <cell r="X823">
            <v>0</v>
          </cell>
          <cell r="Y823">
            <v>0</v>
          </cell>
        </row>
        <row r="824">
          <cell r="A824">
            <v>815</v>
          </cell>
          <cell r="B824">
            <v>163</v>
          </cell>
          <cell r="C824" t="str">
            <v xml:space="preserve">LYNN                         </v>
          </cell>
          <cell r="D824">
            <v>999</v>
          </cell>
          <cell r="E824" t="str">
            <v>TOTAL</v>
          </cell>
          <cell r="F824">
            <v>157281792.34000003</v>
          </cell>
          <cell r="G824">
            <v>1</v>
          </cell>
          <cell r="H824">
            <v>166477140.48000002</v>
          </cell>
          <cell r="I824">
            <v>1</v>
          </cell>
          <cell r="J824">
            <v>40273689</v>
          </cell>
          <cell r="K824">
            <v>40273689</v>
          </cell>
          <cell r="L824">
            <v>673652</v>
          </cell>
          <cell r="M824">
            <v>485049</v>
          </cell>
          <cell r="N824">
            <v>165697522.48000002</v>
          </cell>
          <cell r="O824">
            <v>40273689</v>
          </cell>
          <cell r="P824">
            <v>38964482</v>
          </cell>
          <cell r="Q824">
            <v>1309207</v>
          </cell>
          <cell r="R824">
            <v>3.360001038894858</v>
          </cell>
          <cell r="S824">
            <v>14167</v>
          </cell>
          <cell r="T824">
            <v>0</v>
          </cell>
          <cell r="U824">
            <v>163</v>
          </cell>
          <cell r="V824">
            <v>999</v>
          </cell>
          <cell r="W824">
            <v>815</v>
          </cell>
          <cell r="X824">
            <v>14436</v>
          </cell>
          <cell r="Y824">
            <v>166477140.48000002</v>
          </cell>
        </row>
        <row r="825">
          <cell r="A825">
            <v>816</v>
          </cell>
          <cell r="B825">
            <v>164</v>
          </cell>
          <cell r="C825" t="str">
            <v xml:space="preserve">LYNNFIELD                    </v>
          </cell>
          <cell r="D825">
            <v>164</v>
          </cell>
          <cell r="E825" t="str">
            <v>LYNNFIELD</v>
          </cell>
          <cell r="F825">
            <v>19086223.734719999</v>
          </cell>
          <cell r="G825">
            <v>0.98960701859071321</v>
          </cell>
          <cell r="H825">
            <v>19513606.067749999</v>
          </cell>
          <cell r="I825">
            <v>0.98794104356794532</v>
          </cell>
          <cell r="J825"/>
          <cell r="K825">
            <v>17150832</v>
          </cell>
          <cell r="L825">
            <v>0</v>
          </cell>
          <cell r="M825">
            <v>0</v>
          </cell>
          <cell r="N825">
            <v>19513606.067749999</v>
          </cell>
          <cell r="O825">
            <v>17151894</v>
          </cell>
          <cell r="P825">
            <v>16630403</v>
          </cell>
          <cell r="Q825">
            <v>521491</v>
          </cell>
          <cell r="R825">
            <v>3.1357688686197203</v>
          </cell>
          <cell r="S825">
            <v>2231</v>
          </cell>
          <cell r="T825">
            <v>0</v>
          </cell>
          <cell r="U825">
            <v>164</v>
          </cell>
          <cell r="V825">
            <v>164</v>
          </cell>
          <cell r="W825">
            <v>816</v>
          </cell>
          <cell r="X825">
            <v>2192</v>
          </cell>
          <cell r="Y825">
            <v>19513606.067749999</v>
          </cell>
        </row>
        <row r="826">
          <cell r="A826">
            <v>817</v>
          </cell>
          <cell r="B826">
            <v>164</v>
          </cell>
          <cell r="C826" t="str">
            <v xml:space="preserve">LYNNFIELD                    </v>
          </cell>
          <cell r="D826">
            <v>854</v>
          </cell>
          <cell r="E826" t="str">
            <v>NORTH SHORE</v>
          </cell>
          <cell r="F826">
            <v>144406</v>
          </cell>
          <cell r="G826">
            <v>7.4873475818398707E-3</v>
          </cell>
          <cell r="H826">
            <v>165999</v>
          </cell>
          <cell r="I826">
            <v>8.4042500766822598E-3</v>
          </cell>
          <cell r="J826"/>
          <cell r="K826">
            <v>145899</v>
          </cell>
          <cell r="L826">
            <v>0</v>
          </cell>
          <cell r="M826">
            <v>0</v>
          </cell>
          <cell r="N826">
            <v>165999</v>
          </cell>
          <cell r="O826">
            <v>145908</v>
          </cell>
          <cell r="P826">
            <v>125825</v>
          </cell>
          <cell r="Q826">
            <v>20083</v>
          </cell>
          <cell r="R826">
            <v>15.961057023643949</v>
          </cell>
          <cell r="S826">
            <v>10</v>
          </cell>
          <cell r="T826">
            <v>0</v>
          </cell>
          <cell r="U826">
            <v>164</v>
          </cell>
          <cell r="V826">
            <v>854</v>
          </cell>
          <cell r="W826">
            <v>817</v>
          </cell>
          <cell r="X826">
            <v>11</v>
          </cell>
          <cell r="Y826">
            <v>165999</v>
          </cell>
        </row>
        <row r="827">
          <cell r="A827">
            <v>818</v>
          </cell>
          <cell r="B827">
            <v>164</v>
          </cell>
          <cell r="C827" t="str">
            <v xml:space="preserve">LYNNFIELD                    </v>
          </cell>
          <cell r="D827">
            <v>913</v>
          </cell>
          <cell r="E827" t="str">
            <v>ESSEX AGRICULTURAL</v>
          </cell>
          <cell r="F827">
            <v>56040</v>
          </cell>
          <cell r="G827">
            <v>2.9056338274469642E-3</v>
          </cell>
          <cell r="H827">
            <v>72187</v>
          </cell>
          <cell r="I827">
            <v>3.6547063553723958E-3</v>
          </cell>
          <cell r="J827"/>
          <cell r="K827">
            <v>63446</v>
          </cell>
          <cell r="L827">
            <v>62375</v>
          </cell>
          <cell r="M827">
            <v>-1071</v>
          </cell>
          <cell r="N827">
            <v>0</v>
          </cell>
          <cell r="O827">
            <v>62375</v>
          </cell>
          <cell r="P827">
            <v>49087</v>
          </cell>
          <cell r="Q827">
            <v>13288</v>
          </cell>
          <cell r="R827">
            <v>27.070303746409436</v>
          </cell>
          <cell r="S827">
            <v>4</v>
          </cell>
          <cell r="T827">
            <v>0</v>
          </cell>
          <cell r="U827">
            <v>164</v>
          </cell>
          <cell r="V827">
            <v>913</v>
          </cell>
          <cell r="W827">
            <v>818</v>
          </cell>
          <cell r="X827">
            <v>5</v>
          </cell>
          <cell r="Y827">
            <v>72187</v>
          </cell>
        </row>
        <row r="828">
          <cell r="A828">
            <v>819</v>
          </cell>
          <cell r="B828">
            <v>164</v>
          </cell>
          <cell r="D828">
            <v>998</v>
          </cell>
          <cell r="F828">
            <v>0</v>
          </cell>
          <cell r="G828">
            <v>0</v>
          </cell>
          <cell r="H828">
            <v>0</v>
          </cell>
          <cell r="I828">
            <v>0</v>
          </cell>
          <cell r="J828"/>
          <cell r="K828">
            <v>0</v>
          </cell>
          <cell r="L828">
            <v>0</v>
          </cell>
          <cell r="M828">
            <v>0</v>
          </cell>
          <cell r="N828">
            <v>0</v>
          </cell>
          <cell r="O828">
            <v>0</v>
          </cell>
          <cell r="P828">
            <v>0</v>
          </cell>
          <cell r="Q828">
            <v>0</v>
          </cell>
          <cell r="R828">
            <v>0</v>
          </cell>
          <cell r="S828">
            <v>0</v>
          </cell>
          <cell r="T828">
            <v>0</v>
          </cell>
          <cell r="U828">
            <v>164</v>
          </cell>
          <cell r="V828">
            <v>998</v>
          </cell>
          <cell r="W828">
            <v>819</v>
          </cell>
          <cell r="X828">
            <v>0</v>
          </cell>
          <cell r="Y828">
            <v>0</v>
          </cell>
        </row>
        <row r="829">
          <cell r="A829">
            <v>820</v>
          </cell>
          <cell r="B829">
            <v>164</v>
          </cell>
          <cell r="C829" t="str">
            <v xml:space="preserve">LYNNFIELD                    </v>
          </cell>
          <cell r="D829">
            <v>999</v>
          </cell>
          <cell r="E829" t="str">
            <v>TOTAL</v>
          </cell>
          <cell r="F829">
            <v>19286669.734719999</v>
          </cell>
          <cell r="G829">
            <v>1</v>
          </cell>
          <cell r="H829">
            <v>19751792.067749999</v>
          </cell>
          <cell r="I829">
            <v>0.99999999999999989</v>
          </cell>
          <cell r="J829">
            <v>17360178</v>
          </cell>
          <cell r="K829">
            <v>17360177</v>
          </cell>
          <cell r="L829">
            <v>62375</v>
          </cell>
          <cell r="M829">
            <v>-1071</v>
          </cell>
          <cell r="N829">
            <v>19679605.067749999</v>
          </cell>
          <cell r="O829">
            <v>17360177</v>
          </cell>
          <cell r="P829">
            <v>16805315</v>
          </cell>
          <cell r="Q829">
            <v>554862</v>
          </cell>
          <cell r="R829">
            <v>3.3017054425936081</v>
          </cell>
          <cell r="S829">
            <v>2245</v>
          </cell>
          <cell r="T829">
            <v>0</v>
          </cell>
          <cell r="U829">
            <v>164</v>
          </cell>
          <cell r="V829">
            <v>999</v>
          </cell>
          <cell r="W829">
            <v>820</v>
          </cell>
          <cell r="X829">
            <v>2208</v>
          </cell>
          <cell r="Y829">
            <v>19751792.067749999</v>
          </cell>
        </row>
        <row r="830">
          <cell r="A830">
            <v>821</v>
          </cell>
          <cell r="B830">
            <v>165</v>
          </cell>
          <cell r="C830" t="str">
            <v xml:space="preserve">MALDEN                       </v>
          </cell>
          <cell r="D830">
            <v>165</v>
          </cell>
          <cell r="E830" t="str">
            <v>MALDEN</v>
          </cell>
          <cell r="F830">
            <v>74002031.259239987</v>
          </cell>
          <cell r="G830">
            <v>0.95425899260428182</v>
          </cell>
          <cell r="H830">
            <v>78173570.110089988</v>
          </cell>
          <cell r="I830">
            <v>0.95857122250164939</v>
          </cell>
          <cell r="J830"/>
          <cell r="K830">
            <v>31514896</v>
          </cell>
          <cell r="L830">
            <v>0</v>
          </cell>
          <cell r="M830">
            <v>0</v>
          </cell>
          <cell r="N830">
            <v>78173570.110089988</v>
          </cell>
          <cell r="O830">
            <v>31406125</v>
          </cell>
          <cell r="P830">
            <v>29910919</v>
          </cell>
          <cell r="Q830">
            <v>1495206</v>
          </cell>
          <cell r="R830">
            <v>4.9988634585249621</v>
          </cell>
          <cell r="S830">
            <v>7145</v>
          </cell>
          <cell r="T830">
            <v>0</v>
          </cell>
          <cell r="U830">
            <v>165</v>
          </cell>
          <cell r="V830">
            <v>165</v>
          </cell>
          <cell r="W830">
            <v>821</v>
          </cell>
          <cell r="X830">
            <v>7207</v>
          </cell>
          <cell r="Y830">
            <v>78173570.110089988</v>
          </cell>
        </row>
        <row r="831">
          <cell r="A831">
            <v>822</v>
          </cell>
          <cell r="B831">
            <v>165</v>
          </cell>
          <cell r="C831" t="str">
            <v xml:space="preserve">MALDEN                       </v>
          </cell>
          <cell r="D831">
            <v>853</v>
          </cell>
          <cell r="E831" t="str">
            <v>NORTHEAST METROPOLITAN</v>
          </cell>
          <cell r="F831">
            <v>3280988</v>
          </cell>
          <cell r="G831">
            <v>4.2308464380642362E-2</v>
          </cell>
          <cell r="H831">
            <v>3133172</v>
          </cell>
          <cell r="I831">
            <v>3.8419231846752874E-2</v>
          </cell>
          <cell r="J831"/>
          <cell r="K831">
            <v>1263107</v>
          </cell>
          <cell r="L831">
            <v>0</v>
          </cell>
          <cell r="M831">
            <v>0</v>
          </cell>
          <cell r="N831">
            <v>3133172</v>
          </cell>
          <cell r="O831">
            <v>1258748</v>
          </cell>
          <cell r="P831">
            <v>1326144</v>
          </cell>
          <cell r="Q831">
            <v>-67396</v>
          </cell>
          <cell r="R831">
            <v>-5.0821026977462473</v>
          </cell>
          <cell r="S831">
            <v>215</v>
          </cell>
          <cell r="T831">
            <v>0</v>
          </cell>
          <cell r="U831">
            <v>165</v>
          </cell>
          <cell r="V831">
            <v>853</v>
          </cell>
          <cell r="W831">
            <v>822</v>
          </cell>
          <cell r="X831">
            <v>198</v>
          </cell>
          <cell r="Y831">
            <v>3133172</v>
          </cell>
        </row>
        <row r="832">
          <cell r="A832">
            <v>823</v>
          </cell>
          <cell r="B832">
            <v>165</v>
          </cell>
          <cell r="C832" t="str">
            <v xml:space="preserve">MALDEN                       </v>
          </cell>
          <cell r="D832">
            <v>913</v>
          </cell>
          <cell r="E832" t="str">
            <v>ESSEX AGRICULTURAL</v>
          </cell>
          <cell r="F832">
            <v>266191</v>
          </cell>
          <cell r="G832">
            <v>3.4325430150758157E-3</v>
          </cell>
          <cell r="H832">
            <v>245435</v>
          </cell>
          <cell r="I832">
            <v>3.0095456515977391E-3</v>
          </cell>
          <cell r="J832"/>
          <cell r="K832">
            <v>98945</v>
          </cell>
          <cell r="L832">
            <v>212075</v>
          </cell>
          <cell r="M832">
            <v>113130</v>
          </cell>
          <cell r="N832">
            <v>0</v>
          </cell>
          <cell r="O832">
            <v>212075</v>
          </cell>
          <cell r="P832">
            <v>233166</v>
          </cell>
          <cell r="Q832">
            <v>-21091</v>
          </cell>
          <cell r="R832">
            <v>-9.0454869063242498</v>
          </cell>
          <cell r="S832">
            <v>19</v>
          </cell>
          <cell r="T832">
            <v>0</v>
          </cell>
          <cell r="U832">
            <v>165</v>
          </cell>
          <cell r="V832">
            <v>913</v>
          </cell>
          <cell r="W832">
            <v>823</v>
          </cell>
          <cell r="X832">
            <v>17</v>
          </cell>
          <cell r="Y832">
            <v>245435</v>
          </cell>
        </row>
        <row r="833">
          <cell r="A833">
            <v>824</v>
          </cell>
          <cell r="B833">
            <v>165</v>
          </cell>
          <cell r="D833">
            <v>998</v>
          </cell>
          <cell r="F833">
            <v>0</v>
          </cell>
          <cell r="G833">
            <v>0</v>
          </cell>
          <cell r="H833">
            <v>0</v>
          </cell>
          <cell r="I833">
            <v>0</v>
          </cell>
          <cell r="J833"/>
          <cell r="K833">
            <v>0</v>
          </cell>
          <cell r="L833">
            <v>0</v>
          </cell>
          <cell r="M833">
            <v>0</v>
          </cell>
          <cell r="N833">
            <v>0</v>
          </cell>
          <cell r="O833">
            <v>0</v>
          </cell>
          <cell r="P833">
            <v>0</v>
          </cell>
          <cell r="Q833">
            <v>0</v>
          </cell>
          <cell r="R833">
            <v>0</v>
          </cell>
          <cell r="S833">
            <v>0</v>
          </cell>
          <cell r="T833">
            <v>0</v>
          </cell>
          <cell r="U833">
            <v>165</v>
          </cell>
          <cell r="V833">
            <v>998</v>
          </cell>
          <cell r="W833">
            <v>824</v>
          </cell>
          <cell r="X833">
            <v>0</v>
          </cell>
          <cell r="Y833">
            <v>0</v>
          </cell>
        </row>
        <row r="834">
          <cell r="A834">
            <v>825</v>
          </cell>
          <cell r="B834">
            <v>165</v>
          </cell>
          <cell r="C834" t="str">
            <v xml:space="preserve">MALDEN                       </v>
          </cell>
          <cell r="D834">
            <v>999</v>
          </cell>
          <cell r="E834" t="str">
            <v>TOTAL</v>
          </cell>
          <cell r="F834">
            <v>77549210.259239987</v>
          </cell>
          <cell r="G834">
            <v>1</v>
          </cell>
          <cell r="H834">
            <v>81552177.110089988</v>
          </cell>
          <cell r="I834">
            <v>1</v>
          </cell>
          <cell r="J834">
            <v>32876948</v>
          </cell>
          <cell r="K834">
            <v>32876948</v>
          </cell>
          <cell r="L834">
            <v>212075</v>
          </cell>
          <cell r="M834">
            <v>113130</v>
          </cell>
          <cell r="N834">
            <v>81306742.110089988</v>
          </cell>
          <cell r="O834">
            <v>32876948</v>
          </cell>
          <cell r="P834">
            <v>31470229</v>
          </cell>
          <cell r="Q834">
            <v>1406719</v>
          </cell>
          <cell r="R834">
            <v>4.4699992491316154</v>
          </cell>
          <cell r="S834">
            <v>7379</v>
          </cell>
          <cell r="T834">
            <v>0</v>
          </cell>
          <cell r="U834">
            <v>165</v>
          </cell>
          <cell r="V834">
            <v>999</v>
          </cell>
          <cell r="W834">
            <v>825</v>
          </cell>
          <cell r="X834">
            <v>7422</v>
          </cell>
          <cell r="Y834">
            <v>81552177.110089988</v>
          </cell>
        </row>
        <row r="835">
          <cell r="A835">
            <v>826</v>
          </cell>
          <cell r="B835">
            <v>166</v>
          </cell>
          <cell r="C835" t="str">
            <v xml:space="preserve">MANCHESTER                   </v>
          </cell>
          <cell r="D835">
            <v>166</v>
          </cell>
          <cell r="E835" t="str">
            <v>MANCHESTER</v>
          </cell>
          <cell r="F835">
            <v>0</v>
          </cell>
          <cell r="G835">
            <v>0</v>
          </cell>
          <cell r="H835">
            <v>0</v>
          </cell>
          <cell r="I835">
            <v>0</v>
          </cell>
          <cell r="J835"/>
          <cell r="K835">
            <v>0</v>
          </cell>
          <cell r="L835">
            <v>0</v>
          </cell>
          <cell r="M835">
            <v>0</v>
          </cell>
          <cell r="N835">
            <v>0</v>
          </cell>
          <cell r="O835">
            <v>0</v>
          </cell>
          <cell r="P835">
            <v>0</v>
          </cell>
          <cell r="Q835">
            <v>0</v>
          </cell>
          <cell r="R835">
            <v>0</v>
          </cell>
          <cell r="S835">
            <v>0</v>
          </cell>
          <cell r="T835">
            <v>0</v>
          </cell>
          <cell r="U835">
            <v>166</v>
          </cell>
          <cell r="V835">
            <v>166</v>
          </cell>
          <cell r="W835">
            <v>826</v>
          </cell>
          <cell r="X835">
            <v>0</v>
          </cell>
          <cell r="Y835">
            <v>0</v>
          </cell>
        </row>
        <row r="836">
          <cell r="A836">
            <v>827</v>
          </cell>
          <cell r="B836">
            <v>166</v>
          </cell>
          <cell r="C836" t="str">
            <v xml:space="preserve">MANCHESTER                   </v>
          </cell>
          <cell r="D836">
            <v>698</v>
          </cell>
          <cell r="E836" t="str">
            <v>MANCHESTER ESSEX</v>
          </cell>
          <cell r="F836">
            <v>7209060</v>
          </cell>
          <cell r="G836">
            <v>0.99402651432315614</v>
          </cell>
          <cell r="H836">
            <v>7967673</v>
          </cell>
          <cell r="I836">
            <v>0.99435014217619111</v>
          </cell>
          <cell r="J836"/>
          <cell r="K836">
            <v>6219948</v>
          </cell>
          <cell r="L836">
            <v>0</v>
          </cell>
          <cell r="M836">
            <v>0</v>
          </cell>
          <cell r="N836">
            <v>7967673</v>
          </cell>
          <cell r="O836">
            <v>6219948</v>
          </cell>
          <cell r="P836">
            <v>5947889</v>
          </cell>
          <cell r="Q836">
            <v>272059</v>
          </cell>
          <cell r="R836">
            <v>4.5740429923961257</v>
          </cell>
          <cell r="S836">
            <v>831</v>
          </cell>
          <cell r="T836">
            <v>0</v>
          </cell>
          <cell r="U836">
            <v>166</v>
          </cell>
          <cell r="V836">
            <v>698</v>
          </cell>
          <cell r="W836">
            <v>827</v>
          </cell>
          <cell r="X836">
            <v>877</v>
          </cell>
          <cell r="Y836">
            <v>7967673</v>
          </cell>
        </row>
        <row r="837">
          <cell r="A837">
            <v>828</v>
          </cell>
          <cell r="B837">
            <v>166</v>
          </cell>
          <cell r="C837" t="str">
            <v xml:space="preserve">MANCHESTER                   </v>
          </cell>
          <cell r="D837">
            <v>854</v>
          </cell>
          <cell r="E837" t="str">
            <v>NORTH SHORE</v>
          </cell>
          <cell r="F837">
            <v>43322</v>
          </cell>
          <cell r="G837">
            <v>5.973485676843829E-3</v>
          </cell>
          <cell r="H837">
            <v>45272</v>
          </cell>
          <cell r="I837">
            <v>5.6498578238088496E-3</v>
          </cell>
          <cell r="J837"/>
          <cell r="K837">
            <v>35341</v>
          </cell>
          <cell r="L837">
            <v>0</v>
          </cell>
          <cell r="M837">
            <v>0</v>
          </cell>
          <cell r="N837">
            <v>45272</v>
          </cell>
          <cell r="O837">
            <v>35341</v>
          </cell>
          <cell r="P837">
            <v>35743</v>
          </cell>
          <cell r="Q837">
            <v>-402</v>
          </cell>
          <cell r="R837">
            <v>-1.1246957446213244</v>
          </cell>
          <cell r="S837">
            <v>3</v>
          </cell>
          <cell r="T837">
            <v>0</v>
          </cell>
          <cell r="U837">
            <v>166</v>
          </cell>
          <cell r="V837">
            <v>854</v>
          </cell>
          <cell r="W837">
            <v>828</v>
          </cell>
          <cell r="X837">
            <v>3</v>
          </cell>
          <cell r="Y837">
            <v>45272</v>
          </cell>
        </row>
        <row r="838">
          <cell r="A838">
            <v>829</v>
          </cell>
          <cell r="B838">
            <v>166</v>
          </cell>
          <cell r="D838">
            <v>998</v>
          </cell>
          <cell r="F838">
            <v>0</v>
          </cell>
          <cell r="G838">
            <v>0</v>
          </cell>
          <cell r="H838">
            <v>0</v>
          </cell>
          <cell r="I838">
            <v>0</v>
          </cell>
          <cell r="J838"/>
          <cell r="K838">
            <v>0</v>
          </cell>
          <cell r="L838">
            <v>0</v>
          </cell>
          <cell r="M838">
            <v>0</v>
          </cell>
          <cell r="N838">
            <v>0</v>
          </cell>
          <cell r="O838">
            <v>0</v>
          </cell>
          <cell r="P838">
            <v>0</v>
          </cell>
          <cell r="Q838">
            <v>0</v>
          </cell>
          <cell r="R838">
            <v>0</v>
          </cell>
          <cell r="S838">
            <v>0</v>
          </cell>
          <cell r="T838">
            <v>0</v>
          </cell>
          <cell r="U838">
            <v>166</v>
          </cell>
          <cell r="V838">
            <v>998</v>
          </cell>
          <cell r="W838">
            <v>829</v>
          </cell>
          <cell r="X838">
            <v>0</v>
          </cell>
          <cell r="Y838">
            <v>0</v>
          </cell>
        </row>
        <row r="839">
          <cell r="A839">
            <v>830</v>
          </cell>
          <cell r="B839">
            <v>166</v>
          </cell>
          <cell r="C839" t="str">
            <v xml:space="preserve">MANCHESTER                   </v>
          </cell>
          <cell r="D839">
            <v>999</v>
          </cell>
          <cell r="E839" t="str">
            <v>TOTAL</v>
          </cell>
          <cell r="F839">
            <v>7252382</v>
          </cell>
          <cell r="G839">
            <v>1</v>
          </cell>
          <cell r="H839">
            <v>8012945</v>
          </cell>
          <cell r="I839">
            <v>1</v>
          </cell>
          <cell r="J839">
            <v>6255289</v>
          </cell>
          <cell r="K839">
            <v>6255289</v>
          </cell>
          <cell r="L839">
            <v>0</v>
          </cell>
          <cell r="M839">
            <v>0</v>
          </cell>
          <cell r="N839">
            <v>8012945</v>
          </cell>
          <cell r="O839">
            <v>6255289</v>
          </cell>
          <cell r="P839">
            <v>5983632</v>
          </cell>
          <cell r="Q839">
            <v>271657</v>
          </cell>
          <cell r="R839">
            <v>4.5400017915540261</v>
          </cell>
          <cell r="S839">
            <v>834</v>
          </cell>
          <cell r="T839">
            <v>0</v>
          </cell>
          <cell r="U839">
            <v>166</v>
          </cell>
          <cell r="V839">
            <v>999</v>
          </cell>
          <cell r="W839">
            <v>830</v>
          </cell>
          <cell r="X839">
            <v>880</v>
          </cell>
          <cell r="Y839">
            <v>8012945</v>
          </cell>
        </row>
        <row r="840">
          <cell r="A840">
            <v>831</v>
          </cell>
          <cell r="B840">
            <v>167</v>
          </cell>
          <cell r="C840" t="str">
            <v xml:space="preserve">MANSFIELD                    </v>
          </cell>
          <cell r="D840">
            <v>167</v>
          </cell>
          <cell r="E840" t="str">
            <v>MANSFIELD</v>
          </cell>
          <cell r="F840">
            <v>42752257.461410008</v>
          </cell>
          <cell r="G840">
            <v>0.98539420951941181</v>
          </cell>
          <cell r="H840">
            <v>43053921.076990001</v>
          </cell>
          <cell r="I840">
            <v>0.98394865396737663</v>
          </cell>
          <cell r="J840"/>
          <cell r="K840">
            <v>25772728</v>
          </cell>
          <cell r="L840">
            <v>0</v>
          </cell>
          <cell r="M840">
            <v>0</v>
          </cell>
          <cell r="N840">
            <v>43053921.076990001</v>
          </cell>
          <cell r="O840">
            <v>25772728</v>
          </cell>
          <cell r="P840">
            <v>25008185</v>
          </cell>
          <cell r="Q840">
            <v>764543</v>
          </cell>
          <cell r="R840">
            <v>3.0571710821876916</v>
          </cell>
          <cell r="S840">
            <v>4800</v>
          </cell>
          <cell r="T840">
            <v>0</v>
          </cell>
          <cell r="U840">
            <v>167</v>
          </cell>
          <cell r="V840">
            <v>167</v>
          </cell>
          <cell r="W840">
            <v>831</v>
          </cell>
          <cell r="X840">
            <v>4665</v>
          </cell>
          <cell r="Y840">
            <v>43053921.076990001</v>
          </cell>
        </row>
        <row r="841">
          <cell r="A841">
            <v>832</v>
          </cell>
          <cell r="B841">
            <v>167</v>
          </cell>
          <cell r="C841" t="str">
            <v xml:space="preserve">MANSFIELD                    </v>
          </cell>
          <cell r="D841">
            <v>872</v>
          </cell>
          <cell r="E841" t="str">
            <v>SOUTHEASTERN</v>
          </cell>
          <cell r="F841">
            <v>633686</v>
          </cell>
          <cell r="G841">
            <v>1.4605790480588196E-2</v>
          </cell>
          <cell r="H841">
            <v>702347</v>
          </cell>
          <cell r="I841">
            <v>1.6051346032623415E-2</v>
          </cell>
          <cell r="J841"/>
          <cell r="K841">
            <v>420436</v>
          </cell>
          <cell r="L841">
            <v>0</v>
          </cell>
          <cell r="M841">
            <v>0</v>
          </cell>
          <cell r="N841">
            <v>702347</v>
          </cell>
          <cell r="O841">
            <v>420436</v>
          </cell>
          <cell r="P841">
            <v>370678</v>
          </cell>
          <cell r="Q841">
            <v>49758</v>
          </cell>
          <cell r="R841">
            <v>13.423510432234986</v>
          </cell>
          <cell r="S841">
            <v>43</v>
          </cell>
          <cell r="T841">
            <v>0</v>
          </cell>
          <cell r="U841">
            <v>167</v>
          </cell>
          <cell r="V841">
            <v>872</v>
          </cell>
          <cell r="W841">
            <v>832</v>
          </cell>
          <cell r="X841">
            <v>46</v>
          </cell>
          <cell r="Y841">
            <v>702347</v>
          </cell>
        </row>
        <row r="842">
          <cell r="A842">
            <v>833</v>
          </cell>
          <cell r="B842">
            <v>167</v>
          </cell>
          <cell r="C842" t="str">
            <v xml:space="preserve">MANSFIELD                    </v>
          </cell>
          <cell r="D842">
            <v>910</v>
          </cell>
          <cell r="E842" t="str">
            <v>BRISTOL COUNTY</v>
          </cell>
          <cell r="F842">
            <v>0</v>
          </cell>
          <cell r="G842">
            <v>0</v>
          </cell>
          <cell r="H842">
            <v>0</v>
          </cell>
          <cell r="I842">
            <v>0</v>
          </cell>
          <cell r="J842"/>
          <cell r="K842">
            <v>0</v>
          </cell>
          <cell r="L842">
            <v>0</v>
          </cell>
          <cell r="M842">
            <v>0</v>
          </cell>
          <cell r="N842">
            <v>0</v>
          </cell>
          <cell r="O842">
            <v>0</v>
          </cell>
          <cell r="P842">
            <v>0</v>
          </cell>
          <cell r="Q842">
            <v>0</v>
          </cell>
          <cell r="R842">
            <v>0</v>
          </cell>
          <cell r="S842">
            <v>0</v>
          </cell>
          <cell r="T842">
            <v>0</v>
          </cell>
          <cell r="U842">
            <v>167</v>
          </cell>
          <cell r="V842">
            <v>910</v>
          </cell>
          <cell r="W842">
            <v>833</v>
          </cell>
          <cell r="X842">
            <v>0</v>
          </cell>
          <cell r="Y842">
            <v>0</v>
          </cell>
        </row>
        <row r="843">
          <cell r="A843">
            <v>834</v>
          </cell>
          <cell r="B843">
            <v>167</v>
          </cell>
          <cell r="D843">
            <v>998</v>
          </cell>
          <cell r="F843">
            <v>0</v>
          </cell>
          <cell r="G843">
            <v>0</v>
          </cell>
          <cell r="H843">
            <v>0</v>
          </cell>
          <cell r="I843">
            <v>0</v>
          </cell>
          <cell r="J843"/>
          <cell r="K843">
            <v>0</v>
          </cell>
          <cell r="L843">
            <v>0</v>
          </cell>
          <cell r="M843">
            <v>0</v>
          </cell>
          <cell r="N843">
            <v>0</v>
          </cell>
          <cell r="O843">
            <v>0</v>
          </cell>
          <cell r="P843">
            <v>0</v>
          </cell>
          <cell r="Q843">
            <v>0</v>
          </cell>
          <cell r="R843">
            <v>0</v>
          </cell>
          <cell r="S843">
            <v>0</v>
          </cell>
          <cell r="T843">
            <v>0</v>
          </cell>
          <cell r="U843">
            <v>167</v>
          </cell>
          <cell r="V843">
            <v>998</v>
          </cell>
          <cell r="W843">
            <v>834</v>
          </cell>
          <cell r="X843">
            <v>0</v>
          </cell>
          <cell r="Y843">
            <v>0</v>
          </cell>
        </row>
        <row r="844">
          <cell r="A844">
            <v>835</v>
          </cell>
          <cell r="B844">
            <v>167</v>
          </cell>
          <cell r="C844" t="str">
            <v xml:space="preserve">MANSFIELD                    </v>
          </cell>
          <cell r="D844">
            <v>999</v>
          </cell>
          <cell r="E844" t="str">
            <v>TOTAL</v>
          </cell>
          <cell r="F844">
            <v>43385943.461410008</v>
          </cell>
          <cell r="G844">
            <v>1</v>
          </cell>
          <cell r="H844">
            <v>43756268.076990001</v>
          </cell>
          <cell r="I844">
            <v>1</v>
          </cell>
          <cell r="J844">
            <v>26193164</v>
          </cell>
          <cell r="K844">
            <v>26193164</v>
          </cell>
          <cell r="L844">
            <v>0</v>
          </cell>
          <cell r="M844">
            <v>0</v>
          </cell>
          <cell r="N844">
            <v>43756268.076990001</v>
          </cell>
          <cell r="O844">
            <v>26193164</v>
          </cell>
          <cell r="P844">
            <v>25378863</v>
          </cell>
          <cell r="Q844">
            <v>814301</v>
          </cell>
          <cell r="R844">
            <v>3.2085795175300014</v>
          </cell>
          <cell r="S844">
            <v>4843</v>
          </cell>
          <cell r="T844">
            <v>0</v>
          </cell>
          <cell r="U844">
            <v>167</v>
          </cell>
          <cell r="V844">
            <v>999</v>
          </cell>
          <cell r="W844">
            <v>835</v>
          </cell>
          <cell r="X844">
            <v>4711</v>
          </cell>
          <cell r="Y844">
            <v>43756268.076990001</v>
          </cell>
        </row>
        <row r="845">
          <cell r="A845">
            <v>836</v>
          </cell>
          <cell r="B845">
            <v>168</v>
          </cell>
          <cell r="C845" t="str">
            <v xml:space="preserve">MARBLEHEAD                   </v>
          </cell>
          <cell r="D845">
            <v>168</v>
          </cell>
          <cell r="E845" t="str">
            <v>MARBLEHEAD</v>
          </cell>
          <cell r="F845">
            <v>27367247.329999998</v>
          </cell>
          <cell r="G845">
            <v>0.99635121113098879</v>
          </cell>
          <cell r="H845">
            <v>28162380.189999998</v>
          </cell>
          <cell r="I845">
            <v>0.99476190503254136</v>
          </cell>
          <cell r="J845"/>
          <cell r="K845">
            <v>24103500</v>
          </cell>
          <cell r="L845">
            <v>0</v>
          </cell>
          <cell r="M845">
            <v>0</v>
          </cell>
          <cell r="N845">
            <v>28162380.189999998</v>
          </cell>
          <cell r="O845">
            <v>24103028</v>
          </cell>
          <cell r="P845">
            <v>23246510</v>
          </cell>
          <cell r="Q845">
            <v>856518</v>
          </cell>
          <cell r="R845">
            <v>3.6845014584985014</v>
          </cell>
          <cell r="S845">
            <v>3238</v>
          </cell>
          <cell r="T845">
            <v>0</v>
          </cell>
          <cell r="U845">
            <v>168</v>
          </cell>
          <cell r="V845">
            <v>168</v>
          </cell>
          <cell r="W845">
            <v>836</v>
          </cell>
          <cell r="X845">
            <v>3217</v>
          </cell>
          <cell r="Y845">
            <v>28162380.189999998</v>
          </cell>
        </row>
        <row r="846">
          <cell r="A846">
            <v>837</v>
          </cell>
          <cell r="B846">
            <v>168</v>
          </cell>
          <cell r="C846" t="str">
            <v xml:space="preserve">MARBLEHEAD                   </v>
          </cell>
          <cell r="D846">
            <v>854</v>
          </cell>
          <cell r="E846" t="str">
            <v>NORTH SHORE</v>
          </cell>
          <cell r="F846">
            <v>72203</v>
          </cell>
          <cell r="G846">
            <v>2.6286730861101474E-3</v>
          </cell>
          <cell r="H846">
            <v>90545</v>
          </cell>
          <cell r="I846">
            <v>3.1982636440351054E-3</v>
          </cell>
          <cell r="J846"/>
          <cell r="K846">
            <v>77495</v>
          </cell>
          <cell r="L846">
            <v>0</v>
          </cell>
          <cell r="M846">
            <v>0</v>
          </cell>
          <cell r="N846">
            <v>90545</v>
          </cell>
          <cell r="O846">
            <v>77493</v>
          </cell>
          <cell r="P846">
            <v>61331</v>
          </cell>
          <cell r="Q846">
            <v>16162</v>
          </cell>
          <cell r="R846">
            <v>26.352089481665065</v>
          </cell>
          <cell r="S846">
            <v>5</v>
          </cell>
          <cell r="T846">
            <v>0</v>
          </cell>
          <cell r="U846">
            <v>168</v>
          </cell>
          <cell r="V846">
            <v>854</v>
          </cell>
          <cell r="W846">
            <v>837</v>
          </cell>
          <cell r="X846">
            <v>6</v>
          </cell>
          <cell r="Y846">
            <v>90545</v>
          </cell>
        </row>
        <row r="847">
          <cell r="A847">
            <v>838</v>
          </cell>
          <cell r="B847">
            <v>168</v>
          </cell>
          <cell r="C847" t="str">
            <v xml:space="preserve">MARBLEHEAD                   </v>
          </cell>
          <cell r="D847">
            <v>913</v>
          </cell>
          <cell r="E847" t="str">
            <v>ESSEX AGRICULTURAL</v>
          </cell>
          <cell r="F847">
            <v>28020</v>
          </cell>
          <cell r="G847">
            <v>1.0201157829010752E-3</v>
          </cell>
          <cell r="H847">
            <v>57749</v>
          </cell>
          <cell r="I847">
            <v>2.0398313234235277E-3</v>
          </cell>
          <cell r="J847"/>
          <cell r="K847">
            <v>49426</v>
          </cell>
          <cell r="L847">
            <v>49900</v>
          </cell>
          <cell r="M847">
            <v>474</v>
          </cell>
          <cell r="N847">
            <v>0</v>
          </cell>
          <cell r="O847">
            <v>49900</v>
          </cell>
          <cell r="P847">
            <v>24544</v>
          </cell>
          <cell r="Q847">
            <v>25356</v>
          </cell>
          <cell r="R847">
            <v>103.30834419817471</v>
          </cell>
          <cell r="S847">
            <v>2</v>
          </cell>
          <cell r="T847">
            <v>0</v>
          </cell>
          <cell r="U847">
            <v>168</v>
          </cell>
          <cell r="V847">
            <v>913</v>
          </cell>
          <cell r="W847">
            <v>838</v>
          </cell>
          <cell r="X847">
            <v>4</v>
          </cell>
          <cell r="Y847">
            <v>57749</v>
          </cell>
        </row>
        <row r="848">
          <cell r="A848">
            <v>839</v>
          </cell>
          <cell r="B848">
            <v>168</v>
          </cell>
          <cell r="D848">
            <v>998</v>
          </cell>
          <cell r="F848">
            <v>0</v>
          </cell>
          <cell r="G848">
            <v>0</v>
          </cell>
          <cell r="H848">
            <v>0</v>
          </cell>
          <cell r="I848">
            <v>0</v>
          </cell>
          <cell r="J848"/>
          <cell r="K848">
            <v>0</v>
          </cell>
          <cell r="L848">
            <v>0</v>
          </cell>
          <cell r="M848">
            <v>0</v>
          </cell>
          <cell r="N848">
            <v>0</v>
          </cell>
          <cell r="O848">
            <v>0</v>
          </cell>
          <cell r="P848">
            <v>0</v>
          </cell>
          <cell r="Q848">
            <v>0</v>
          </cell>
          <cell r="R848">
            <v>0</v>
          </cell>
          <cell r="S848">
            <v>0</v>
          </cell>
          <cell r="T848">
            <v>0</v>
          </cell>
          <cell r="U848">
            <v>168</v>
          </cell>
          <cell r="V848">
            <v>998</v>
          </cell>
          <cell r="W848">
            <v>839</v>
          </cell>
          <cell r="X848">
            <v>0</v>
          </cell>
          <cell r="Y848">
            <v>0</v>
          </cell>
        </row>
        <row r="849">
          <cell r="A849">
            <v>840</v>
          </cell>
          <cell r="B849">
            <v>168</v>
          </cell>
          <cell r="C849" t="str">
            <v xml:space="preserve">MARBLEHEAD                   </v>
          </cell>
          <cell r="D849">
            <v>999</v>
          </cell>
          <cell r="E849" t="str">
            <v>TOTAL</v>
          </cell>
          <cell r="F849">
            <v>27467470.329999998</v>
          </cell>
          <cell r="G849">
            <v>1</v>
          </cell>
          <cell r="H849">
            <v>28310674.189999998</v>
          </cell>
          <cell r="I849">
            <v>1</v>
          </cell>
          <cell r="J849">
            <v>24230421</v>
          </cell>
          <cell r="K849">
            <v>24230421</v>
          </cell>
          <cell r="L849">
            <v>49900</v>
          </cell>
          <cell r="M849">
            <v>474</v>
          </cell>
          <cell r="N849">
            <v>28252925.189999998</v>
          </cell>
          <cell r="O849">
            <v>24230421</v>
          </cell>
          <cell r="P849">
            <v>23332385</v>
          </cell>
          <cell r="Q849">
            <v>898036</v>
          </cell>
          <cell r="R849">
            <v>3.8488821438528467</v>
          </cell>
          <cell r="S849">
            <v>3245</v>
          </cell>
          <cell r="T849">
            <v>0</v>
          </cell>
          <cell r="U849">
            <v>168</v>
          </cell>
          <cell r="V849">
            <v>999</v>
          </cell>
          <cell r="W849">
            <v>840</v>
          </cell>
          <cell r="X849">
            <v>3227</v>
          </cell>
          <cell r="Y849">
            <v>28310674.189999998</v>
          </cell>
        </row>
        <row r="850">
          <cell r="A850">
            <v>841</v>
          </cell>
          <cell r="B850">
            <v>169</v>
          </cell>
          <cell r="C850" t="str">
            <v xml:space="preserve">MARION                       </v>
          </cell>
          <cell r="D850">
            <v>169</v>
          </cell>
          <cell r="E850" t="str">
            <v>MARION</v>
          </cell>
          <cell r="F850">
            <v>3339019.88</v>
          </cell>
          <cell r="G850">
            <v>0.5314052319896444</v>
          </cell>
          <cell r="H850">
            <v>3695947.6200000006</v>
          </cell>
          <cell r="I850">
            <v>0.55810670983002719</v>
          </cell>
          <cell r="J850"/>
          <cell r="K850">
            <v>3317639</v>
          </cell>
          <cell r="L850">
            <v>0</v>
          </cell>
          <cell r="M850">
            <v>0</v>
          </cell>
          <cell r="N850">
            <v>3695947.6200000006</v>
          </cell>
          <cell r="O850">
            <v>3317639</v>
          </cell>
          <cell r="P850">
            <v>3088812</v>
          </cell>
          <cell r="Q850">
            <v>228827</v>
          </cell>
          <cell r="R850">
            <v>7.4082527521908101</v>
          </cell>
          <cell r="S850">
            <v>418</v>
          </cell>
          <cell r="T850">
            <v>0</v>
          </cell>
          <cell r="U850">
            <v>169</v>
          </cell>
          <cell r="V850">
            <v>169</v>
          </cell>
          <cell r="W850">
            <v>841</v>
          </cell>
          <cell r="X850">
            <v>437</v>
          </cell>
          <cell r="Y850">
            <v>3695947.6200000006</v>
          </cell>
        </row>
        <row r="851">
          <cell r="A851">
            <v>842</v>
          </cell>
          <cell r="B851">
            <v>169</v>
          </cell>
          <cell r="C851" t="str">
            <v xml:space="preserve">MARION                       </v>
          </cell>
          <cell r="D851">
            <v>740</v>
          </cell>
          <cell r="E851" t="str">
            <v>OLD ROCHESTER</v>
          </cell>
          <cell r="F851">
            <v>2665181</v>
          </cell>
          <cell r="G851">
            <v>0.42416373022594656</v>
          </cell>
          <cell r="H851">
            <v>2723544</v>
          </cell>
          <cell r="I851">
            <v>0.41126886449687056</v>
          </cell>
          <cell r="J851"/>
          <cell r="K851">
            <v>2444768</v>
          </cell>
          <cell r="L851">
            <v>0</v>
          </cell>
          <cell r="M851">
            <v>0</v>
          </cell>
          <cell r="N851">
            <v>2723544</v>
          </cell>
          <cell r="O851">
            <v>2444768</v>
          </cell>
          <cell r="P851">
            <v>2465467</v>
          </cell>
          <cell r="Q851">
            <v>-20699</v>
          </cell>
          <cell r="R851">
            <v>-0.83955696831472493</v>
          </cell>
          <cell r="S851">
            <v>303</v>
          </cell>
          <cell r="T851">
            <v>0</v>
          </cell>
          <cell r="U851">
            <v>169</v>
          </cell>
          <cell r="V851">
            <v>740</v>
          </cell>
          <cell r="W851">
            <v>842</v>
          </cell>
          <cell r="X851">
            <v>298</v>
          </cell>
          <cell r="Y851">
            <v>2723544</v>
          </cell>
        </row>
        <row r="852">
          <cell r="A852">
            <v>843</v>
          </cell>
          <cell r="B852">
            <v>169</v>
          </cell>
          <cell r="C852" t="str">
            <v xml:space="preserve">MARION                       </v>
          </cell>
          <cell r="D852">
            <v>879</v>
          </cell>
          <cell r="E852" t="str">
            <v>UPPER CAPE COD</v>
          </cell>
          <cell r="F852">
            <v>279177</v>
          </cell>
          <cell r="G852">
            <v>4.4431037784409044E-2</v>
          </cell>
          <cell r="H852">
            <v>202804</v>
          </cell>
          <cell r="I852">
            <v>3.0624425673102158E-2</v>
          </cell>
          <cell r="J852"/>
          <cell r="K852">
            <v>182045</v>
          </cell>
          <cell r="L852">
            <v>0</v>
          </cell>
          <cell r="M852">
            <v>0</v>
          </cell>
          <cell r="N852">
            <v>202804</v>
          </cell>
          <cell r="O852">
            <v>182045</v>
          </cell>
          <cell r="P852">
            <v>258257</v>
          </cell>
          <cell r="Q852">
            <v>-76212</v>
          </cell>
          <cell r="R852">
            <v>-29.510139124980157</v>
          </cell>
          <cell r="S852">
            <v>20</v>
          </cell>
          <cell r="T852">
            <v>0</v>
          </cell>
          <cell r="U852">
            <v>169</v>
          </cell>
          <cell r="V852">
            <v>879</v>
          </cell>
          <cell r="W852">
            <v>843</v>
          </cell>
          <cell r="X852">
            <v>14</v>
          </cell>
          <cell r="Y852">
            <v>202804</v>
          </cell>
        </row>
        <row r="853">
          <cell r="A853">
            <v>844</v>
          </cell>
          <cell r="B853">
            <v>169</v>
          </cell>
          <cell r="D853">
            <v>998</v>
          </cell>
          <cell r="F853">
            <v>0</v>
          </cell>
          <cell r="G853">
            <v>0</v>
          </cell>
          <cell r="H853">
            <v>0</v>
          </cell>
          <cell r="I853">
            <v>0</v>
          </cell>
          <cell r="J853"/>
          <cell r="K853">
            <v>0</v>
          </cell>
          <cell r="L853">
            <v>0</v>
          </cell>
          <cell r="M853">
            <v>0</v>
          </cell>
          <cell r="N853">
            <v>0</v>
          </cell>
          <cell r="O853">
            <v>0</v>
          </cell>
          <cell r="P853">
            <v>0</v>
          </cell>
          <cell r="Q853">
            <v>0</v>
          </cell>
          <cell r="R853">
            <v>0</v>
          </cell>
          <cell r="S853">
            <v>0</v>
          </cell>
          <cell r="T853">
            <v>0</v>
          </cell>
          <cell r="U853">
            <v>169</v>
          </cell>
          <cell r="V853">
            <v>998</v>
          </cell>
          <cell r="W853">
            <v>844</v>
          </cell>
          <cell r="X853">
            <v>0</v>
          </cell>
          <cell r="Y853">
            <v>0</v>
          </cell>
        </row>
        <row r="854">
          <cell r="A854">
            <v>845</v>
          </cell>
          <cell r="B854">
            <v>169</v>
          </cell>
          <cell r="C854" t="str">
            <v xml:space="preserve">MARION                       </v>
          </cell>
          <cell r="D854">
            <v>999</v>
          </cell>
          <cell r="E854" t="str">
            <v>TOTAL</v>
          </cell>
          <cell r="F854">
            <v>6283377.8799999999</v>
          </cell>
          <cell r="G854">
            <v>1</v>
          </cell>
          <cell r="H854">
            <v>6622295.620000001</v>
          </cell>
          <cell r="I854">
            <v>0.99999999999999989</v>
          </cell>
          <cell r="J854">
            <v>5944452</v>
          </cell>
          <cell r="K854">
            <v>5944452</v>
          </cell>
          <cell r="L854">
            <v>0</v>
          </cell>
          <cell r="M854">
            <v>0</v>
          </cell>
          <cell r="N854">
            <v>6622295.620000001</v>
          </cell>
          <cell r="O854">
            <v>5944452</v>
          </cell>
          <cell r="P854">
            <v>5812536</v>
          </cell>
          <cell r="Q854">
            <v>131916</v>
          </cell>
          <cell r="R854">
            <v>2.2695085243343009</v>
          </cell>
          <cell r="S854">
            <v>741</v>
          </cell>
          <cell r="T854">
            <v>0</v>
          </cell>
          <cell r="U854">
            <v>169</v>
          </cell>
          <cell r="V854">
            <v>999</v>
          </cell>
          <cell r="W854">
            <v>845</v>
          </cell>
          <cell r="X854">
            <v>749</v>
          </cell>
          <cell r="Y854">
            <v>6622295.620000001</v>
          </cell>
        </row>
        <row r="855">
          <cell r="A855">
            <v>846</v>
          </cell>
          <cell r="B855">
            <v>170</v>
          </cell>
          <cell r="C855" t="str">
            <v xml:space="preserve">MARLBOROUGH                  </v>
          </cell>
          <cell r="D855">
            <v>170</v>
          </cell>
          <cell r="E855" t="str">
            <v>MARLBOROUGH</v>
          </cell>
          <cell r="F855">
            <v>47531356.683839999</v>
          </cell>
          <cell r="G855">
            <v>0.89772116348411635</v>
          </cell>
          <cell r="H855">
            <v>50561006.405809999</v>
          </cell>
          <cell r="I855">
            <v>0.90270075764447</v>
          </cell>
          <cell r="J855"/>
          <cell r="K855">
            <v>33652670</v>
          </cell>
          <cell r="L855">
            <v>0</v>
          </cell>
          <cell r="M855">
            <v>0</v>
          </cell>
          <cell r="N855">
            <v>50561006.405809999</v>
          </cell>
          <cell r="O855">
            <v>33652670</v>
          </cell>
          <cell r="P855">
            <v>33125854</v>
          </cell>
          <cell r="Q855">
            <v>526816</v>
          </cell>
          <cell r="R855">
            <v>1.5903469235842191</v>
          </cell>
          <cell r="S855">
            <v>4752</v>
          </cell>
          <cell r="T855">
            <v>0</v>
          </cell>
          <cell r="U855">
            <v>170</v>
          </cell>
          <cell r="V855">
            <v>170</v>
          </cell>
          <cell r="W855">
            <v>846</v>
          </cell>
          <cell r="X855">
            <v>4770</v>
          </cell>
          <cell r="Y855">
            <v>50561006.405809999</v>
          </cell>
        </row>
        <row r="856">
          <cell r="A856">
            <v>847</v>
          </cell>
          <cell r="B856">
            <v>170</v>
          </cell>
          <cell r="C856" t="str">
            <v xml:space="preserve">MARLBOROUGH                  </v>
          </cell>
          <cell r="D856">
            <v>801</v>
          </cell>
          <cell r="E856" t="str">
            <v>ASSABET VALLEY</v>
          </cell>
          <cell r="F856">
            <v>5415325</v>
          </cell>
          <cell r="G856">
            <v>0.1022788365158836</v>
          </cell>
          <cell r="H856">
            <v>5449810</v>
          </cell>
          <cell r="I856">
            <v>9.7299242355529947E-2</v>
          </cell>
          <cell r="J856"/>
          <cell r="K856">
            <v>3627314</v>
          </cell>
          <cell r="L856">
            <v>0</v>
          </cell>
          <cell r="M856">
            <v>0</v>
          </cell>
          <cell r="N856">
            <v>5449810</v>
          </cell>
          <cell r="O856">
            <v>3627314</v>
          </cell>
          <cell r="P856">
            <v>3774083</v>
          </cell>
          <cell r="Q856">
            <v>-146769</v>
          </cell>
          <cell r="R856">
            <v>-3.8888651892393464</v>
          </cell>
          <cell r="S856">
            <v>349</v>
          </cell>
          <cell r="T856">
            <v>0</v>
          </cell>
          <cell r="U856">
            <v>170</v>
          </cell>
          <cell r="V856">
            <v>801</v>
          </cell>
          <cell r="W856">
            <v>847</v>
          </cell>
          <cell r="X856">
            <v>332</v>
          </cell>
          <cell r="Y856">
            <v>5449810</v>
          </cell>
        </row>
        <row r="857">
          <cell r="A857">
            <v>848</v>
          </cell>
          <cell r="B857">
            <v>170</v>
          </cell>
          <cell r="D857">
            <v>998</v>
          </cell>
          <cell r="F857">
            <v>0</v>
          </cell>
          <cell r="G857">
            <v>0</v>
          </cell>
          <cell r="H857">
            <v>0</v>
          </cell>
          <cell r="I857">
            <v>0</v>
          </cell>
          <cell r="J857"/>
          <cell r="K857">
            <v>0</v>
          </cell>
          <cell r="L857">
            <v>0</v>
          </cell>
          <cell r="M857">
            <v>0</v>
          </cell>
          <cell r="N857">
            <v>0</v>
          </cell>
          <cell r="O857">
            <v>0</v>
          </cell>
          <cell r="P857">
            <v>0</v>
          </cell>
          <cell r="Q857">
            <v>0</v>
          </cell>
          <cell r="R857">
            <v>0</v>
          </cell>
          <cell r="S857">
            <v>0</v>
          </cell>
          <cell r="T857">
            <v>0</v>
          </cell>
          <cell r="U857">
            <v>170</v>
          </cell>
          <cell r="V857">
            <v>998</v>
          </cell>
          <cell r="W857">
            <v>848</v>
          </cell>
          <cell r="X857">
            <v>0</v>
          </cell>
          <cell r="Y857">
            <v>0</v>
          </cell>
        </row>
        <row r="858">
          <cell r="A858">
            <v>849</v>
          </cell>
          <cell r="B858">
            <v>170</v>
          </cell>
          <cell r="D858">
            <v>998</v>
          </cell>
          <cell r="F858">
            <v>0</v>
          </cell>
          <cell r="G858">
            <v>0</v>
          </cell>
          <cell r="H858">
            <v>0</v>
          </cell>
          <cell r="I858">
            <v>0</v>
          </cell>
          <cell r="J858"/>
          <cell r="K858">
            <v>0</v>
          </cell>
          <cell r="L858">
            <v>0</v>
          </cell>
          <cell r="M858">
            <v>0</v>
          </cell>
          <cell r="N858">
            <v>0</v>
          </cell>
          <cell r="O858">
            <v>0</v>
          </cell>
          <cell r="P858">
            <v>0</v>
          </cell>
          <cell r="Q858">
            <v>0</v>
          </cell>
          <cell r="R858">
            <v>0</v>
          </cell>
          <cell r="S858">
            <v>0</v>
          </cell>
          <cell r="T858">
            <v>0</v>
          </cell>
          <cell r="U858">
            <v>170</v>
          </cell>
          <cell r="V858">
            <v>998</v>
          </cell>
          <cell r="W858">
            <v>849</v>
          </cell>
          <cell r="X858">
            <v>0</v>
          </cell>
          <cell r="Y858">
            <v>0</v>
          </cell>
        </row>
        <row r="859">
          <cell r="A859">
            <v>850</v>
          </cell>
          <cell r="B859">
            <v>170</v>
          </cell>
          <cell r="C859" t="str">
            <v xml:space="preserve">MARLBOROUGH                  </v>
          </cell>
          <cell r="D859">
            <v>999</v>
          </cell>
          <cell r="E859" t="str">
            <v>TOTAL</v>
          </cell>
          <cell r="F859">
            <v>52946681.683839999</v>
          </cell>
          <cell r="G859">
            <v>1</v>
          </cell>
          <cell r="H859">
            <v>56010816.405809999</v>
          </cell>
          <cell r="I859">
            <v>1</v>
          </cell>
          <cell r="J859">
            <v>37279984</v>
          </cell>
          <cell r="K859">
            <v>37279984</v>
          </cell>
          <cell r="L859">
            <v>0</v>
          </cell>
          <cell r="M859">
            <v>0</v>
          </cell>
          <cell r="N859">
            <v>56010816.405809999</v>
          </cell>
          <cell r="O859">
            <v>37279984</v>
          </cell>
          <cell r="P859">
            <v>36899937</v>
          </cell>
          <cell r="Q859">
            <v>380047</v>
          </cell>
          <cell r="R859">
            <v>1.0299394278098633</v>
          </cell>
          <cell r="S859">
            <v>5101</v>
          </cell>
          <cell r="T859">
            <v>0</v>
          </cell>
          <cell r="U859">
            <v>170</v>
          </cell>
          <cell r="V859">
            <v>999</v>
          </cell>
          <cell r="W859">
            <v>850</v>
          </cell>
          <cell r="X859">
            <v>5102</v>
          </cell>
          <cell r="Y859">
            <v>56010816.405809999</v>
          </cell>
        </row>
        <row r="860">
          <cell r="A860">
            <v>851</v>
          </cell>
          <cell r="B860">
            <v>171</v>
          </cell>
          <cell r="C860" t="str">
            <v xml:space="preserve">MARSHFIELD                   </v>
          </cell>
          <cell r="D860">
            <v>171</v>
          </cell>
          <cell r="E860" t="str">
            <v>MARSHFIELD</v>
          </cell>
          <cell r="F860">
            <v>39583756.739600003</v>
          </cell>
          <cell r="G860">
            <v>1</v>
          </cell>
          <cell r="H860">
            <v>41137358.67464</v>
          </cell>
          <cell r="I860">
            <v>1</v>
          </cell>
          <cell r="J860"/>
          <cell r="K860">
            <v>28739555</v>
          </cell>
          <cell r="L860">
            <v>0</v>
          </cell>
          <cell r="M860">
            <v>0</v>
          </cell>
          <cell r="N860">
            <v>41137358.67464</v>
          </cell>
          <cell r="O860">
            <v>28739555</v>
          </cell>
          <cell r="P860">
            <v>27951328</v>
          </cell>
          <cell r="Q860">
            <v>788227</v>
          </cell>
          <cell r="R860">
            <v>2.8199983914896638</v>
          </cell>
          <cell r="S860">
            <v>4498</v>
          </cell>
          <cell r="T860">
            <v>0</v>
          </cell>
          <cell r="U860">
            <v>171</v>
          </cell>
          <cell r="V860">
            <v>171</v>
          </cell>
          <cell r="W860">
            <v>851</v>
          </cell>
          <cell r="X860">
            <v>4506</v>
          </cell>
          <cell r="Y860">
            <v>41137358.67464</v>
          </cell>
        </row>
        <row r="861">
          <cell r="A861">
            <v>852</v>
          </cell>
          <cell r="B861">
            <v>171</v>
          </cell>
          <cell r="D861">
            <v>998</v>
          </cell>
          <cell r="F861">
            <v>0</v>
          </cell>
          <cell r="G861">
            <v>0</v>
          </cell>
          <cell r="H861">
            <v>0</v>
          </cell>
          <cell r="I861">
            <v>0</v>
          </cell>
          <cell r="J861"/>
          <cell r="K861">
            <v>0</v>
          </cell>
          <cell r="L861">
            <v>0</v>
          </cell>
          <cell r="M861">
            <v>0</v>
          </cell>
          <cell r="N861">
            <v>0</v>
          </cell>
          <cell r="O861">
            <v>0</v>
          </cell>
          <cell r="P861">
            <v>0</v>
          </cell>
          <cell r="Q861">
            <v>0</v>
          </cell>
          <cell r="R861">
            <v>0</v>
          </cell>
          <cell r="S861">
            <v>0</v>
          </cell>
          <cell r="T861">
            <v>0</v>
          </cell>
          <cell r="U861">
            <v>171</v>
          </cell>
          <cell r="V861">
            <v>998</v>
          </cell>
          <cell r="W861">
            <v>852</v>
          </cell>
          <cell r="X861">
            <v>0</v>
          </cell>
          <cell r="Y861">
            <v>0</v>
          </cell>
        </row>
        <row r="862">
          <cell r="A862">
            <v>853</v>
          </cell>
          <cell r="B862">
            <v>171</v>
          </cell>
          <cell r="D862">
            <v>998</v>
          </cell>
          <cell r="F862">
            <v>0</v>
          </cell>
          <cell r="G862">
            <v>0</v>
          </cell>
          <cell r="H862">
            <v>0</v>
          </cell>
          <cell r="I862">
            <v>0</v>
          </cell>
          <cell r="J862"/>
          <cell r="K862">
            <v>0</v>
          </cell>
          <cell r="L862">
            <v>0</v>
          </cell>
          <cell r="M862">
            <v>0</v>
          </cell>
          <cell r="N862">
            <v>0</v>
          </cell>
          <cell r="O862">
            <v>0</v>
          </cell>
          <cell r="P862">
            <v>0</v>
          </cell>
          <cell r="Q862">
            <v>0</v>
          </cell>
          <cell r="R862">
            <v>0</v>
          </cell>
          <cell r="S862">
            <v>0</v>
          </cell>
          <cell r="T862">
            <v>0</v>
          </cell>
          <cell r="U862">
            <v>171</v>
          </cell>
          <cell r="V862">
            <v>998</v>
          </cell>
          <cell r="W862">
            <v>853</v>
          </cell>
          <cell r="X862">
            <v>0</v>
          </cell>
          <cell r="Y862">
            <v>0</v>
          </cell>
        </row>
        <row r="863">
          <cell r="A863">
            <v>854</v>
          </cell>
          <cell r="B863">
            <v>171</v>
          </cell>
          <cell r="D863">
            <v>998</v>
          </cell>
          <cell r="F863">
            <v>0</v>
          </cell>
          <cell r="G863">
            <v>0</v>
          </cell>
          <cell r="H863">
            <v>0</v>
          </cell>
          <cell r="I863">
            <v>0</v>
          </cell>
          <cell r="J863"/>
          <cell r="K863">
            <v>0</v>
          </cell>
          <cell r="L863">
            <v>0</v>
          </cell>
          <cell r="M863">
            <v>0</v>
          </cell>
          <cell r="N863">
            <v>0</v>
          </cell>
          <cell r="O863">
            <v>0</v>
          </cell>
          <cell r="P863">
            <v>0</v>
          </cell>
          <cell r="Q863">
            <v>0</v>
          </cell>
          <cell r="R863">
            <v>0</v>
          </cell>
          <cell r="S863">
            <v>0</v>
          </cell>
          <cell r="T863">
            <v>0</v>
          </cell>
          <cell r="U863">
            <v>171</v>
          </cell>
          <cell r="V863">
            <v>998</v>
          </cell>
          <cell r="W863">
            <v>854</v>
          </cell>
          <cell r="X863">
            <v>0</v>
          </cell>
          <cell r="Y863">
            <v>0</v>
          </cell>
        </row>
        <row r="864">
          <cell r="A864">
            <v>855</v>
          </cell>
          <cell r="B864">
            <v>171</v>
          </cell>
          <cell r="C864" t="str">
            <v xml:space="preserve">MARSHFIELD                   </v>
          </cell>
          <cell r="D864">
            <v>999</v>
          </cell>
          <cell r="E864" t="str">
            <v>TOTAL</v>
          </cell>
          <cell r="F864">
            <v>39583756.739600003</v>
          </cell>
          <cell r="G864">
            <v>1</v>
          </cell>
          <cell r="H864">
            <v>41137358.67464</v>
          </cell>
          <cell r="I864">
            <v>1</v>
          </cell>
          <cell r="J864">
            <v>28739555</v>
          </cell>
          <cell r="K864">
            <v>28739555</v>
          </cell>
          <cell r="L864">
            <v>0</v>
          </cell>
          <cell r="M864">
            <v>0</v>
          </cell>
          <cell r="N864">
            <v>41137358.67464</v>
          </cell>
          <cell r="O864">
            <v>28739555</v>
          </cell>
          <cell r="P864">
            <v>27951328</v>
          </cell>
          <cell r="Q864">
            <v>788227</v>
          </cell>
          <cell r="R864">
            <v>2.8199983914896638</v>
          </cell>
          <cell r="S864">
            <v>4498</v>
          </cell>
          <cell r="T864">
            <v>0</v>
          </cell>
          <cell r="U864">
            <v>171</v>
          </cell>
          <cell r="V864">
            <v>999</v>
          </cell>
          <cell r="W864">
            <v>855</v>
          </cell>
          <cell r="X864">
            <v>4506</v>
          </cell>
          <cell r="Y864">
            <v>41137358.67464</v>
          </cell>
        </row>
        <row r="865">
          <cell r="A865">
            <v>856</v>
          </cell>
          <cell r="B865">
            <v>172</v>
          </cell>
          <cell r="C865" t="str">
            <v xml:space="preserve">MASHPEE                      </v>
          </cell>
          <cell r="D865">
            <v>172</v>
          </cell>
          <cell r="E865" t="str">
            <v>MASHPEE</v>
          </cell>
          <cell r="F865">
            <v>16170543.359999999</v>
          </cell>
          <cell r="G865">
            <v>0.94476743317141321</v>
          </cell>
          <cell r="H865">
            <v>16786403.150000002</v>
          </cell>
          <cell r="I865">
            <v>0.94755617592231955</v>
          </cell>
          <cell r="J865"/>
          <cell r="K865">
            <v>14863230</v>
          </cell>
          <cell r="L865">
            <v>0</v>
          </cell>
          <cell r="M865">
            <v>0</v>
          </cell>
          <cell r="N865">
            <v>16786403.150000002</v>
          </cell>
          <cell r="O865">
            <v>14863230</v>
          </cell>
          <cell r="P865">
            <v>14364504</v>
          </cell>
          <cell r="Q865">
            <v>498726</v>
          </cell>
          <cell r="R865">
            <v>3.4719333156230108</v>
          </cell>
          <cell r="S865">
            <v>1817</v>
          </cell>
          <cell r="T865">
            <v>0</v>
          </cell>
          <cell r="U865">
            <v>172</v>
          </cell>
          <cell r="V865">
            <v>172</v>
          </cell>
          <cell r="W865">
            <v>856</v>
          </cell>
          <cell r="X865">
            <v>1780</v>
          </cell>
          <cell r="Y865">
            <v>16786403.150000002</v>
          </cell>
        </row>
        <row r="866">
          <cell r="A866">
            <v>857</v>
          </cell>
          <cell r="B866">
            <v>172</v>
          </cell>
          <cell r="C866" t="str">
            <v xml:space="preserve">MASHPEE                      </v>
          </cell>
          <cell r="D866">
            <v>815</v>
          </cell>
          <cell r="E866" t="str">
            <v>CAPE COD</v>
          </cell>
          <cell r="F866">
            <v>945355</v>
          </cell>
          <cell r="G866">
            <v>5.5232566828586849E-2</v>
          </cell>
          <cell r="H866">
            <v>929067</v>
          </cell>
          <cell r="I866">
            <v>5.244382407768048E-2</v>
          </cell>
          <cell r="J866"/>
          <cell r="K866">
            <v>822626</v>
          </cell>
          <cell r="L866">
            <v>0</v>
          </cell>
          <cell r="M866">
            <v>0</v>
          </cell>
          <cell r="N866">
            <v>929067</v>
          </cell>
          <cell r="O866">
            <v>822626</v>
          </cell>
          <cell r="P866">
            <v>839771</v>
          </cell>
          <cell r="Q866">
            <v>-17145</v>
          </cell>
          <cell r="R866">
            <v>-2.0416280152565403</v>
          </cell>
          <cell r="S866">
            <v>66</v>
          </cell>
          <cell r="T866">
            <v>0</v>
          </cell>
          <cell r="U866">
            <v>172</v>
          </cell>
          <cell r="V866">
            <v>815</v>
          </cell>
          <cell r="W866">
            <v>857</v>
          </cell>
          <cell r="X866">
            <v>62</v>
          </cell>
          <cell r="Y866">
            <v>929067</v>
          </cell>
        </row>
        <row r="867">
          <cell r="A867">
            <v>858</v>
          </cell>
          <cell r="B867">
            <v>172</v>
          </cell>
          <cell r="D867">
            <v>998</v>
          </cell>
          <cell r="F867">
            <v>0</v>
          </cell>
          <cell r="G867">
            <v>0</v>
          </cell>
          <cell r="H867">
            <v>0</v>
          </cell>
          <cell r="I867">
            <v>0</v>
          </cell>
          <cell r="J867"/>
          <cell r="K867">
            <v>0</v>
          </cell>
          <cell r="L867">
            <v>0</v>
          </cell>
          <cell r="M867">
            <v>0</v>
          </cell>
          <cell r="N867">
            <v>0</v>
          </cell>
          <cell r="O867">
            <v>0</v>
          </cell>
          <cell r="P867">
            <v>0</v>
          </cell>
          <cell r="Q867">
            <v>0</v>
          </cell>
          <cell r="R867">
            <v>0</v>
          </cell>
          <cell r="S867">
            <v>0</v>
          </cell>
          <cell r="T867">
            <v>0</v>
          </cell>
          <cell r="U867">
            <v>172</v>
          </cell>
          <cell r="V867">
            <v>998</v>
          </cell>
          <cell r="W867">
            <v>858</v>
          </cell>
          <cell r="X867">
            <v>0</v>
          </cell>
          <cell r="Y867">
            <v>0</v>
          </cell>
        </row>
        <row r="868">
          <cell r="A868">
            <v>859</v>
          </cell>
          <cell r="B868">
            <v>172</v>
          </cell>
          <cell r="D868">
            <v>998</v>
          </cell>
          <cell r="F868">
            <v>0</v>
          </cell>
          <cell r="G868">
            <v>0</v>
          </cell>
          <cell r="H868">
            <v>0</v>
          </cell>
          <cell r="I868">
            <v>0</v>
          </cell>
          <cell r="J868"/>
          <cell r="K868">
            <v>0</v>
          </cell>
          <cell r="L868">
            <v>0</v>
          </cell>
          <cell r="M868">
            <v>0</v>
          </cell>
          <cell r="N868">
            <v>0</v>
          </cell>
          <cell r="O868">
            <v>0</v>
          </cell>
          <cell r="P868">
            <v>0</v>
          </cell>
          <cell r="Q868">
            <v>0</v>
          </cell>
          <cell r="R868">
            <v>0</v>
          </cell>
          <cell r="S868">
            <v>0</v>
          </cell>
          <cell r="T868">
            <v>0</v>
          </cell>
          <cell r="U868">
            <v>172</v>
          </cell>
          <cell r="V868">
            <v>998</v>
          </cell>
          <cell r="W868">
            <v>859</v>
          </cell>
          <cell r="X868">
            <v>0</v>
          </cell>
          <cell r="Y868">
            <v>0</v>
          </cell>
        </row>
        <row r="869">
          <cell r="A869">
            <v>860</v>
          </cell>
          <cell r="B869">
            <v>172</v>
          </cell>
          <cell r="C869" t="str">
            <v xml:space="preserve">MASHPEE                      </v>
          </cell>
          <cell r="D869">
            <v>999</v>
          </cell>
          <cell r="E869" t="str">
            <v>TOTAL</v>
          </cell>
          <cell r="F869">
            <v>17115898.359999999</v>
          </cell>
          <cell r="G869">
            <v>1</v>
          </cell>
          <cell r="H869">
            <v>17715470.150000002</v>
          </cell>
          <cell r="I869">
            <v>1</v>
          </cell>
          <cell r="J869">
            <v>15685856</v>
          </cell>
          <cell r="K869">
            <v>15685856</v>
          </cell>
          <cell r="L869">
            <v>0</v>
          </cell>
          <cell r="M869">
            <v>0</v>
          </cell>
          <cell r="N869">
            <v>17715470.150000002</v>
          </cell>
          <cell r="O869">
            <v>15685856</v>
          </cell>
          <cell r="P869">
            <v>15204275</v>
          </cell>
          <cell r="Q869">
            <v>481581</v>
          </cell>
          <cell r="R869">
            <v>3.1674052199134781</v>
          </cell>
          <cell r="S869">
            <v>1883</v>
          </cell>
          <cell r="T869">
            <v>0</v>
          </cell>
          <cell r="U869">
            <v>172</v>
          </cell>
          <cell r="V869">
            <v>999</v>
          </cell>
          <cell r="W869">
            <v>860</v>
          </cell>
          <cell r="X869">
            <v>1842</v>
          </cell>
          <cell r="Y869">
            <v>17715470.150000002</v>
          </cell>
        </row>
        <row r="870">
          <cell r="A870">
            <v>861</v>
          </cell>
          <cell r="B870">
            <v>173</v>
          </cell>
          <cell r="C870" t="str">
            <v xml:space="preserve">MATTAPOISETT                 </v>
          </cell>
          <cell r="D870">
            <v>173</v>
          </cell>
          <cell r="E870" t="str">
            <v>MATTAPOISETT</v>
          </cell>
          <cell r="F870">
            <v>3951256.51</v>
          </cell>
          <cell r="G870">
            <v>0.49608378576612716</v>
          </cell>
          <cell r="H870">
            <v>4131578.0200000009</v>
          </cell>
          <cell r="I870">
            <v>0.50118813979145649</v>
          </cell>
          <cell r="J870"/>
          <cell r="K870">
            <v>3667812</v>
          </cell>
          <cell r="L870">
            <v>0</v>
          </cell>
          <cell r="M870">
            <v>0</v>
          </cell>
          <cell r="N870">
            <v>4131578.0200000009</v>
          </cell>
          <cell r="O870">
            <v>3667812</v>
          </cell>
          <cell r="P870">
            <v>3548014</v>
          </cell>
          <cell r="Q870">
            <v>119798</v>
          </cell>
          <cell r="R870">
            <v>3.3764804761198799</v>
          </cell>
          <cell r="S870">
            <v>483</v>
          </cell>
          <cell r="T870">
            <v>0</v>
          </cell>
          <cell r="U870">
            <v>173</v>
          </cell>
          <cell r="V870">
            <v>173</v>
          </cell>
          <cell r="W870">
            <v>861</v>
          </cell>
          <cell r="X870">
            <v>482</v>
          </cell>
          <cell r="Y870">
            <v>4131578.0200000009</v>
          </cell>
        </row>
        <row r="871">
          <cell r="A871">
            <v>862</v>
          </cell>
          <cell r="B871">
            <v>173</v>
          </cell>
          <cell r="C871" t="str">
            <v xml:space="preserve">MATTAPOISETT                 </v>
          </cell>
          <cell r="D871">
            <v>740</v>
          </cell>
          <cell r="E871" t="str">
            <v>OLD ROCHESTER</v>
          </cell>
          <cell r="F871">
            <v>3509595</v>
          </cell>
          <cell r="G871">
            <v>0.44063278850652782</v>
          </cell>
          <cell r="H871">
            <v>3546090</v>
          </cell>
          <cell r="I871">
            <v>0.43016451390480714</v>
          </cell>
          <cell r="J871"/>
          <cell r="K871">
            <v>3148044</v>
          </cell>
          <cell r="L871">
            <v>0</v>
          </cell>
          <cell r="M871">
            <v>0</v>
          </cell>
          <cell r="N871">
            <v>3546090</v>
          </cell>
          <cell r="O871">
            <v>3148044</v>
          </cell>
          <cell r="P871">
            <v>3151426</v>
          </cell>
          <cell r="Q871">
            <v>-3382</v>
          </cell>
          <cell r="R871">
            <v>-0.10731649735706947</v>
          </cell>
          <cell r="S871">
            <v>399</v>
          </cell>
          <cell r="T871">
            <v>0</v>
          </cell>
          <cell r="U871">
            <v>173</v>
          </cell>
          <cell r="V871">
            <v>740</v>
          </cell>
          <cell r="W871">
            <v>862</v>
          </cell>
          <cell r="X871">
            <v>388</v>
          </cell>
          <cell r="Y871">
            <v>3546090</v>
          </cell>
        </row>
        <row r="872">
          <cell r="A872">
            <v>863</v>
          </cell>
          <cell r="B872">
            <v>173</v>
          </cell>
          <cell r="C872" t="str">
            <v xml:space="preserve">MATTAPOISETT                 </v>
          </cell>
          <cell r="D872">
            <v>855</v>
          </cell>
          <cell r="E872" t="str">
            <v>OLD COLONY</v>
          </cell>
          <cell r="F872">
            <v>504046</v>
          </cell>
          <cell r="G872">
            <v>6.328342572734498E-2</v>
          </cell>
          <cell r="H872">
            <v>565899</v>
          </cell>
          <cell r="I872">
            <v>6.8647346303736353E-2</v>
          </cell>
          <cell r="J872"/>
          <cell r="K872">
            <v>502377</v>
          </cell>
          <cell r="L872">
            <v>0</v>
          </cell>
          <cell r="M872">
            <v>0</v>
          </cell>
          <cell r="N872">
            <v>565899</v>
          </cell>
          <cell r="O872">
            <v>502377</v>
          </cell>
          <cell r="P872">
            <v>452606</v>
          </cell>
          <cell r="Q872">
            <v>49771</v>
          </cell>
          <cell r="R872">
            <v>10.99654003703</v>
          </cell>
          <cell r="S872">
            <v>36</v>
          </cell>
          <cell r="T872">
            <v>0</v>
          </cell>
          <cell r="U872">
            <v>173</v>
          </cell>
          <cell r="V872">
            <v>855</v>
          </cell>
          <cell r="W872">
            <v>863</v>
          </cell>
          <cell r="X872">
            <v>39</v>
          </cell>
          <cell r="Y872">
            <v>565899</v>
          </cell>
        </row>
        <row r="873">
          <cell r="A873">
            <v>864</v>
          </cell>
          <cell r="B873">
            <v>173</v>
          </cell>
          <cell r="D873">
            <v>998</v>
          </cell>
          <cell r="F873">
            <v>0</v>
          </cell>
          <cell r="G873">
            <v>0</v>
          </cell>
          <cell r="H873">
            <v>0</v>
          </cell>
          <cell r="I873">
            <v>0</v>
          </cell>
          <cell r="J873"/>
          <cell r="K873">
            <v>0</v>
          </cell>
          <cell r="L873">
            <v>0</v>
          </cell>
          <cell r="M873">
            <v>0</v>
          </cell>
          <cell r="N873">
            <v>0</v>
          </cell>
          <cell r="O873">
            <v>0</v>
          </cell>
          <cell r="P873">
            <v>0</v>
          </cell>
          <cell r="Q873">
            <v>0</v>
          </cell>
          <cell r="R873">
            <v>0</v>
          </cell>
          <cell r="S873">
            <v>0</v>
          </cell>
          <cell r="T873">
            <v>0</v>
          </cell>
          <cell r="U873">
            <v>173</v>
          </cell>
          <cell r="V873">
            <v>998</v>
          </cell>
          <cell r="W873">
            <v>864</v>
          </cell>
          <cell r="X873">
            <v>0</v>
          </cell>
          <cell r="Y873">
            <v>0</v>
          </cell>
        </row>
        <row r="874">
          <cell r="A874">
            <v>865</v>
          </cell>
          <cell r="B874">
            <v>173</v>
          </cell>
          <cell r="C874" t="str">
            <v xml:space="preserve">MATTAPOISETT                 </v>
          </cell>
          <cell r="D874">
            <v>999</v>
          </cell>
          <cell r="E874" t="str">
            <v>TOTAL</v>
          </cell>
          <cell r="F874">
            <v>7964897.5099999998</v>
          </cell>
          <cell r="G874">
            <v>1</v>
          </cell>
          <cell r="H874">
            <v>8243567.0200000014</v>
          </cell>
          <cell r="I874">
            <v>1</v>
          </cell>
          <cell r="J874">
            <v>7318233</v>
          </cell>
          <cell r="K874">
            <v>7318233</v>
          </cell>
          <cell r="L874">
            <v>0</v>
          </cell>
          <cell r="M874">
            <v>0</v>
          </cell>
          <cell r="N874">
            <v>8243567.0200000014</v>
          </cell>
          <cell r="O874">
            <v>7318233</v>
          </cell>
          <cell r="P874">
            <v>7152046</v>
          </cell>
          <cell r="Q874">
            <v>166187</v>
          </cell>
          <cell r="R874">
            <v>2.3236287909781339</v>
          </cell>
          <cell r="S874">
            <v>918</v>
          </cell>
          <cell r="T874">
            <v>0</v>
          </cell>
          <cell r="U874">
            <v>173</v>
          </cell>
          <cell r="V874">
            <v>999</v>
          </cell>
          <cell r="W874">
            <v>865</v>
          </cell>
          <cell r="X874">
            <v>909</v>
          </cell>
          <cell r="Y874">
            <v>8243567.0200000014</v>
          </cell>
        </row>
        <row r="875">
          <cell r="A875">
            <v>866</v>
          </cell>
          <cell r="B875">
            <v>174</v>
          </cell>
          <cell r="C875" t="str">
            <v xml:space="preserve">MAYNARD                      </v>
          </cell>
          <cell r="D875">
            <v>174</v>
          </cell>
          <cell r="E875" t="str">
            <v>MAYNARD</v>
          </cell>
          <cell r="F875">
            <v>12168260.781569999</v>
          </cell>
          <cell r="G875">
            <v>0.91697893735707059</v>
          </cell>
          <cell r="H875">
            <v>12727909.260160001</v>
          </cell>
          <cell r="I875">
            <v>0.89911622249851852</v>
          </cell>
          <cell r="J875"/>
          <cell r="K875">
            <v>8836949</v>
          </cell>
          <cell r="L875">
            <v>0</v>
          </cell>
          <cell r="M875">
            <v>0</v>
          </cell>
          <cell r="N875">
            <v>12727909.260160001</v>
          </cell>
          <cell r="O875">
            <v>8836949</v>
          </cell>
          <cell r="P875">
            <v>8664177</v>
          </cell>
          <cell r="Q875">
            <v>172772</v>
          </cell>
          <cell r="R875">
            <v>1.9940959193239012</v>
          </cell>
          <cell r="S875">
            <v>1319</v>
          </cell>
          <cell r="T875">
            <v>0</v>
          </cell>
          <cell r="U875">
            <v>174</v>
          </cell>
          <cell r="V875">
            <v>174</v>
          </cell>
          <cell r="W875">
            <v>866</v>
          </cell>
          <cell r="X875">
            <v>1329</v>
          </cell>
          <cell r="Y875">
            <v>12727909.260160001</v>
          </cell>
        </row>
        <row r="876">
          <cell r="A876">
            <v>867</v>
          </cell>
          <cell r="B876">
            <v>174</v>
          </cell>
          <cell r="C876" t="str">
            <v xml:space="preserve">MAYNARD                      </v>
          </cell>
          <cell r="D876">
            <v>801</v>
          </cell>
          <cell r="E876" t="str">
            <v>ASSABET VALLEY</v>
          </cell>
          <cell r="F876">
            <v>1101685</v>
          </cell>
          <cell r="G876">
            <v>8.3021062642929425E-2</v>
          </cell>
          <cell r="H876">
            <v>1428113</v>
          </cell>
          <cell r="I876">
            <v>0.10088377750148145</v>
          </cell>
          <cell r="J876"/>
          <cell r="K876">
            <v>991534</v>
          </cell>
          <cell r="L876">
            <v>0</v>
          </cell>
          <cell r="M876">
            <v>0</v>
          </cell>
          <cell r="N876">
            <v>1428113</v>
          </cell>
          <cell r="O876">
            <v>991534</v>
          </cell>
          <cell r="P876">
            <v>784434</v>
          </cell>
          <cell r="Q876">
            <v>207100</v>
          </cell>
          <cell r="R876">
            <v>26.401201375769027</v>
          </cell>
          <cell r="S876">
            <v>71</v>
          </cell>
          <cell r="T876">
            <v>0</v>
          </cell>
          <cell r="U876">
            <v>174</v>
          </cell>
          <cell r="V876">
            <v>801</v>
          </cell>
          <cell r="W876">
            <v>867</v>
          </cell>
          <cell r="X876">
            <v>87</v>
          </cell>
          <cell r="Y876">
            <v>1428113</v>
          </cell>
        </row>
        <row r="877">
          <cell r="A877">
            <v>868</v>
          </cell>
          <cell r="B877">
            <v>174</v>
          </cell>
          <cell r="D877">
            <v>998</v>
          </cell>
          <cell r="F877">
            <v>0</v>
          </cell>
          <cell r="G877">
            <v>0</v>
          </cell>
          <cell r="H877">
            <v>0</v>
          </cell>
          <cell r="I877">
            <v>0</v>
          </cell>
          <cell r="J877"/>
          <cell r="K877">
            <v>0</v>
          </cell>
          <cell r="L877">
            <v>0</v>
          </cell>
          <cell r="M877">
            <v>0</v>
          </cell>
          <cell r="N877">
            <v>0</v>
          </cell>
          <cell r="O877">
            <v>0</v>
          </cell>
          <cell r="P877">
            <v>0</v>
          </cell>
          <cell r="Q877">
            <v>0</v>
          </cell>
          <cell r="R877">
            <v>0</v>
          </cell>
          <cell r="S877">
            <v>0</v>
          </cell>
          <cell r="T877">
            <v>0</v>
          </cell>
          <cell r="U877">
            <v>174</v>
          </cell>
          <cell r="V877">
            <v>998</v>
          </cell>
          <cell r="W877">
            <v>868</v>
          </cell>
          <cell r="X877">
            <v>0</v>
          </cell>
          <cell r="Y877">
            <v>0</v>
          </cell>
        </row>
        <row r="878">
          <cell r="A878">
            <v>869</v>
          </cell>
          <cell r="B878">
            <v>174</v>
          </cell>
          <cell r="D878">
            <v>998</v>
          </cell>
          <cell r="F878">
            <v>0</v>
          </cell>
          <cell r="G878">
            <v>0</v>
          </cell>
          <cell r="H878">
            <v>0</v>
          </cell>
          <cell r="I878">
            <v>0</v>
          </cell>
          <cell r="J878"/>
          <cell r="K878">
            <v>0</v>
          </cell>
          <cell r="L878">
            <v>0</v>
          </cell>
          <cell r="M878">
            <v>0</v>
          </cell>
          <cell r="N878">
            <v>0</v>
          </cell>
          <cell r="O878">
            <v>0</v>
          </cell>
          <cell r="P878">
            <v>0</v>
          </cell>
          <cell r="Q878">
            <v>0</v>
          </cell>
          <cell r="R878">
            <v>0</v>
          </cell>
          <cell r="S878">
            <v>0</v>
          </cell>
          <cell r="T878">
            <v>0</v>
          </cell>
          <cell r="U878">
            <v>174</v>
          </cell>
          <cell r="V878">
            <v>998</v>
          </cell>
          <cell r="W878">
            <v>869</v>
          </cell>
          <cell r="X878">
            <v>0</v>
          </cell>
          <cell r="Y878">
            <v>0</v>
          </cell>
        </row>
        <row r="879">
          <cell r="A879">
            <v>870</v>
          </cell>
          <cell r="B879">
            <v>174</v>
          </cell>
          <cell r="C879" t="str">
            <v xml:space="preserve">MAYNARD                      </v>
          </cell>
          <cell r="D879">
            <v>999</v>
          </cell>
          <cell r="E879" t="str">
            <v>TOTAL</v>
          </cell>
          <cell r="F879">
            <v>13269945.781569999</v>
          </cell>
          <cell r="G879">
            <v>1</v>
          </cell>
          <cell r="H879">
            <v>14156022.260160001</v>
          </cell>
          <cell r="I879">
            <v>1</v>
          </cell>
          <cell r="J879">
            <v>9828483</v>
          </cell>
          <cell r="K879">
            <v>9828483</v>
          </cell>
          <cell r="L879">
            <v>0</v>
          </cell>
          <cell r="M879">
            <v>0</v>
          </cell>
          <cell r="N879">
            <v>14156022.260160001</v>
          </cell>
          <cell r="O879">
            <v>9828483</v>
          </cell>
          <cell r="P879">
            <v>9448611</v>
          </cell>
          <cell r="Q879">
            <v>379872</v>
          </cell>
          <cell r="R879">
            <v>4.0204004588610962</v>
          </cell>
          <cell r="S879">
            <v>1390</v>
          </cell>
          <cell r="T879">
            <v>0</v>
          </cell>
          <cell r="U879">
            <v>174</v>
          </cell>
          <cell r="V879">
            <v>999</v>
          </cell>
          <cell r="W879">
            <v>870</v>
          </cell>
          <cell r="X879">
            <v>1416</v>
          </cell>
          <cell r="Y879">
            <v>14156022.260160001</v>
          </cell>
        </row>
        <row r="880">
          <cell r="A880">
            <v>871</v>
          </cell>
          <cell r="B880">
            <v>175</v>
          </cell>
          <cell r="C880" t="str">
            <v xml:space="preserve">MEDFIELD                     </v>
          </cell>
          <cell r="D880">
            <v>175</v>
          </cell>
          <cell r="E880" t="str">
            <v>MEDFIELD</v>
          </cell>
          <cell r="F880">
            <v>24263807.570240002</v>
          </cell>
          <cell r="G880">
            <v>0.9877091034746176</v>
          </cell>
          <cell r="H880">
            <v>24324022.98694</v>
          </cell>
          <cell r="I880">
            <v>0.98788481689166807</v>
          </cell>
          <cell r="J880"/>
          <cell r="K880">
            <v>21208313</v>
          </cell>
          <cell r="L880">
            <v>0</v>
          </cell>
          <cell r="M880">
            <v>0</v>
          </cell>
          <cell r="N880">
            <v>24324022.98694</v>
          </cell>
          <cell r="O880">
            <v>21208313</v>
          </cell>
          <cell r="P880">
            <v>20679989</v>
          </cell>
          <cell r="Q880">
            <v>528324</v>
          </cell>
          <cell r="R880">
            <v>2.554759579417571</v>
          </cell>
          <cell r="S880">
            <v>2860</v>
          </cell>
          <cell r="T880">
            <v>0</v>
          </cell>
          <cell r="U880">
            <v>175</v>
          </cell>
          <cell r="V880">
            <v>175</v>
          </cell>
          <cell r="W880">
            <v>871</v>
          </cell>
          <cell r="X880">
            <v>2758</v>
          </cell>
          <cell r="Y880">
            <v>24324022.98694</v>
          </cell>
        </row>
        <row r="881">
          <cell r="A881">
            <v>872</v>
          </cell>
          <cell r="B881">
            <v>175</v>
          </cell>
          <cell r="C881" t="str">
            <v xml:space="preserve">MEDFIELD                     </v>
          </cell>
          <cell r="D881">
            <v>878</v>
          </cell>
          <cell r="E881" t="str">
            <v>TRI COUNTY</v>
          </cell>
          <cell r="F881">
            <v>216337</v>
          </cell>
          <cell r="G881">
            <v>8.8064506652479526E-3</v>
          </cell>
          <cell r="H881">
            <v>208877</v>
          </cell>
          <cell r="I881">
            <v>8.4832355654602034E-3</v>
          </cell>
          <cell r="J881"/>
          <cell r="K881">
            <v>182122</v>
          </cell>
          <cell r="L881">
            <v>0</v>
          </cell>
          <cell r="M881">
            <v>0</v>
          </cell>
          <cell r="N881">
            <v>208877</v>
          </cell>
          <cell r="O881">
            <v>182122</v>
          </cell>
          <cell r="P881">
            <v>184384</v>
          </cell>
          <cell r="Q881">
            <v>-2262</v>
          </cell>
          <cell r="R881">
            <v>-1.2267875737591114</v>
          </cell>
          <cell r="S881">
            <v>15</v>
          </cell>
          <cell r="T881">
            <v>0</v>
          </cell>
          <cell r="U881">
            <v>175</v>
          </cell>
          <cell r="V881">
            <v>878</v>
          </cell>
          <cell r="W881">
            <v>872</v>
          </cell>
          <cell r="X881">
            <v>14</v>
          </cell>
          <cell r="Y881">
            <v>208877</v>
          </cell>
        </row>
        <row r="882">
          <cell r="A882">
            <v>873</v>
          </cell>
          <cell r="B882">
            <v>175</v>
          </cell>
          <cell r="C882" t="str">
            <v xml:space="preserve">MEDFIELD                     </v>
          </cell>
          <cell r="D882">
            <v>915</v>
          </cell>
          <cell r="E882" t="str">
            <v>NORFOLK COUNTY</v>
          </cell>
          <cell r="F882">
            <v>85598</v>
          </cell>
          <cell r="G882">
            <v>3.484445860134393E-3</v>
          </cell>
          <cell r="H882">
            <v>89427</v>
          </cell>
          <cell r="I882">
            <v>3.6319475428716885E-3</v>
          </cell>
          <cell r="J882"/>
          <cell r="K882">
            <v>77972</v>
          </cell>
          <cell r="L882">
            <v>0</v>
          </cell>
          <cell r="M882">
            <v>0</v>
          </cell>
          <cell r="N882">
            <v>89427</v>
          </cell>
          <cell r="O882">
            <v>77972</v>
          </cell>
          <cell r="P882">
            <v>72955</v>
          </cell>
          <cell r="Q882">
            <v>5017</v>
          </cell>
          <cell r="R882">
            <v>6.8768418888355836</v>
          </cell>
          <cell r="S882">
            <v>6</v>
          </cell>
          <cell r="T882">
            <v>0</v>
          </cell>
          <cell r="U882">
            <v>175</v>
          </cell>
          <cell r="V882">
            <v>915</v>
          </cell>
          <cell r="W882">
            <v>873</v>
          </cell>
          <cell r="X882">
            <v>6</v>
          </cell>
          <cell r="Y882">
            <v>89427</v>
          </cell>
        </row>
        <row r="883">
          <cell r="A883">
            <v>874</v>
          </cell>
          <cell r="B883">
            <v>175</v>
          </cell>
          <cell r="D883">
            <v>998</v>
          </cell>
          <cell r="F883">
            <v>0</v>
          </cell>
          <cell r="G883">
            <v>0</v>
          </cell>
          <cell r="H883">
            <v>0</v>
          </cell>
          <cell r="I883">
            <v>0</v>
          </cell>
          <cell r="J883"/>
          <cell r="K883">
            <v>0</v>
          </cell>
          <cell r="L883">
            <v>0</v>
          </cell>
          <cell r="M883">
            <v>0</v>
          </cell>
          <cell r="N883">
            <v>0</v>
          </cell>
          <cell r="O883">
            <v>0</v>
          </cell>
          <cell r="P883">
            <v>0</v>
          </cell>
          <cell r="Q883">
            <v>0</v>
          </cell>
          <cell r="R883">
            <v>0</v>
          </cell>
          <cell r="S883">
            <v>0</v>
          </cell>
          <cell r="T883">
            <v>0</v>
          </cell>
          <cell r="U883">
            <v>175</v>
          </cell>
          <cell r="V883">
            <v>998</v>
          </cell>
          <cell r="W883">
            <v>874</v>
          </cell>
          <cell r="X883">
            <v>0</v>
          </cell>
          <cell r="Y883">
            <v>0</v>
          </cell>
        </row>
        <row r="884">
          <cell r="A884">
            <v>875</v>
          </cell>
          <cell r="B884">
            <v>175</v>
          </cell>
          <cell r="C884" t="str">
            <v xml:space="preserve">MEDFIELD                     </v>
          </cell>
          <cell r="D884">
            <v>999</v>
          </cell>
          <cell r="E884" t="str">
            <v>TOTAL</v>
          </cell>
          <cell r="F884">
            <v>24565742.570240002</v>
          </cell>
          <cell r="G884">
            <v>1</v>
          </cell>
          <cell r="H884">
            <v>24622326.98694</v>
          </cell>
          <cell r="I884">
            <v>0.99999999999999989</v>
          </cell>
          <cell r="J884">
            <v>21468407</v>
          </cell>
          <cell r="K884">
            <v>21468407</v>
          </cell>
          <cell r="L884">
            <v>0</v>
          </cell>
          <cell r="M884">
            <v>0</v>
          </cell>
          <cell r="N884">
            <v>24622326.98694</v>
          </cell>
          <cell r="O884">
            <v>21468407</v>
          </cell>
          <cell r="P884">
            <v>20937328</v>
          </cell>
          <cell r="Q884">
            <v>531079</v>
          </cell>
          <cell r="R884">
            <v>2.5365175537203219</v>
          </cell>
          <cell r="S884">
            <v>2881</v>
          </cell>
          <cell r="T884">
            <v>0</v>
          </cell>
          <cell r="U884">
            <v>175</v>
          </cell>
          <cell r="V884">
            <v>999</v>
          </cell>
          <cell r="W884">
            <v>875</v>
          </cell>
          <cell r="X884">
            <v>2778</v>
          </cell>
          <cell r="Y884">
            <v>24622326.98694</v>
          </cell>
        </row>
        <row r="885">
          <cell r="A885">
            <v>876</v>
          </cell>
          <cell r="B885">
            <v>176</v>
          </cell>
          <cell r="C885" t="str">
            <v xml:space="preserve">MEDFORD                      </v>
          </cell>
          <cell r="D885">
            <v>176</v>
          </cell>
          <cell r="E885" t="str">
            <v>MEDFORD</v>
          </cell>
          <cell r="F885">
            <v>51296237.986520007</v>
          </cell>
          <cell r="G885">
            <v>0.99781978866048138</v>
          </cell>
          <cell r="H885">
            <v>53745484.954950012</v>
          </cell>
          <cell r="I885">
            <v>0.99758821374020168</v>
          </cell>
          <cell r="J885"/>
          <cell r="K885">
            <v>44086280</v>
          </cell>
          <cell r="L885">
            <v>0</v>
          </cell>
          <cell r="M885">
            <v>0</v>
          </cell>
          <cell r="N885">
            <v>53745484.954950012</v>
          </cell>
          <cell r="O885">
            <v>44080589</v>
          </cell>
          <cell r="P885">
            <v>42820019</v>
          </cell>
          <cell r="Q885">
            <v>1260570</v>
          </cell>
          <cell r="R885">
            <v>2.9438800575964246</v>
          </cell>
          <cell r="S885">
            <v>5243</v>
          </cell>
          <cell r="T885">
            <v>0</v>
          </cell>
          <cell r="U885">
            <v>176</v>
          </cell>
          <cell r="V885">
            <v>176</v>
          </cell>
          <cell r="W885">
            <v>876</v>
          </cell>
          <cell r="X885">
            <v>5256</v>
          </cell>
          <cell r="Y885">
            <v>53745484.954950012</v>
          </cell>
        </row>
        <row r="886">
          <cell r="A886">
            <v>877</v>
          </cell>
          <cell r="B886">
            <v>176</v>
          </cell>
          <cell r="C886" t="str">
            <v xml:space="preserve">MEDFORD                      </v>
          </cell>
          <cell r="D886">
            <v>913</v>
          </cell>
          <cell r="E886" t="str">
            <v>ESSEX AGRICULTURAL</v>
          </cell>
          <cell r="F886">
            <v>112081</v>
          </cell>
          <cell r="G886">
            <v>2.1802113395185947E-3</v>
          </cell>
          <cell r="H886">
            <v>129936</v>
          </cell>
          <cell r="I886">
            <v>2.4117862597983399E-3</v>
          </cell>
          <cell r="J886"/>
          <cell r="K886">
            <v>106584</v>
          </cell>
          <cell r="L886">
            <v>112275</v>
          </cell>
          <cell r="M886">
            <v>5691</v>
          </cell>
          <cell r="N886">
            <v>0</v>
          </cell>
          <cell r="O886">
            <v>112275</v>
          </cell>
          <cell r="P886">
            <v>98175</v>
          </cell>
          <cell r="Q886">
            <v>14100</v>
          </cell>
          <cell r="R886">
            <v>14.362108479755539</v>
          </cell>
          <cell r="S886">
            <v>8</v>
          </cell>
          <cell r="T886">
            <v>0</v>
          </cell>
          <cell r="U886">
            <v>176</v>
          </cell>
          <cell r="V886">
            <v>913</v>
          </cell>
          <cell r="W886">
            <v>877</v>
          </cell>
          <cell r="X886">
            <v>9</v>
          </cell>
          <cell r="Y886">
            <v>129936</v>
          </cell>
        </row>
        <row r="887">
          <cell r="A887">
            <v>878</v>
          </cell>
          <cell r="B887">
            <v>176</v>
          </cell>
          <cell r="D887">
            <v>998</v>
          </cell>
          <cell r="F887">
            <v>0</v>
          </cell>
          <cell r="G887">
            <v>0</v>
          </cell>
          <cell r="H887">
            <v>0</v>
          </cell>
          <cell r="I887">
            <v>0</v>
          </cell>
          <cell r="J887"/>
          <cell r="K887">
            <v>0</v>
          </cell>
          <cell r="L887">
            <v>0</v>
          </cell>
          <cell r="M887">
            <v>0</v>
          </cell>
          <cell r="N887">
            <v>0</v>
          </cell>
          <cell r="O887">
            <v>0</v>
          </cell>
          <cell r="P887">
            <v>0</v>
          </cell>
          <cell r="Q887">
            <v>0</v>
          </cell>
          <cell r="R887">
            <v>0</v>
          </cell>
          <cell r="S887">
            <v>0</v>
          </cell>
          <cell r="T887">
            <v>0</v>
          </cell>
          <cell r="U887">
            <v>176</v>
          </cell>
          <cell r="V887">
            <v>998</v>
          </cell>
          <cell r="W887">
            <v>878</v>
          </cell>
          <cell r="X887">
            <v>0</v>
          </cell>
          <cell r="Y887">
            <v>0</v>
          </cell>
        </row>
        <row r="888">
          <cell r="A888">
            <v>879</v>
          </cell>
          <cell r="B888">
            <v>176</v>
          </cell>
          <cell r="D888">
            <v>998</v>
          </cell>
          <cell r="F888">
            <v>0</v>
          </cell>
          <cell r="G888">
            <v>0</v>
          </cell>
          <cell r="H888">
            <v>0</v>
          </cell>
          <cell r="I888">
            <v>0</v>
          </cell>
          <cell r="J888"/>
          <cell r="K888">
            <v>0</v>
          </cell>
          <cell r="L888">
            <v>0</v>
          </cell>
          <cell r="M888">
            <v>0</v>
          </cell>
          <cell r="N888">
            <v>0</v>
          </cell>
          <cell r="O888">
            <v>0</v>
          </cell>
          <cell r="P888">
            <v>0</v>
          </cell>
          <cell r="Q888">
            <v>0</v>
          </cell>
          <cell r="R888">
            <v>0</v>
          </cell>
          <cell r="S888">
            <v>0</v>
          </cell>
          <cell r="T888">
            <v>0</v>
          </cell>
          <cell r="U888">
            <v>176</v>
          </cell>
          <cell r="V888">
            <v>998</v>
          </cell>
          <cell r="W888">
            <v>879</v>
          </cell>
          <cell r="X888">
            <v>0</v>
          </cell>
          <cell r="Y888">
            <v>0</v>
          </cell>
        </row>
        <row r="889">
          <cell r="A889">
            <v>880</v>
          </cell>
          <cell r="B889">
            <v>176</v>
          </cell>
          <cell r="C889" t="str">
            <v xml:space="preserve">MEDFORD                      </v>
          </cell>
          <cell r="D889">
            <v>999</v>
          </cell>
          <cell r="E889" t="str">
            <v>TOTAL</v>
          </cell>
          <cell r="F889">
            <v>51408318.986520007</v>
          </cell>
          <cell r="G889">
            <v>1</v>
          </cell>
          <cell r="H889">
            <v>53875420.954950012</v>
          </cell>
          <cell r="I889">
            <v>1</v>
          </cell>
          <cell r="J889">
            <v>44192864</v>
          </cell>
          <cell r="K889">
            <v>44192864</v>
          </cell>
          <cell r="L889">
            <v>112275</v>
          </cell>
          <cell r="M889">
            <v>5691</v>
          </cell>
          <cell r="N889">
            <v>53745484.954950012</v>
          </cell>
          <cell r="O889">
            <v>44192864</v>
          </cell>
          <cell r="P889">
            <v>42918194</v>
          </cell>
          <cell r="Q889">
            <v>1274670</v>
          </cell>
          <cell r="R889">
            <v>2.9699991570008746</v>
          </cell>
          <cell r="S889">
            <v>5251</v>
          </cell>
          <cell r="T889">
            <v>0</v>
          </cell>
          <cell r="U889">
            <v>176</v>
          </cell>
          <cell r="V889">
            <v>999</v>
          </cell>
          <cell r="W889">
            <v>880</v>
          </cell>
          <cell r="X889">
            <v>5265</v>
          </cell>
          <cell r="Y889">
            <v>53875420.954950012</v>
          </cell>
        </row>
        <row r="890">
          <cell r="A890">
            <v>881</v>
          </cell>
          <cell r="B890">
            <v>177</v>
          </cell>
          <cell r="C890" t="str">
            <v xml:space="preserve">MEDWAY                       </v>
          </cell>
          <cell r="D890">
            <v>177</v>
          </cell>
          <cell r="E890" t="str">
            <v>MEDWAY</v>
          </cell>
          <cell r="F890">
            <v>22260938.035379998</v>
          </cell>
          <cell r="G890">
            <v>0.94610545689896819</v>
          </cell>
          <cell r="H890">
            <v>22211260.904100001</v>
          </cell>
          <cell r="I890">
            <v>0.9532608940039955</v>
          </cell>
          <cell r="J890"/>
          <cell r="K890">
            <v>13680191</v>
          </cell>
          <cell r="L890">
            <v>0</v>
          </cell>
          <cell r="M890">
            <v>0</v>
          </cell>
          <cell r="N890">
            <v>22211260.904100001</v>
          </cell>
          <cell r="O890">
            <v>13680191</v>
          </cell>
          <cell r="P890">
            <v>13120301</v>
          </cell>
          <cell r="Q890">
            <v>559890</v>
          </cell>
          <cell r="R890">
            <v>4.2673563662906817</v>
          </cell>
          <cell r="S890">
            <v>2577</v>
          </cell>
          <cell r="T890">
            <v>0</v>
          </cell>
          <cell r="U890">
            <v>177</v>
          </cell>
          <cell r="V890">
            <v>177</v>
          </cell>
          <cell r="W890">
            <v>881</v>
          </cell>
          <cell r="X890">
            <v>2486</v>
          </cell>
          <cell r="Y890">
            <v>22211260.904100001</v>
          </cell>
        </row>
        <row r="891">
          <cell r="A891">
            <v>882</v>
          </cell>
          <cell r="B891">
            <v>177</v>
          </cell>
          <cell r="C891" t="str">
            <v xml:space="preserve">MEDWAY                       </v>
          </cell>
          <cell r="D891">
            <v>878</v>
          </cell>
          <cell r="E891" t="str">
            <v>TRI COUNTY</v>
          </cell>
          <cell r="F891">
            <v>1168221</v>
          </cell>
          <cell r="G891">
            <v>4.9650210660815153E-2</v>
          </cell>
          <cell r="H891">
            <v>984704</v>
          </cell>
          <cell r="I891">
            <v>4.2261437539371678E-2</v>
          </cell>
          <cell r="J891"/>
          <cell r="K891">
            <v>606491</v>
          </cell>
          <cell r="L891">
            <v>0</v>
          </cell>
          <cell r="M891">
            <v>0</v>
          </cell>
          <cell r="N891">
            <v>984704</v>
          </cell>
          <cell r="O891">
            <v>606491</v>
          </cell>
          <cell r="P891">
            <v>688534</v>
          </cell>
          <cell r="Q891">
            <v>-82043</v>
          </cell>
          <cell r="R891">
            <v>-11.915606201000967</v>
          </cell>
          <cell r="S891">
            <v>81</v>
          </cell>
          <cell r="T891">
            <v>0</v>
          </cell>
          <cell r="U891">
            <v>177</v>
          </cell>
          <cell r="V891">
            <v>878</v>
          </cell>
          <cell r="W891">
            <v>882</v>
          </cell>
          <cell r="X891">
            <v>66</v>
          </cell>
          <cell r="Y891">
            <v>984704</v>
          </cell>
        </row>
        <row r="892">
          <cell r="A892">
            <v>883</v>
          </cell>
          <cell r="B892">
            <v>177</v>
          </cell>
          <cell r="C892" t="str">
            <v xml:space="preserve">MEDWAY                       </v>
          </cell>
          <cell r="D892">
            <v>915</v>
          </cell>
          <cell r="E892" t="str">
            <v>NORFOLK COUNTY</v>
          </cell>
          <cell r="F892">
            <v>99865</v>
          </cell>
          <cell r="G892">
            <v>4.2443324402166244E-3</v>
          </cell>
          <cell r="H892">
            <v>104331</v>
          </cell>
          <cell r="I892">
            <v>4.4776684566328424E-3</v>
          </cell>
          <cell r="J892"/>
          <cell r="K892">
            <v>64259</v>
          </cell>
          <cell r="L892">
            <v>0</v>
          </cell>
          <cell r="M892">
            <v>0</v>
          </cell>
          <cell r="N892">
            <v>104331</v>
          </cell>
          <cell r="O892">
            <v>64259</v>
          </cell>
          <cell r="P892">
            <v>58859</v>
          </cell>
          <cell r="Q892">
            <v>5400</v>
          </cell>
          <cell r="R892">
            <v>9.1744677959190604</v>
          </cell>
          <cell r="S892">
            <v>7</v>
          </cell>
          <cell r="T892">
            <v>0</v>
          </cell>
          <cell r="U892">
            <v>177</v>
          </cell>
          <cell r="V892">
            <v>915</v>
          </cell>
          <cell r="W892">
            <v>883</v>
          </cell>
          <cell r="X892">
            <v>7</v>
          </cell>
          <cell r="Y892">
            <v>104331</v>
          </cell>
        </row>
        <row r="893">
          <cell r="A893">
            <v>884</v>
          </cell>
          <cell r="B893">
            <v>177</v>
          </cell>
          <cell r="D893">
            <v>998</v>
          </cell>
          <cell r="F893">
            <v>0</v>
          </cell>
          <cell r="G893">
            <v>0</v>
          </cell>
          <cell r="H893">
            <v>0</v>
          </cell>
          <cell r="I893">
            <v>0</v>
          </cell>
          <cell r="J893"/>
          <cell r="K893">
            <v>0</v>
          </cell>
          <cell r="L893">
            <v>0</v>
          </cell>
          <cell r="M893">
            <v>0</v>
          </cell>
          <cell r="N893">
            <v>0</v>
          </cell>
          <cell r="O893">
            <v>0</v>
          </cell>
          <cell r="P893">
            <v>0</v>
          </cell>
          <cell r="Q893">
            <v>0</v>
          </cell>
          <cell r="R893">
            <v>0</v>
          </cell>
          <cell r="S893">
            <v>0</v>
          </cell>
          <cell r="T893">
            <v>0</v>
          </cell>
          <cell r="U893">
            <v>177</v>
          </cell>
          <cell r="V893">
            <v>998</v>
          </cell>
          <cell r="W893">
            <v>884</v>
          </cell>
          <cell r="X893">
            <v>0</v>
          </cell>
          <cell r="Y893">
            <v>0</v>
          </cell>
        </row>
        <row r="894">
          <cell r="A894">
            <v>885</v>
          </cell>
          <cell r="B894">
            <v>177</v>
          </cell>
          <cell r="C894" t="str">
            <v xml:space="preserve">MEDWAY                       </v>
          </cell>
          <cell r="D894">
            <v>999</v>
          </cell>
          <cell r="E894" t="str">
            <v>TOTAL</v>
          </cell>
          <cell r="F894">
            <v>23529024.035379998</v>
          </cell>
          <cell r="G894">
            <v>1</v>
          </cell>
          <cell r="H894">
            <v>23300295.904100001</v>
          </cell>
          <cell r="I894">
            <v>1</v>
          </cell>
          <cell r="J894">
            <v>14350941</v>
          </cell>
          <cell r="K894">
            <v>14350941</v>
          </cell>
          <cell r="L894">
            <v>0</v>
          </cell>
          <cell r="M894">
            <v>0</v>
          </cell>
          <cell r="N894">
            <v>23300295.904100001</v>
          </cell>
          <cell r="O894">
            <v>14350941</v>
          </cell>
          <cell r="P894">
            <v>13867694</v>
          </cell>
          <cell r="Q894">
            <v>483247</v>
          </cell>
          <cell r="R894">
            <v>3.4846961578471518</v>
          </cell>
          <cell r="S894">
            <v>2665</v>
          </cell>
          <cell r="T894">
            <v>0</v>
          </cell>
          <cell r="U894">
            <v>177</v>
          </cell>
          <cell r="V894">
            <v>999</v>
          </cell>
          <cell r="W894">
            <v>885</v>
          </cell>
          <cell r="X894">
            <v>2559</v>
          </cell>
          <cell r="Y894">
            <v>23300295.904100001</v>
          </cell>
        </row>
        <row r="895">
          <cell r="A895">
            <v>886</v>
          </cell>
          <cell r="B895">
            <v>178</v>
          </cell>
          <cell r="C895" t="str">
            <v xml:space="preserve">MELROSE                      </v>
          </cell>
          <cell r="D895">
            <v>178</v>
          </cell>
          <cell r="E895" t="str">
            <v>MELROSE</v>
          </cell>
          <cell r="F895">
            <v>33172689.346400008</v>
          </cell>
          <cell r="G895">
            <v>0.97107289236069527</v>
          </cell>
          <cell r="H895">
            <v>34237368.45262</v>
          </cell>
          <cell r="I895">
            <v>0.97218090976015115</v>
          </cell>
          <cell r="J895"/>
          <cell r="K895">
            <v>26659047</v>
          </cell>
          <cell r="L895">
            <v>0</v>
          </cell>
          <cell r="M895">
            <v>0</v>
          </cell>
          <cell r="N895">
            <v>34237368.45262</v>
          </cell>
          <cell r="O895">
            <v>26657847</v>
          </cell>
          <cell r="P895">
            <v>25849124</v>
          </cell>
          <cell r="Q895">
            <v>808723</v>
          </cell>
          <cell r="R895">
            <v>3.1286282660874698</v>
          </cell>
          <cell r="S895">
            <v>3756</v>
          </cell>
          <cell r="T895">
            <v>0</v>
          </cell>
          <cell r="U895">
            <v>178</v>
          </cell>
          <cell r="V895">
            <v>178</v>
          </cell>
          <cell r="W895">
            <v>886</v>
          </cell>
          <cell r="X895">
            <v>3725</v>
          </cell>
          <cell r="Y895">
            <v>34237368.45262</v>
          </cell>
        </row>
        <row r="896">
          <cell r="A896">
            <v>887</v>
          </cell>
          <cell r="B896">
            <v>178</v>
          </cell>
          <cell r="C896" t="str">
            <v xml:space="preserve">MELROSE                      </v>
          </cell>
          <cell r="D896">
            <v>853</v>
          </cell>
          <cell r="E896" t="str">
            <v>NORTHEAST METROPOLITAN</v>
          </cell>
          <cell r="F896">
            <v>946145</v>
          </cell>
          <cell r="G896">
            <v>2.7696752353975729E-2</v>
          </cell>
          <cell r="H896">
            <v>965270</v>
          </cell>
          <cell r="I896">
            <v>2.7409147057047521E-2</v>
          </cell>
          <cell r="J896"/>
          <cell r="K896">
            <v>751611</v>
          </cell>
          <cell r="L896">
            <v>0</v>
          </cell>
          <cell r="M896">
            <v>0</v>
          </cell>
          <cell r="N896">
            <v>965270</v>
          </cell>
          <cell r="O896">
            <v>751577</v>
          </cell>
          <cell r="P896">
            <v>737263</v>
          </cell>
          <cell r="Q896">
            <v>14314</v>
          </cell>
          <cell r="R896">
            <v>1.9415052701681761</v>
          </cell>
          <cell r="S896">
            <v>62</v>
          </cell>
          <cell r="T896">
            <v>0</v>
          </cell>
          <cell r="U896">
            <v>178</v>
          </cell>
          <cell r="V896">
            <v>853</v>
          </cell>
          <cell r="W896">
            <v>887</v>
          </cell>
          <cell r="X896">
            <v>61</v>
          </cell>
          <cell r="Y896">
            <v>965270</v>
          </cell>
        </row>
        <row r="897">
          <cell r="A897">
            <v>888</v>
          </cell>
          <cell r="B897">
            <v>178</v>
          </cell>
          <cell r="C897" t="str">
            <v xml:space="preserve">MELROSE                      </v>
          </cell>
          <cell r="D897">
            <v>913</v>
          </cell>
          <cell r="E897" t="str">
            <v>ESSEX AGRICULTURAL</v>
          </cell>
          <cell r="F897">
            <v>42030</v>
          </cell>
          <cell r="G897">
            <v>1.2303552853289929E-3</v>
          </cell>
          <cell r="H897">
            <v>14437</v>
          </cell>
          <cell r="I897">
            <v>4.0994318280128367E-4</v>
          </cell>
          <cell r="J897"/>
          <cell r="K897">
            <v>11241</v>
          </cell>
          <cell r="L897">
            <v>12475</v>
          </cell>
          <cell r="M897">
            <v>1234</v>
          </cell>
          <cell r="N897">
            <v>0</v>
          </cell>
          <cell r="O897">
            <v>12475</v>
          </cell>
          <cell r="P897">
            <v>36816</v>
          </cell>
          <cell r="Q897">
            <v>-24341</v>
          </cell>
          <cell r="R897">
            <v>-66.115275966970884</v>
          </cell>
          <cell r="S897">
            <v>3</v>
          </cell>
          <cell r="T897">
            <v>0</v>
          </cell>
          <cell r="U897">
            <v>178</v>
          </cell>
          <cell r="V897">
            <v>913</v>
          </cell>
          <cell r="W897">
            <v>888</v>
          </cell>
          <cell r="X897">
            <v>1</v>
          </cell>
          <cell r="Y897">
            <v>14437</v>
          </cell>
        </row>
        <row r="898">
          <cell r="A898">
            <v>889</v>
          </cell>
          <cell r="B898">
            <v>178</v>
          </cell>
          <cell r="D898">
            <v>998</v>
          </cell>
          <cell r="F898">
            <v>0</v>
          </cell>
          <cell r="G898">
            <v>0</v>
          </cell>
          <cell r="H898">
            <v>0</v>
          </cell>
          <cell r="I898">
            <v>0</v>
          </cell>
          <cell r="J898"/>
          <cell r="K898">
            <v>0</v>
          </cell>
          <cell r="L898">
            <v>0</v>
          </cell>
          <cell r="M898">
            <v>0</v>
          </cell>
          <cell r="N898">
            <v>0</v>
          </cell>
          <cell r="O898">
            <v>0</v>
          </cell>
          <cell r="P898">
            <v>0</v>
          </cell>
          <cell r="Q898">
            <v>0</v>
          </cell>
          <cell r="R898">
            <v>0</v>
          </cell>
          <cell r="S898">
            <v>0</v>
          </cell>
          <cell r="T898">
            <v>0</v>
          </cell>
          <cell r="U898">
            <v>178</v>
          </cell>
          <cell r="V898">
            <v>998</v>
          </cell>
          <cell r="W898">
            <v>889</v>
          </cell>
          <cell r="X898">
            <v>0</v>
          </cell>
          <cell r="Y898">
            <v>0</v>
          </cell>
        </row>
        <row r="899">
          <cell r="A899">
            <v>890</v>
          </cell>
          <cell r="B899">
            <v>178</v>
          </cell>
          <cell r="C899" t="str">
            <v xml:space="preserve">MELROSE                      </v>
          </cell>
          <cell r="D899">
            <v>999</v>
          </cell>
          <cell r="E899" t="str">
            <v>TOTAL</v>
          </cell>
          <cell r="F899">
            <v>34160864.346400008</v>
          </cell>
          <cell r="G899">
            <v>1</v>
          </cell>
          <cell r="H899">
            <v>35217075.45262</v>
          </cell>
          <cell r="I899">
            <v>1</v>
          </cell>
          <cell r="J899">
            <v>27421899</v>
          </cell>
          <cell r="K899">
            <v>27421899</v>
          </cell>
          <cell r="L899">
            <v>12475</v>
          </cell>
          <cell r="M899">
            <v>1234</v>
          </cell>
          <cell r="N899">
            <v>35202638.45262</v>
          </cell>
          <cell r="O899">
            <v>27421899</v>
          </cell>
          <cell r="P899">
            <v>26623203</v>
          </cell>
          <cell r="Q899">
            <v>798696</v>
          </cell>
          <cell r="R899">
            <v>2.999999661949015</v>
          </cell>
          <cell r="S899">
            <v>3821</v>
          </cell>
          <cell r="T899">
            <v>0</v>
          </cell>
          <cell r="U899">
            <v>178</v>
          </cell>
          <cell r="V899">
            <v>999</v>
          </cell>
          <cell r="W899">
            <v>890</v>
          </cell>
          <cell r="X899">
            <v>3787</v>
          </cell>
          <cell r="Y899">
            <v>35217075.45262</v>
          </cell>
        </row>
        <row r="900">
          <cell r="A900">
            <v>891</v>
          </cell>
          <cell r="B900">
            <v>179</v>
          </cell>
          <cell r="C900" t="str">
            <v xml:space="preserve">MENDON                       </v>
          </cell>
          <cell r="D900">
            <v>179</v>
          </cell>
          <cell r="E900" t="str">
            <v>MENDON</v>
          </cell>
          <cell r="F900">
            <v>24882.900699999998</v>
          </cell>
          <cell r="G900">
            <v>2.3057203858775554E-3</v>
          </cell>
          <cell r="H900">
            <v>0</v>
          </cell>
          <cell r="I900">
            <v>0</v>
          </cell>
          <cell r="J900"/>
          <cell r="K900">
            <v>0</v>
          </cell>
          <cell r="L900">
            <v>0</v>
          </cell>
          <cell r="M900">
            <v>0</v>
          </cell>
          <cell r="N900">
            <v>0</v>
          </cell>
          <cell r="O900">
            <v>0</v>
          </cell>
          <cell r="P900">
            <v>12459</v>
          </cell>
          <cell r="Q900">
            <v>-12459</v>
          </cell>
          <cell r="R900">
            <v>-100</v>
          </cell>
          <cell r="S900">
            <v>2</v>
          </cell>
          <cell r="T900">
            <v>0</v>
          </cell>
          <cell r="U900">
            <v>179</v>
          </cell>
          <cell r="V900">
            <v>179</v>
          </cell>
          <cell r="W900">
            <v>891</v>
          </cell>
          <cell r="X900">
            <v>0</v>
          </cell>
          <cell r="Y900">
            <v>0</v>
          </cell>
        </row>
        <row r="901">
          <cell r="A901">
            <v>892</v>
          </cell>
          <cell r="B901">
            <v>179</v>
          </cell>
          <cell r="C901" t="str">
            <v xml:space="preserve">MENDON                       </v>
          </cell>
          <cell r="D901">
            <v>710</v>
          </cell>
          <cell r="E901" t="str">
            <v>MENDON UPTON</v>
          </cell>
          <cell r="F901">
            <v>9986161</v>
          </cell>
          <cell r="G901">
            <v>0.92534609497338061</v>
          </cell>
          <cell r="H901">
            <v>9823669</v>
          </cell>
          <cell r="I901">
            <v>0.91108675240420378</v>
          </cell>
          <cell r="J901"/>
          <cell r="K901">
            <v>5141037</v>
          </cell>
          <cell r="L901">
            <v>0</v>
          </cell>
          <cell r="M901">
            <v>0</v>
          </cell>
          <cell r="N901">
            <v>9823669</v>
          </cell>
          <cell r="O901">
            <v>5141037</v>
          </cell>
          <cell r="P901">
            <v>4999998</v>
          </cell>
          <cell r="Q901">
            <v>141039</v>
          </cell>
          <cell r="R901">
            <v>2.8207811283124515</v>
          </cell>
          <cell r="S901">
            <v>1163</v>
          </cell>
          <cell r="T901">
            <v>0</v>
          </cell>
          <cell r="U901">
            <v>179</v>
          </cell>
          <cell r="V901">
            <v>710</v>
          </cell>
          <cell r="W901">
            <v>892</v>
          </cell>
          <cell r="X901">
            <v>1087</v>
          </cell>
          <cell r="Y901">
            <v>9823669</v>
          </cell>
        </row>
        <row r="902">
          <cell r="A902">
            <v>893</v>
          </cell>
          <cell r="B902">
            <v>179</v>
          </cell>
          <cell r="C902" t="str">
            <v xml:space="preserve">MENDON                       </v>
          </cell>
          <cell r="D902">
            <v>805</v>
          </cell>
          <cell r="E902" t="str">
            <v>BLACKSTONE VALLEY</v>
          </cell>
          <cell r="F902">
            <v>780768</v>
          </cell>
          <cell r="G902">
            <v>7.2348184640741955E-2</v>
          </cell>
          <cell r="H902">
            <v>958695</v>
          </cell>
          <cell r="I902">
            <v>8.8913247595796246E-2</v>
          </cell>
          <cell r="J902"/>
          <cell r="K902">
            <v>501715</v>
          </cell>
          <cell r="L902">
            <v>0</v>
          </cell>
          <cell r="M902">
            <v>0</v>
          </cell>
          <cell r="N902">
            <v>958695</v>
          </cell>
          <cell r="O902">
            <v>501715</v>
          </cell>
          <cell r="P902">
            <v>390925</v>
          </cell>
          <cell r="Q902">
            <v>110790</v>
          </cell>
          <cell r="R902">
            <v>28.340474515572041</v>
          </cell>
          <cell r="S902">
            <v>55</v>
          </cell>
          <cell r="T902">
            <v>0</v>
          </cell>
          <cell r="U902">
            <v>179</v>
          </cell>
          <cell r="V902">
            <v>805</v>
          </cell>
          <cell r="W902">
            <v>893</v>
          </cell>
          <cell r="X902">
            <v>65</v>
          </cell>
          <cell r="Y902">
            <v>958695</v>
          </cell>
        </row>
        <row r="903">
          <cell r="A903">
            <v>894</v>
          </cell>
          <cell r="B903">
            <v>179</v>
          </cell>
          <cell r="D903">
            <v>998</v>
          </cell>
          <cell r="F903">
            <v>0</v>
          </cell>
          <cell r="G903">
            <v>0</v>
          </cell>
          <cell r="H903">
            <v>0</v>
          </cell>
          <cell r="I903">
            <v>0</v>
          </cell>
          <cell r="J903"/>
          <cell r="K903">
            <v>0</v>
          </cell>
          <cell r="L903">
            <v>0</v>
          </cell>
          <cell r="M903">
            <v>0</v>
          </cell>
          <cell r="N903">
            <v>0</v>
          </cell>
          <cell r="O903">
            <v>0</v>
          </cell>
          <cell r="P903">
            <v>0</v>
          </cell>
          <cell r="Q903">
            <v>0</v>
          </cell>
          <cell r="R903">
            <v>0</v>
          </cell>
          <cell r="S903">
            <v>0</v>
          </cell>
          <cell r="T903">
            <v>0</v>
          </cell>
          <cell r="U903">
            <v>179</v>
          </cell>
          <cell r="V903">
            <v>998</v>
          </cell>
          <cell r="W903">
            <v>894</v>
          </cell>
          <cell r="X903">
            <v>0</v>
          </cell>
          <cell r="Y903">
            <v>0</v>
          </cell>
        </row>
        <row r="904">
          <cell r="A904">
            <v>895</v>
          </cell>
          <cell r="B904">
            <v>179</v>
          </cell>
          <cell r="C904" t="str">
            <v xml:space="preserve">MENDON                       </v>
          </cell>
          <cell r="D904">
            <v>999</v>
          </cell>
          <cell r="E904" t="str">
            <v>TOTAL</v>
          </cell>
          <cell r="F904">
            <v>10791811.900699999</v>
          </cell>
          <cell r="G904">
            <v>1</v>
          </cell>
          <cell r="H904">
            <v>10782364</v>
          </cell>
          <cell r="I904">
            <v>1</v>
          </cell>
          <cell r="J904">
            <v>5642752</v>
          </cell>
          <cell r="K904">
            <v>5642752</v>
          </cell>
          <cell r="L904">
            <v>0</v>
          </cell>
          <cell r="M904">
            <v>0</v>
          </cell>
          <cell r="N904">
            <v>10782364</v>
          </cell>
          <cell r="O904">
            <v>5642752</v>
          </cell>
          <cell r="P904">
            <v>5403382</v>
          </cell>
          <cell r="Q904">
            <v>239370</v>
          </cell>
          <cell r="R904">
            <v>4.4300032831289737</v>
          </cell>
          <cell r="S904">
            <v>1220</v>
          </cell>
          <cell r="T904">
            <v>0</v>
          </cell>
          <cell r="U904">
            <v>179</v>
          </cell>
          <cell r="V904">
            <v>999</v>
          </cell>
          <cell r="W904">
            <v>895</v>
          </cell>
          <cell r="X904">
            <v>1152</v>
          </cell>
          <cell r="Y904">
            <v>10782364</v>
          </cell>
        </row>
        <row r="905">
          <cell r="A905">
            <v>896</v>
          </cell>
          <cell r="B905">
            <v>180</v>
          </cell>
          <cell r="C905" t="str">
            <v xml:space="preserve">MERRIMAC                     </v>
          </cell>
          <cell r="D905">
            <v>180</v>
          </cell>
          <cell r="E905" t="str">
            <v>MERRIMAC</v>
          </cell>
          <cell r="F905">
            <v>0</v>
          </cell>
          <cell r="G905">
            <v>0</v>
          </cell>
          <cell r="H905">
            <v>0</v>
          </cell>
          <cell r="I905">
            <v>0</v>
          </cell>
          <cell r="J905"/>
          <cell r="K905">
            <v>0</v>
          </cell>
          <cell r="L905">
            <v>0</v>
          </cell>
          <cell r="M905">
            <v>0</v>
          </cell>
          <cell r="N905">
            <v>0</v>
          </cell>
          <cell r="O905">
            <v>0</v>
          </cell>
          <cell r="P905">
            <v>0</v>
          </cell>
          <cell r="Q905">
            <v>0</v>
          </cell>
          <cell r="R905">
            <v>0</v>
          </cell>
          <cell r="S905">
            <v>0</v>
          </cell>
          <cell r="T905">
            <v>0</v>
          </cell>
          <cell r="U905">
            <v>180</v>
          </cell>
          <cell r="V905">
            <v>180</v>
          </cell>
          <cell r="W905">
            <v>896</v>
          </cell>
          <cell r="X905">
            <v>0</v>
          </cell>
          <cell r="Y905">
            <v>0</v>
          </cell>
        </row>
        <row r="906">
          <cell r="A906">
            <v>897</v>
          </cell>
          <cell r="B906">
            <v>180</v>
          </cell>
          <cell r="C906" t="str">
            <v xml:space="preserve">MERRIMAC                     </v>
          </cell>
          <cell r="D906">
            <v>745</v>
          </cell>
          <cell r="E906" t="str">
            <v>PENTUCKET</v>
          </cell>
          <cell r="F906">
            <v>9337695</v>
          </cell>
          <cell r="G906">
            <v>0.9183133677081049</v>
          </cell>
          <cell r="H906">
            <v>9246086</v>
          </cell>
          <cell r="I906">
            <v>0.90771698539056556</v>
          </cell>
          <cell r="J906"/>
          <cell r="K906">
            <v>5040895</v>
          </cell>
          <cell r="L906">
            <v>0</v>
          </cell>
          <cell r="M906">
            <v>0</v>
          </cell>
          <cell r="N906">
            <v>9246086</v>
          </cell>
          <cell r="O906">
            <v>5011349</v>
          </cell>
          <cell r="P906">
            <v>4897753</v>
          </cell>
          <cell r="Q906">
            <v>113596</v>
          </cell>
          <cell r="R906">
            <v>2.3193493016083089</v>
          </cell>
          <cell r="S906">
            <v>1105</v>
          </cell>
          <cell r="T906">
            <v>0</v>
          </cell>
          <cell r="U906">
            <v>180</v>
          </cell>
          <cell r="V906">
            <v>745</v>
          </cell>
          <cell r="W906">
            <v>897</v>
          </cell>
          <cell r="X906">
            <v>1050</v>
          </cell>
          <cell r="Y906">
            <v>9246086</v>
          </cell>
        </row>
        <row r="907">
          <cell r="A907">
            <v>898</v>
          </cell>
          <cell r="B907">
            <v>180</v>
          </cell>
          <cell r="C907" t="str">
            <v xml:space="preserve">MERRIMAC                     </v>
          </cell>
          <cell r="D907">
            <v>885</v>
          </cell>
          <cell r="E907" t="str">
            <v>WHITTIER</v>
          </cell>
          <cell r="F907">
            <v>718534</v>
          </cell>
          <cell r="G907">
            <v>7.0664053318594738E-2</v>
          </cell>
          <cell r="H907">
            <v>838941</v>
          </cell>
          <cell r="I907">
            <v>8.2361444122469374E-2</v>
          </cell>
          <cell r="J907"/>
          <cell r="K907">
            <v>457384</v>
          </cell>
          <cell r="L907">
            <v>0</v>
          </cell>
          <cell r="M907">
            <v>0</v>
          </cell>
          <cell r="N907">
            <v>838941</v>
          </cell>
          <cell r="O907">
            <v>454703</v>
          </cell>
          <cell r="P907">
            <v>376882</v>
          </cell>
          <cell r="Q907">
            <v>77821</v>
          </cell>
          <cell r="R907">
            <v>20.648638035247107</v>
          </cell>
          <cell r="S907">
            <v>50</v>
          </cell>
          <cell r="T907">
            <v>0</v>
          </cell>
          <cell r="U907">
            <v>180</v>
          </cell>
          <cell r="V907">
            <v>885</v>
          </cell>
          <cell r="W907">
            <v>898</v>
          </cell>
          <cell r="X907">
            <v>56</v>
          </cell>
          <cell r="Y907">
            <v>838941</v>
          </cell>
        </row>
        <row r="908">
          <cell r="A908">
            <v>899</v>
          </cell>
          <cell r="B908">
            <v>180</v>
          </cell>
          <cell r="C908" t="str">
            <v xml:space="preserve">MERRIMAC                     </v>
          </cell>
          <cell r="D908">
            <v>913</v>
          </cell>
          <cell r="E908" t="str">
            <v>ESSEX AGRICULTURAL</v>
          </cell>
          <cell r="F908">
            <v>112081</v>
          </cell>
          <cell r="G908">
            <v>1.1022578973300381E-2</v>
          </cell>
          <cell r="H908">
            <v>101062</v>
          </cell>
          <cell r="I908">
            <v>9.9215704869651151E-3</v>
          </cell>
          <cell r="J908"/>
          <cell r="K908">
            <v>55098</v>
          </cell>
          <cell r="L908">
            <v>87325</v>
          </cell>
          <cell r="M908">
            <v>32227</v>
          </cell>
          <cell r="N908">
            <v>0</v>
          </cell>
          <cell r="O908">
            <v>87325</v>
          </cell>
          <cell r="P908">
            <v>98175</v>
          </cell>
          <cell r="Q908">
            <v>-10850</v>
          </cell>
          <cell r="R908">
            <v>-11.05169340463458</v>
          </cell>
          <cell r="S908">
            <v>8</v>
          </cell>
          <cell r="T908">
            <v>0</v>
          </cell>
          <cell r="U908">
            <v>180</v>
          </cell>
          <cell r="V908">
            <v>913</v>
          </cell>
          <cell r="W908">
            <v>899</v>
          </cell>
          <cell r="X908">
            <v>7</v>
          </cell>
          <cell r="Y908">
            <v>101062</v>
          </cell>
        </row>
        <row r="909">
          <cell r="A909">
            <v>900</v>
          </cell>
          <cell r="B909">
            <v>180</v>
          </cell>
          <cell r="C909" t="str">
            <v xml:space="preserve">MERRIMAC                     </v>
          </cell>
          <cell r="D909">
            <v>999</v>
          </cell>
          <cell r="E909" t="str">
            <v>TOTAL</v>
          </cell>
          <cell r="F909">
            <v>10168310</v>
          </cell>
          <cell r="G909">
            <v>1</v>
          </cell>
          <cell r="H909">
            <v>10186089</v>
          </cell>
          <cell r="I909">
            <v>1</v>
          </cell>
          <cell r="J909">
            <v>5553377</v>
          </cell>
          <cell r="K909">
            <v>5553377</v>
          </cell>
          <cell r="L909">
            <v>87325</v>
          </cell>
          <cell r="M909">
            <v>32227</v>
          </cell>
          <cell r="N909">
            <v>10085027</v>
          </cell>
          <cell r="O909">
            <v>5553377</v>
          </cell>
          <cell r="P909">
            <v>5372810</v>
          </cell>
          <cell r="Q909">
            <v>180567</v>
          </cell>
          <cell r="R909">
            <v>3.3607553589276375</v>
          </cell>
          <cell r="S909">
            <v>1163</v>
          </cell>
          <cell r="T909">
            <v>0</v>
          </cell>
          <cell r="U909">
            <v>180</v>
          </cell>
          <cell r="V909">
            <v>999</v>
          </cell>
          <cell r="W909">
            <v>900</v>
          </cell>
          <cell r="X909">
            <v>1113</v>
          </cell>
          <cell r="Y909">
            <v>10186089</v>
          </cell>
        </row>
        <row r="910">
          <cell r="A910">
            <v>901</v>
          </cell>
          <cell r="B910">
            <v>181</v>
          </cell>
          <cell r="C910" t="str">
            <v xml:space="preserve">METHUEN                      </v>
          </cell>
          <cell r="D910">
            <v>181</v>
          </cell>
          <cell r="E910" t="str">
            <v>METHUEN</v>
          </cell>
          <cell r="F910">
            <v>66167336.409999996</v>
          </cell>
          <cell r="G910">
            <v>0.92171712787642623</v>
          </cell>
          <cell r="H910">
            <v>68082307.960000008</v>
          </cell>
          <cell r="I910">
            <v>0.91557493745136675</v>
          </cell>
          <cell r="J910"/>
          <cell r="K910">
            <v>31547684</v>
          </cell>
          <cell r="L910">
            <v>0</v>
          </cell>
          <cell r="M910">
            <v>0</v>
          </cell>
          <cell r="N910">
            <v>68082307.960000008</v>
          </cell>
          <cell r="O910">
            <v>31301841</v>
          </cell>
          <cell r="P910">
            <v>30557302</v>
          </cell>
          <cell r="Q910">
            <v>744539</v>
          </cell>
          <cell r="R910">
            <v>2.4365338274956341</v>
          </cell>
          <cell r="S910">
            <v>7169</v>
          </cell>
          <cell r="T910">
            <v>0</v>
          </cell>
          <cell r="U910">
            <v>181</v>
          </cell>
          <cell r="V910">
            <v>181</v>
          </cell>
          <cell r="W910">
            <v>901</v>
          </cell>
          <cell r="X910">
            <v>7177</v>
          </cell>
          <cell r="Y910">
            <v>68082307.960000008</v>
          </cell>
        </row>
        <row r="911">
          <cell r="A911">
            <v>902</v>
          </cell>
          <cell r="B911">
            <v>181</v>
          </cell>
          <cell r="C911" t="str">
            <v xml:space="preserve">METHUEN                      </v>
          </cell>
          <cell r="D911">
            <v>823</v>
          </cell>
          <cell r="E911" t="str">
            <v>GREATER LAWRENCE</v>
          </cell>
          <cell r="F911">
            <v>4933202</v>
          </cell>
          <cell r="G911">
            <v>6.8719961016702538E-2</v>
          </cell>
          <cell r="H911">
            <v>5613743</v>
          </cell>
          <cell r="I911">
            <v>7.5493950632707765E-2</v>
          </cell>
          <cell r="J911"/>
          <cell r="K911">
            <v>2601272</v>
          </cell>
          <cell r="L911">
            <v>0</v>
          </cell>
          <cell r="M911">
            <v>0</v>
          </cell>
          <cell r="N911">
            <v>5613743</v>
          </cell>
          <cell r="O911">
            <v>2581001</v>
          </cell>
          <cell r="P911">
            <v>2278244</v>
          </cell>
          <cell r="Q911">
            <v>302757</v>
          </cell>
          <cell r="R911">
            <v>13.289050689917323</v>
          </cell>
          <cell r="S911">
            <v>310</v>
          </cell>
          <cell r="T911">
            <v>0</v>
          </cell>
          <cell r="U911">
            <v>181</v>
          </cell>
          <cell r="V911">
            <v>823</v>
          </cell>
          <cell r="W911">
            <v>902</v>
          </cell>
          <cell r="X911">
            <v>339</v>
          </cell>
          <cell r="Y911">
            <v>5613743</v>
          </cell>
        </row>
        <row r="912">
          <cell r="A912">
            <v>903</v>
          </cell>
          <cell r="B912">
            <v>181</v>
          </cell>
          <cell r="C912" t="str">
            <v xml:space="preserve">METHUEN                      </v>
          </cell>
          <cell r="D912">
            <v>913</v>
          </cell>
          <cell r="E912" t="str">
            <v>ESSEX AGRICULTURAL</v>
          </cell>
          <cell r="F912">
            <v>686493</v>
          </cell>
          <cell r="G912">
            <v>9.562911106871191E-3</v>
          </cell>
          <cell r="H912">
            <v>664119</v>
          </cell>
          <cell r="I912">
            <v>8.9311119159254798E-3</v>
          </cell>
          <cell r="J912"/>
          <cell r="K912">
            <v>307737</v>
          </cell>
          <cell r="L912">
            <v>573851</v>
          </cell>
          <cell r="M912">
            <v>266114</v>
          </cell>
          <cell r="N912">
            <v>0</v>
          </cell>
          <cell r="O912">
            <v>573851</v>
          </cell>
          <cell r="P912">
            <v>601322</v>
          </cell>
          <cell r="Q912">
            <v>-27471</v>
          </cell>
          <cell r="R912">
            <v>-4.5684342166094041</v>
          </cell>
          <cell r="S912">
            <v>49</v>
          </cell>
          <cell r="T912">
            <v>0</v>
          </cell>
          <cell r="U912">
            <v>181</v>
          </cell>
          <cell r="V912">
            <v>913</v>
          </cell>
          <cell r="W912">
            <v>903</v>
          </cell>
          <cell r="X912">
            <v>46</v>
          </cell>
          <cell r="Y912">
            <v>664119</v>
          </cell>
        </row>
        <row r="913">
          <cell r="A913">
            <v>904</v>
          </cell>
          <cell r="B913">
            <v>181</v>
          </cell>
          <cell r="D913">
            <v>998</v>
          </cell>
          <cell r="F913">
            <v>0</v>
          </cell>
          <cell r="G913">
            <v>0</v>
          </cell>
          <cell r="H913">
            <v>0</v>
          </cell>
          <cell r="I913">
            <v>0</v>
          </cell>
          <cell r="J913"/>
          <cell r="K913">
            <v>0</v>
          </cell>
          <cell r="L913">
            <v>0</v>
          </cell>
          <cell r="M913">
            <v>0</v>
          </cell>
          <cell r="N913">
            <v>0</v>
          </cell>
          <cell r="O913">
            <v>0</v>
          </cell>
          <cell r="P913">
            <v>0</v>
          </cell>
          <cell r="Q913">
            <v>0</v>
          </cell>
          <cell r="R913">
            <v>0</v>
          </cell>
          <cell r="S913">
            <v>0</v>
          </cell>
          <cell r="T913">
            <v>0</v>
          </cell>
          <cell r="U913">
            <v>181</v>
          </cell>
          <cell r="V913">
            <v>998</v>
          </cell>
          <cell r="W913">
            <v>904</v>
          </cell>
          <cell r="X913">
            <v>0</v>
          </cell>
          <cell r="Y913">
            <v>0</v>
          </cell>
        </row>
        <row r="914">
          <cell r="A914">
            <v>905</v>
          </cell>
          <cell r="B914">
            <v>181</v>
          </cell>
          <cell r="C914" t="str">
            <v xml:space="preserve">METHUEN                      </v>
          </cell>
          <cell r="D914">
            <v>999</v>
          </cell>
          <cell r="E914" t="str">
            <v>TOTAL</v>
          </cell>
          <cell r="F914">
            <v>71787031.409999996</v>
          </cell>
          <cell r="G914">
            <v>1</v>
          </cell>
          <cell r="H914">
            <v>74360169.960000008</v>
          </cell>
          <cell r="I914">
            <v>1</v>
          </cell>
          <cell r="J914">
            <v>34456692</v>
          </cell>
          <cell r="K914">
            <v>34456693</v>
          </cell>
          <cell r="L914">
            <v>573851</v>
          </cell>
          <cell r="M914">
            <v>266114</v>
          </cell>
          <cell r="N914">
            <v>73696050.960000008</v>
          </cell>
          <cell r="O914">
            <v>34456693</v>
          </cell>
          <cell r="P914">
            <v>33436868</v>
          </cell>
          <cell r="Q914">
            <v>1019825</v>
          </cell>
          <cell r="R914">
            <v>3.0500015731138457</v>
          </cell>
          <cell r="S914">
            <v>7528</v>
          </cell>
          <cell r="T914">
            <v>0</v>
          </cell>
          <cell r="U914">
            <v>181</v>
          </cell>
          <cell r="V914">
            <v>999</v>
          </cell>
          <cell r="W914">
            <v>905</v>
          </cell>
          <cell r="X914">
            <v>7562</v>
          </cell>
          <cell r="Y914">
            <v>74360169.960000008</v>
          </cell>
        </row>
        <row r="915">
          <cell r="A915">
            <v>906</v>
          </cell>
          <cell r="B915">
            <v>182</v>
          </cell>
          <cell r="C915" t="str">
            <v xml:space="preserve">MIDDLEBOROUGH                </v>
          </cell>
          <cell r="D915">
            <v>182</v>
          </cell>
          <cell r="E915" t="str">
            <v>MIDDLEBOROUGH</v>
          </cell>
          <cell r="F915">
            <v>32141290.059999999</v>
          </cell>
          <cell r="G915">
            <v>0.9262291280287831</v>
          </cell>
          <cell r="H915">
            <v>32752133.430000003</v>
          </cell>
          <cell r="I915">
            <v>0.90983113491535328</v>
          </cell>
          <cell r="J915"/>
          <cell r="K915">
            <v>15459649</v>
          </cell>
          <cell r="L915">
            <v>0</v>
          </cell>
          <cell r="M915">
            <v>0</v>
          </cell>
          <cell r="N915">
            <v>32752133.430000003</v>
          </cell>
          <cell r="O915">
            <v>15459649</v>
          </cell>
          <cell r="P915">
            <v>15132961</v>
          </cell>
          <cell r="Q915">
            <v>326688</v>
          </cell>
          <cell r="R915">
            <v>2.158784391237115</v>
          </cell>
          <cell r="S915">
            <v>3529</v>
          </cell>
          <cell r="T915">
            <v>0</v>
          </cell>
          <cell r="U915">
            <v>182</v>
          </cell>
          <cell r="V915">
            <v>182</v>
          </cell>
          <cell r="W915">
            <v>906</v>
          </cell>
          <cell r="X915">
            <v>3453</v>
          </cell>
          <cell r="Y915">
            <v>32752133.430000003</v>
          </cell>
        </row>
        <row r="916">
          <cell r="A916">
            <v>907</v>
          </cell>
          <cell r="B916">
            <v>182</v>
          </cell>
          <cell r="C916" t="str">
            <v xml:space="preserve">MIDDLEBOROUGH                </v>
          </cell>
          <cell r="D916">
            <v>810</v>
          </cell>
          <cell r="E916" t="str">
            <v>BRISTOL PLYMOUTH</v>
          </cell>
          <cell r="F916">
            <v>2559940</v>
          </cell>
          <cell r="G916">
            <v>7.3770871971216803E-2</v>
          </cell>
          <cell r="H916">
            <v>3245902</v>
          </cell>
          <cell r="I916">
            <v>9.0168865084646624E-2</v>
          </cell>
          <cell r="J916"/>
          <cell r="K916">
            <v>1532129</v>
          </cell>
          <cell r="L916">
            <v>0</v>
          </cell>
          <cell r="M916">
            <v>0</v>
          </cell>
          <cell r="N916">
            <v>3245902</v>
          </cell>
          <cell r="O916">
            <v>1532129</v>
          </cell>
          <cell r="P916">
            <v>1205287</v>
          </cell>
          <cell r="Q916">
            <v>326842</v>
          </cell>
          <cell r="R916">
            <v>27.117358770151839</v>
          </cell>
          <cell r="S916">
            <v>182</v>
          </cell>
          <cell r="T916">
            <v>0</v>
          </cell>
          <cell r="U916">
            <v>182</v>
          </cell>
          <cell r="V916">
            <v>810</v>
          </cell>
          <cell r="W916">
            <v>907</v>
          </cell>
          <cell r="X916">
            <v>220</v>
          </cell>
          <cell r="Y916">
            <v>3245902</v>
          </cell>
        </row>
        <row r="917">
          <cell r="A917">
            <v>908</v>
          </cell>
          <cell r="B917">
            <v>182</v>
          </cell>
          <cell r="D917">
            <v>998</v>
          </cell>
          <cell r="F917">
            <v>0</v>
          </cell>
          <cell r="G917">
            <v>0</v>
          </cell>
          <cell r="H917">
            <v>0</v>
          </cell>
          <cell r="I917">
            <v>0</v>
          </cell>
          <cell r="J917"/>
          <cell r="K917">
            <v>0</v>
          </cell>
          <cell r="L917">
            <v>0</v>
          </cell>
          <cell r="M917">
            <v>0</v>
          </cell>
          <cell r="N917">
            <v>0</v>
          </cell>
          <cell r="O917">
            <v>0</v>
          </cell>
          <cell r="P917">
            <v>0</v>
          </cell>
          <cell r="Q917">
            <v>0</v>
          </cell>
          <cell r="R917">
            <v>0</v>
          </cell>
          <cell r="S917">
            <v>0</v>
          </cell>
          <cell r="T917">
            <v>0</v>
          </cell>
          <cell r="U917">
            <v>182</v>
          </cell>
          <cell r="V917">
            <v>998</v>
          </cell>
          <cell r="W917">
            <v>908</v>
          </cell>
          <cell r="X917">
            <v>0</v>
          </cell>
          <cell r="Y917">
            <v>0</v>
          </cell>
        </row>
        <row r="918">
          <cell r="A918">
            <v>909</v>
          </cell>
          <cell r="B918">
            <v>182</v>
          </cell>
          <cell r="D918">
            <v>998</v>
          </cell>
          <cell r="F918">
            <v>0</v>
          </cell>
          <cell r="G918">
            <v>0</v>
          </cell>
          <cell r="H918">
            <v>0</v>
          </cell>
          <cell r="I918">
            <v>0</v>
          </cell>
          <cell r="J918"/>
          <cell r="K918">
            <v>0</v>
          </cell>
          <cell r="L918">
            <v>0</v>
          </cell>
          <cell r="M918">
            <v>0</v>
          </cell>
          <cell r="N918">
            <v>0</v>
          </cell>
          <cell r="O918">
            <v>0</v>
          </cell>
          <cell r="P918">
            <v>0</v>
          </cell>
          <cell r="Q918">
            <v>0</v>
          </cell>
          <cell r="R918">
            <v>0</v>
          </cell>
          <cell r="S918">
            <v>0</v>
          </cell>
          <cell r="T918">
            <v>0</v>
          </cell>
          <cell r="U918">
            <v>182</v>
          </cell>
          <cell r="V918">
            <v>998</v>
          </cell>
          <cell r="W918">
            <v>909</v>
          </cell>
          <cell r="X918">
            <v>0</v>
          </cell>
          <cell r="Y918">
            <v>0</v>
          </cell>
        </row>
        <row r="919">
          <cell r="A919">
            <v>910</v>
          </cell>
          <cell r="B919">
            <v>182</v>
          </cell>
          <cell r="C919" t="str">
            <v xml:space="preserve">MIDDLEBOROUGH                </v>
          </cell>
          <cell r="D919">
            <v>999</v>
          </cell>
          <cell r="E919" t="str">
            <v>TOTAL</v>
          </cell>
          <cell r="F919">
            <v>34701230.060000002</v>
          </cell>
          <cell r="G919">
            <v>1</v>
          </cell>
          <cell r="H919">
            <v>35998035.430000007</v>
          </cell>
          <cell r="I919">
            <v>0.99999999999999989</v>
          </cell>
          <cell r="J919">
            <v>16991778</v>
          </cell>
          <cell r="K919">
            <v>16991778</v>
          </cell>
          <cell r="L919">
            <v>0</v>
          </cell>
          <cell r="M919">
            <v>0</v>
          </cell>
          <cell r="N919">
            <v>35998035.430000007</v>
          </cell>
          <cell r="O919">
            <v>16991778</v>
          </cell>
          <cell r="P919">
            <v>16338248</v>
          </cell>
          <cell r="Q919">
            <v>653530</v>
          </cell>
          <cell r="R919">
            <v>4.0000004896485839</v>
          </cell>
          <cell r="S919">
            <v>3711</v>
          </cell>
          <cell r="T919">
            <v>0</v>
          </cell>
          <cell r="U919">
            <v>182</v>
          </cell>
          <cell r="V919">
            <v>999</v>
          </cell>
          <cell r="W919">
            <v>910</v>
          </cell>
          <cell r="X919">
            <v>3673</v>
          </cell>
          <cell r="Y919">
            <v>35998035.430000007</v>
          </cell>
        </row>
        <row r="920">
          <cell r="A920">
            <v>911</v>
          </cell>
          <cell r="B920">
            <v>183</v>
          </cell>
          <cell r="C920" t="str">
            <v xml:space="preserve">MIDDLEFIELD                  </v>
          </cell>
          <cell r="D920">
            <v>183</v>
          </cell>
          <cell r="E920" t="str">
            <v>MIDDLEFIELD</v>
          </cell>
          <cell r="F920">
            <v>36750.21</v>
          </cell>
          <cell r="G920">
            <v>6.032959865976141E-2</v>
          </cell>
          <cell r="H920">
            <v>38091.630000000005</v>
          </cell>
          <cell r="I920">
            <v>6.5463187744152079E-2</v>
          </cell>
          <cell r="J920"/>
          <cell r="K920">
            <v>24466</v>
          </cell>
          <cell r="L920">
            <v>0</v>
          </cell>
          <cell r="M920">
            <v>0</v>
          </cell>
          <cell r="N920">
            <v>38091.630000000005</v>
          </cell>
          <cell r="O920">
            <v>24466</v>
          </cell>
          <cell r="P920">
            <v>21942</v>
          </cell>
          <cell r="Q920">
            <v>2524</v>
          </cell>
          <cell r="R920">
            <v>11.503053504694194</v>
          </cell>
          <cell r="S920">
            <v>3</v>
          </cell>
          <cell r="T920">
            <v>0</v>
          </cell>
          <cell r="U920">
            <v>183</v>
          </cell>
          <cell r="V920">
            <v>183</v>
          </cell>
          <cell r="W920">
            <v>911</v>
          </cell>
          <cell r="X920">
            <v>3</v>
          </cell>
          <cell r="Y920">
            <v>38091.630000000005</v>
          </cell>
        </row>
        <row r="921">
          <cell r="A921">
            <v>912</v>
          </cell>
          <cell r="B921">
            <v>183</v>
          </cell>
          <cell r="C921" t="str">
            <v xml:space="preserve">MIDDLEFIELD                  </v>
          </cell>
          <cell r="D921">
            <v>672</v>
          </cell>
          <cell r="E921" t="str">
            <v>GATEWAY</v>
          </cell>
          <cell r="F921">
            <v>572407</v>
          </cell>
          <cell r="G921">
            <v>0.9396704013402386</v>
          </cell>
          <cell r="H921">
            <v>543787</v>
          </cell>
          <cell r="I921">
            <v>0.93453681225584795</v>
          </cell>
          <cell r="J921"/>
          <cell r="K921">
            <v>349274</v>
          </cell>
          <cell r="L921">
            <v>0</v>
          </cell>
          <cell r="M921">
            <v>0</v>
          </cell>
          <cell r="N921">
            <v>543787</v>
          </cell>
          <cell r="O921">
            <v>349274</v>
          </cell>
          <cell r="P921">
            <v>341755</v>
          </cell>
          <cell r="Q921">
            <v>7519</v>
          </cell>
          <cell r="R921">
            <v>2.2001141168380856</v>
          </cell>
          <cell r="S921">
            <v>62</v>
          </cell>
          <cell r="T921">
            <v>0</v>
          </cell>
          <cell r="U921">
            <v>183</v>
          </cell>
          <cell r="V921">
            <v>672</v>
          </cell>
          <cell r="W921">
            <v>912</v>
          </cell>
          <cell r="X921">
            <v>56</v>
          </cell>
          <cell r="Y921">
            <v>543787</v>
          </cell>
        </row>
        <row r="922">
          <cell r="A922">
            <v>913</v>
          </cell>
          <cell r="B922">
            <v>183</v>
          </cell>
          <cell r="D922">
            <v>998</v>
          </cell>
          <cell r="F922">
            <v>0</v>
          </cell>
          <cell r="G922">
            <v>0</v>
          </cell>
          <cell r="H922">
            <v>0</v>
          </cell>
          <cell r="I922">
            <v>0</v>
          </cell>
          <cell r="J922"/>
          <cell r="K922">
            <v>0</v>
          </cell>
          <cell r="L922">
            <v>0</v>
          </cell>
          <cell r="M922">
            <v>0</v>
          </cell>
          <cell r="N922">
            <v>0</v>
          </cell>
          <cell r="O922">
            <v>0</v>
          </cell>
          <cell r="P922">
            <v>0</v>
          </cell>
          <cell r="Q922">
            <v>0</v>
          </cell>
          <cell r="R922">
            <v>0</v>
          </cell>
          <cell r="S922">
            <v>0</v>
          </cell>
          <cell r="T922">
            <v>0</v>
          </cell>
          <cell r="U922">
            <v>183</v>
          </cell>
          <cell r="V922">
            <v>998</v>
          </cell>
          <cell r="W922">
            <v>913</v>
          </cell>
          <cell r="X922">
            <v>0</v>
          </cell>
          <cell r="Y922">
            <v>0</v>
          </cell>
        </row>
        <row r="923">
          <cell r="A923">
            <v>914</v>
          </cell>
          <cell r="B923">
            <v>183</v>
          </cell>
          <cell r="D923">
            <v>998</v>
          </cell>
          <cell r="F923">
            <v>0</v>
          </cell>
          <cell r="G923">
            <v>0</v>
          </cell>
          <cell r="H923">
            <v>0</v>
          </cell>
          <cell r="I923">
            <v>0</v>
          </cell>
          <cell r="J923"/>
          <cell r="K923">
            <v>0</v>
          </cell>
          <cell r="L923">
            <v>0</v>
          </cell>
          <cell r="M923">
            <v>0</v>
          </cell>
          <cell r="N923">
            <v>0</v>
          </cell>
          <cell r="O923">
            <v>0</v>
          </cell>
          <cell r="P923">
            <v>0</v>
          </cell>
          <cell r="Q923">
            <v>0</v>
          </cell>
          <cell r="R923">
            <v>0</v>
          </cell>
          <cell r="S923">
            <v>0</v>
          </cell>
          <cell r="T923">
            <v>0</v>
          </cell>
          <cell r="U923">
            <v>183</v>
          </cell>
          <cell r="V923">
            <v>998</v>
          </cell>
          <cell r="W923">
            <v>914</v>
          </cell>
          <cell r="X923">
            <v>0</v>
          </cell>
          <cell r="Y923">
            <v>0</v>
          </cell>
        </row>
        <row r="924">
          <cell r="A924">
            <v>915</v>
          </cell>
          <cell r="B924">
            <v>183</v>
          </cell>
          <cell r="C924" t="str">
            <v xml:space="preserve">MIDDLEFIELD                  </v>
          </cell>
          <cell r="D924">
            <v>999</v>
          </cell>
          <cell r="E924" t="str">
            <v>TOTAL</v>
          </cell>
          <cell r="F924">
            <v>609157.21</v>
          </cell>
          <cell r="G924">
            <v>1</v>
          </cell>
          <cell r="H924">
            <v>581878.63</v>
          </cell>
          <cell r="I924">
            <v>1</v>
          </cell>
          <cell r="J924">
            <v>373740</v>
          </cell>
          <cell r="K924">
            <v>373740</v>
          </cell>
          <cell r="L924">
            <v>0</v>
          </cell>
          <cell r="M924">
            <v>0</v>
          </cell>
          <cell r="N924">
            <v>581878.63</v>
          </cell>
          <cell r="O924">
            <v>373740</v>
          </cell>
          <cell r="P924">
            <v>363697</v>
          </cell>
          <cell r="Q924">
            <v>10043</v>
          </cell>
          <cell r="R924">
            <v>2.7613645424625446</v>
          </cell>
          <cell r="S924">
            <v>65</v>
          </cell>
          <cell r="T924">
            <v>0</v>
          </cell>
          <cell r="U924">
            <v>183</v>
          </cell>
          <cell r="V924">
            <v>999</v>
          </cell>
          <cell r="W924">
            <v>915</v>
          </cell>
          <cell r="X924">
            <v>59</v>
          </cell>
          <cell r="Y924">
            <v>581878.63</v>
          </cell>
        </row>
        <row r="925">
          <cell r="A925">
            <v>916</v>
          </cell>
          <cell r="B925">
            <v>184</v>
          </cell>
          <cell r="C925" t="str">
            <v xml:space="preserve">MIDDLETON                    </v>
          </cell>
          <cell r="D925">
            <v>184</v>
          </cell>
          <cell r="E925" t="str">
            <v>MIDDLETON</v>
          </cell>
          <cell r="F925">
            <v>6001241.5991799999</v>
          </cell>
          <cell r="G925">
            <v>0.47512599037293074</v>
          </cell>
          <cell r="H925">
            <v>6436171.7904999992</v>
          </cell>
          <cell r="I925">
            <v>0.48437630066177267</v>
          </cell>
          <cell r="J925"/>
          <cell r="K925">
            <v>5445941</v>
          </cell>
          <cell r="L925">
            <v>0</v>
          </cell>
          <cell r="M925">
            <v>0</v>
          </cell>
          <cell r="N925">
            <v>6436171.7904999992</v>
          </cell>
          <cell r="O925">
            <v>5445815</v>
          </cell>
          <cell r="P925">
            <v>5162532</v>
          </cell>
          <cell r="Q925">
            <v>283283</v>
          </cell>
          <cell r="R925">
            <v>5.4872880206844235</v>
          </cell>
          <cell r="S925">
            <v>729</v>
          </cell>
          <cell r="T925">
            <v>0</v>
          </cell>
          <cell r="U925">
            <v>184</v>
          </cell>
          <cell r="V925">
            <v>184</v>
          </cell>
          <cell r="W925">
            <v>916</v>
          </cell>
          <cell r="X925">
            <v>748</v>
          </cell>
          <cell r="Y925">
            <v>6436171.7904999992</v>
          </cell>
        </row>
        <row r="926">
          <cell r="A926">
            <v>917</v>
          </cell>
          <cell r="B926">
            <v>184</v>
          </cell>
          <cell r="C926" t="str">
            <v xml:space="preserve">MIDDLETON                    </v>
          </cell>
          <cell r="D926">
            <v>705</v>
          </cell>
          <cell r="E926" t="str">
            <v>MASCONOMET</v>
          </cell>
          <cell r="F926">
            <v>6312338</v>
          </cell>
          <cell r="G926">
            <v>0.49975589121899117</v>
          </cell>
          <cell r="H926">
            <v>6504938</v>
          </cell>
          <cell r="I926">
            <v>0.48955153887050223</v>
          </cell>
          <cell r="J926"/>
          <cell r="K926">
            <v>5504127</v>
          </cell>
          <cell r="L926">
            <v>0</v>
          </cell>
          <cell r="M926">
            <v>0</v>
          </cell>
          <cell r="N926">
            <v>6504938</v>
          </cell>
          <cell r="O926">
            <v>5504000</v>
          </cell>
          <cell r="P926">
            <v>5430151</v>
          </cell>
          <cell r="Q926">
            <v>73849</v>
          </cell>
          <cell r="R926">
            <v>1.3599805972246444</v>
          </cell>
          <cell r="S926">
            <v>708</v>
          </cell>
          <cell r="T926">
            <v>0</v>
          </cell>
          <cell r="U926">
            <v>184</v>
          </cell>
          <cell r="V926">
            <v>705</v>
          </cell>
          <cell r="W926">
            <v>917</v>
          </cell>
          <cell r="X926">
            <v>704</v>
          </cell>
          <cell r="Y926">
            <v>6504938</v>
          </cell>
        </row>
        <row r="927">
          <cell r="A927">
            <v>918</v>
          </cell>
          <cell r="B927">
            <v>184</v>
          </cell>
          <cell r="C927" t="str">
            <v xml:space="preserve">MIDDLETON                    </v>
          </cell>
          <cell r="D927">
            <v>854</v>
          </cell>
          <cell r="E927" t="str">
            <v>NORTH SHORE</v>
          </cell>
          <cell r="F927">
            <v>303253</v>
          </cell>
          <cell r="G927">
            <v>2.4008928748719214E-2</v>
          </cell>
          <cell r="H927">
            <v>331998</v>
          </cell>
          <cell r="I927">
            <v>2.498565425249695E-2</v>
          </cell>
          <cell r="J927"/>
          <cell r="K927">
            <v>280919</v>
          </cell>
          <cell r="L927">
            <v>0</v>
          </cell>
          <cell r="M927">
            <v>0</v>
          </cell>
          <cell r="N927">
            <v>331998</v>
          </cell>
          <cell r="O927">
            <v>280913</v>
          </cell>
          <cell r="P927">
            <v>260872</v>
          </cell>
          <cell r="Q927">
            <v>20041</v>
          </cell>
          <cell r="R927">
            <v>7.6823116317581039</v>
          </cell>
          <cell r="S927">
            <v>21</v>
          </cell>
          <cell r="T927">
            <v>0</v>
          </cell>
          <cell r="U927">
            <v>184</v>
          </cell>
          <cell r="V927">
            <v>854</v>
          </cell>
          <cell r="W927">
            <v>918</v>
          </cell>
          <cell r="X927">
            <v>22</v>
          </cell>
          <cell r="Y927">
            <v>331998</v>
          </cell>
        </row>
        <row r="928">
          <cell r="A928">
            <v>919</v>
          </cell>
          <cell r="B928">
            <v>184</v>
          </cell>
          <cell r="C928" t="str">
            <v xml:space="preserve">MIDDLETON                    </v>
          </cell>
          <cell r="D928">
            <v>913</v>
          </cell>
          <cell r="E928" t="str">
            <v>ESSEX AGRICULTURAL</v>
          </cell>
          <cell r="F928">
            <v>14010</v>
          </cell>
          <cell r="G928">
            <v>1.1091896593588724E-3</v>
          </cell>
          <cell r="H928">
            <v>14437</v>
          </cell>
          <cell r="I928">
            <v>1.0865062152280991E-3</v>
          </cell>
          <cell r="J928"/>
          <cell r="K928">
            <v>12216</v>
          </cell>
          <cell r="L928">
            <v>12475</v>
          </cell>
          <cell r="M928">
            <v>259</v>
          </cell>
          <cell r="N928">
            <v>0</v>
          </cell>
          <cell r="O928">
            <v>12475</v>
          </cell>
          <cell r="P928">
            <v>12272</v>
          </cell>
          <cell r="Q928">
            <v>203</v>
          </cell>
          <cell r="R928">
            <v>1.6541720990873534</v>
          </cell>
          <cell r="S928">
            <v>1</v>
          </cell>
          <cell r="T928">
            <v>0</v>
          </cell>
          <cell r="U928">
            <v>184</v>
          </cell>
          <cell r="V928">
            <v>913</v>
          </cell>
          <cell r="W928">
            <v>919</v>
          </cell>
          <cell r="X928">
            <v>1</v>
          </cell>
          <cell r="Y928">
            <v>14437</v>
          </cell>
        </row>
        <row r="929">
          <cell r="A929">
            <v>920</v>
          </cell>
          <cell r="B929">
            <v>184</v>
          </cell>
          <cell r="C929" t="str">
            <v xml:space="preserve">MIDDLETON                    </v>
          </cell>
          <cell r="D929">
            <v>999</v>
          </cell>
          <cell r="E929" t="str">
            <v>TOTAL</v>
          </cell>
          <cell r="F929">
            <v>12630842.59918</v>
          </cell>
          <cell r="G929">
            <v>1</v>
          </cell>
          <cell r="H929">
            <v>13287544.7905</v>
          </cell>
          <cell r="I929">
            <v>1</v>
          </cell>
          <cell r="J929">
            <v>11243202</v>
          </cell>
          <cell r="K929">
            <v>11243203</v>
          </cell>
          <cell r="L929">
            <v>12475</v>
          </cell>
          <cell r="M929">
            <v>259</v>
          </cell>
          <cell r="N929">
            <v>13273107.7905</v>
          </cell>
          <cell r="O929">
            <v>11243203</v>
          </cell>
          <cell r="P929">
            <v>10865827</v>
          </cell>
          <cell r="Q929">
            <v>377376</v>
          </cell>
          <cell r="R929">
            <v>3.4730536387152124</v>
          </cell>
          <cell r="S929">
            <v>1459</v>
          </cell>
          <cell r="T929">
            <v>0</v>
          </cell>
          <cell r="U929">
            <v>184</v>
          </cell>
          <cell r="V929">
            <v>999</v>
          </cell>
          <cell r="W929">
            <v>920</v>
          </cell>
          <cell r="X929">
            <v>1475</v>
          </cell>
          <cell r="Y929">
            <v>13287544.7905</v>
          </cell>
        </row>
        <row r="930">
          <cell r="A930">
            <v>921</v>
          </cell>
          <cell r="B930">
            <v>185</v>
          </cell>
          <cell r="C930" t="str">
            <v xml:space="preserve">MILFORD                      </v>
          </cell>
          <cell r="D930">
            <v>185</v>
          </cell>
          <cell r="E930" t="str">
            <v>MILFORD</v>
          </cell>
          <cell r="F930">
            <v>39488612.219000004</v>
          </cell>
          <cell r="G930">
            <v>0.94689751663691812</v>
          </cell>
          <cell r="H930">
            <v>41626385.357300006</v>
          </cell>
          <cell r="I930">
            <v>0.95017322748606881</v>
          </cell>
          <cell r="J930"/>
          <cell r="K930">
            <v>23315453</v>
          </cell>
          <cell r="L930">
            <v>0</v>
          </cell>
          <cell r="M930">
            <v>0</v>
          </cell>
          <cell r="N930">
            <v>41626385.357300006</v>
          </cell>
          <cell r="O930">
            <v>23315453</v>
          </cell>
          <cell r="P930">
            <v>22785673</v>
          </cell>
          <cell r="Q930">
            <v>529780</v>
          </cell>
          <cell r="R930">
            <v>2.3250575043361676</v>
          </cell>
          <cell r="S930">
            <v>4155</v>
          </cell>
          <cell r="T930">
            <v>0</v>
          </cell>
          <cell r="U930">
            <v>185</v>
          </cell>
          <cell r="V930">
            <v>185</v>
          </cell>
          <cell r="W930">
            <v>921</v>
          </cell>
          <cell r="X930">
            <v>4143</v>
          </cell>
          <cell r="Y930">
            <v>41626385.357300006</v>
          </cell>
        </row>
        <row r="931">
          <cell r="A931">
            <v>922</v>
          </cell>
          <cell r="B931">
            <v>185</v>
          </cell>
          <cell r="C931" t="str">
            <v xml:space="preserve">MILFORD                      </v>
          </cell>
          <cell r="D931">
            <v>805</v>
          </cell>
          <cell r="E931" t="str">
            <v>BLACKSTONE VALLEY</v>
          </cell>
          <cell r="F931">
            <v>2214541</v>
          </cell>
          <cell r="G931">
            <v>5.3102483363081827E-2</v>
          </cell>
          <cell r="H931">
            <v>2182874</v>
          </cell>
          <cell r="I931">
            <v>4.9826772513931222E-2</v>
          </cell>
          <cell r="J931"/>
          <cell r="K931">
            <v>1222655</v>
          </cell>
          <cell r="L931">
            <v>0</v>
          </cell>
          <cell r="M931">
            <v>0</v>
          </cell>
          <cell r="N931">
            <v>2182874</v>
          </cell>
          <cell r="O931">
            <v>1222655</v>
          </cell>
          <cell r="P931">
            <v>1277832</v>
          </cell>
          <cell r="Q931">
            <v>-55177</v>
          </cell>
          <cell r="R931">
            <v>-4.3180167658972382</v>
          </cell>
          <cell r="S931">
            <v>156</v>
          </cell>
          <cell r="T931">
            <v>0</v>
          </cell>
          <cell r="U931">
            <v>185</v>
          </cell>
          <cell r="V931">
            <v>805</v>
          </cell>
          <cell r="W931">
            <v>922</v>
          </cell>
          <cell r="X931">
            <v>148</v>
          </cell>
          <cell r="Y931">
            <v>2182874</v>
          </cell>
        </row>
        <row r="932">
          <cell r="A932">
            <v>923</v>
          </cell>
          <cell r="B932">
            <v>185</v>
          </cell>
          <cell r="D932">
            <v>998</v>
          </cell>
          <cell r="F932">
            <v>0</v>
          </cell>
          <cell r="G932">
            <v>0</v>
          </cell>
          <cell r="H932">
            <v>0</v>
          </cell>
          <cell r="I932">
            <v>0</v>
          </cell>
          <cell r="J932"/>
          <cell r="K932">
            <v>0</v>
          </cell>
          <cell r="L932">
            <v>0</v>
          </cell>
          <cell r="M932">
            <v>0</v>
          </cell>
          <cell r="N932">
            <v>0</v>
          </cell>
          <cell r="O932">
            <v>0</v>
          </cell>
          <cell r="P932">
            <v>0</v>
          </cell>
          <cell r="Q932">
            <v>0</v>
          </cell>
          <cell r="R932">
            <v>0</v>
          </cell>
          <cell r="S932">
            <v>0</v>
          </cell>
          <cell r="T932">
            <v>0</v>
          </cell>
          <cell r="U932">
            <v>185</v>
          </cell>
          <cell r="V932">
            <v>998</v>
          </cell>
          <cell r="W932">
            <v>923</v>
          </cell>
          <cell r="X932">
            <v>0</v>
          </cell>
          <cell r="Y932">
            <v>0</v>
          </cell>
        </row>
        <row r="933">
          <cell r="A933">
            <v>924</v>
          </cell>
          <cell r="B933">
            <v>185</v>
          </cell>
          <cell r="D933">
            <v>998</v>
          </cell>
          <cell r="F933">
            <v>0</v>
          </cell>
          <cell r="G933">
            <v>0</v>
          </cell>
          <cell r="H933">
            <v>0</v>
          </cell>
          <cell r="I933">
            <v>0</v>
          </cell>
          <cell r="J933"/>
          <cell r="K933">
            <v>0</v>
          </cell>
          <cell r="L933">
            <v>0</v>
          </cell>
          <cell r="M933">
            <v>0</v>
          </cell>
          <cell r="N933">
            <v>0</v>
          </cell>
          <cell r="O933">
            <v>0</v>
          </cell>
          <cell r="P933">
            <v>0</v>
          </cell>
          <cell r="Q933">
            <v>0</v>
          </cell>
          <cell r="R933">
            <v>0</v>
          </cell>
          <cell r="S933">
            <v>0</v>
          </cell>
          <cell r="T933">
            <v>0</v>
          </cell>
          <cell r="U933">
            <v>185</v>
          </cell>
          <cell r="V933">
            <v>998</v>
          </cell>
          <cell r="W933">
            <v>924</v>
          </cell>
          <cell r="X933">
            <v>0</v>
          </cell>
          <cell r="Y933">
            <v>0</v>
          </cell>
        </row>
        <row r="934">
          <cell r="A934">
            <v>925</v>
          </cell>
          <cell r="B934">
            <v>185</v>
          </cell>
          <cell r="C934" t="str">
            <v xml:space="preserve">MILFORD                      </v>
          </cell>
          <cell r="D934">
            <v>999</v>
          </cell>
          <cell r="E934" t="str">
            <v>TOTAL</v>
          </cell>
          <cell r="F934">
            <v>41703153.219000004</v>
          </cell>
          <cell r="G934">
            <v>1</v>
          </cell>
          <cell r="H934">
            <v>43809259.357300006</v>
          </cell>
          <cell r="I934">
            <v>1</v>
          </cell>
          <cell r="J934">
            <v>24538108</v>
          </cell>
          <cell r="K934">
            <v>24538108</v>
          </cell>
          <cell r="L934">
            <v>0</v>
          </cell>
          <cell r="M934">
            <v>0</v>
          </cell>
          <cell r="N934">
            <v>43809259.357300006</v>
          </cell>
          <cell r="O934">
            <v>24538108</v>
          </cell>
          <cell r="P934">
            <v>24063505</v>
          </cell>
          <cell r="Q934">
            <v>474603</v>
          </cell>
          <cell r="R934">
            <v>1.9722937286151789</v>
          </cell>
          <cell r="S934">
            <v>4311</v>
          </cell>
          <cell r="T934">
            <v>0</v>
          </cell>
          <cell r="U934">
            <v>185</v>
          </cell>
          <cell r="V934">
            <v>999</v>
          </cell>
          <cell r="W934">
            <v>925</v>
          </cell>
          <cell r="X934">
            <v>4291</v>
          </cell>
          <cell r="Y934">
            <v>43809259.357300006</v>
          </cell>
        </row>
        <row r="935">
          <cell r="A935">
            <v>926</v>
          </cell>
          <cell r="B935">
            <v>186</v>
          </cell>
          <cell r="C935" t="str">
            <v xml:space="preserve">MILLBURY                     </v>
          </cell>
          <cell r="D935">
            <v>186</v>
          </cell>
          <cell r="E935" t="str">
            <v>MILLBURY</v>
          </cell>
          <cell r="F935">
            <v>16266575.289999999</v>
          </cell>
          <cell r="G935">
            <v>0.94710192545200989</v>
          </cell>
          <cell r="H935">
            <v>16716297.900000002</v>
          </cell>
          <cell r="I935">
            <v>0.94734089024280588</v>
          </cell>
          <cell r="J935"/>
          <cell r="K935">
            <v>10391532</v>
          </cell>
          <cell r="L935">
            <v>0</v>
          </cell>
          <cell r="M935">
            <v>0</v>
          </cell>
          <cell r="N935">
            <v>16716297.900000002</v>
          </cell>
          <cell r="O935">
            <v>10391532</v>
          </cell>
          <cell r="P935">
            <v>10291233</v>
          </cell>
          <cell r="Q935">
            <v>100299</v>
          </cell>
          <cell r="R935">
            <v>0.9746062498050525</v>
          </cell>
          <cell r="S935">
            <v>1836</v>
          </cell>
          <cell r="T935">
            <v>0</v>
          </cell>
          <cell r="U935">
            <v>186</v>
          </cell>
          <cell r="V935">
            <v>186</v>
          </cell>
          <cell r="W935">
            <v>926</v>
          </cell>
          <cell r="X935">
            <v>1798</v>
          </cell>
          <cell r="Y935">
            <v>16716297.900000002</v>
          </cell>
        </row>
        <row r="936">
          <cell r="A936">
            <v>927</v>
          </cell>
          <cell r="B936">
            <v>186</v>
          </cell>
          <cell r="C936" t="str">
            <v xml:space="preserve">MILLBURY                     </v>
          </cell>
          <cell r="D936">
            <v>805</v>
          </cell>
          <cell r="E936" t="str">
            <v>BLACKSTONE VALLEY</v>
          </cell>
          <cell r="F936">
            <v>908530</v>
          </cell>
          <cell r="G936">
            <v>5.2898074547990157E-2</v>
          </cell>
          <cell r="H936">
            <v>929196</v>
          </cell>
          <cell r="I936">
            <v>5.265910975719415E-2</v>
          </cell>
          <cell r="J936"/>
          <cell r="K936">
            <v>577626</v>
          </cell>
          <cell r="L936">
            <v>0</v>
          </cell>
          <cell r="M936">
            <v>0</v>
          </cell>
          <cell r="N936">
            <v>929196</v>
          </cell>
          <cell r="O936">
            <v>577626</v>
          </cell>
          <cell r="P936">
            <v>574792</v>
          </cell>
          <cell r="Q936">
            <v>2834</v>
          </cell>
          <cell r="R936">
            <v>0.49304791994321423</v>
          </cell>
          <cell r="S936">
            <v>64</v>
          </cell>
          <cell r="T936">
            <v>0</v>
          </cell>
          <cell r="U936">
            <v>186</v>
          </cell>
          <cell r="V936">
            <v>805</v>
          </cell>
          <cell r="W936">
            <v>927</v>
          </cell>
          <cell r="X936">
            <v>63</v>
          </cell>
          <cell r="Y936">
            <v>929196</v>
          </cell>
        </row>
        <row r="937">
          <cell r="A937">
            <v>928</v>
          </cell>
          <cell r="B937">
            <v>186</v>
          </cell>
          <cell r="D937">
            <v>998</v>
          </cell>
          <cell r="F937">
            <v>0</v>
          </cell>
          <cell r="G937">
            <v>0</v>
          </cell>
          <cell r="H937">
            <v>0</v>
          </cell>
          <cell r="I937">
            <v>0</v>
          </cell>
          <cell r="J937"/>
          <cell r="K937">
            <v>0</v>
          </cell>
          <cell r="L937">
            <v>0</v>
          </cell>
          <cell r="M937">
            <v>0</v>
          </cell>
          <cell r="N937">
            <v>0</v>
          </cell>
          <cell r="O937">
            <v>0</v>
          </cell>
          <cell r="P937">
            <v>0</v>
          </cell>
          <cell r="Q937">
            <v>0</v>
          </cell>
          <cell r="R937">
            <v>0</v>
          </cell>
          <cell r="S937">
            <v>0</v>
          </cell>
          <cell r="T937">
            <v>0</v>
          </cell>
          <cell r="U937">
            <v>186</v>
          </cell>
          <cell r="V937">
            <v>998</v>
          </cell>
          <cell r="W937">
            <v>928</v>
          </cell>
          <cell r="X937">
            <v>0</v>
          </cell>
          <cell r="Y937">
            <v>0</v>
          </cell>
        </row>
        <row r="938">
          <cell r="A938">
            <v>929</v>
          </cell>
          <cell r="B938">
            <v>186</v>
          </cell>
          <cell r="D938">
            <v>998</v>
          </cell>
          <cell r="F938">
            <v>0</v>
          </cell>
          <cell r="G938">
            <v>0</v>
          </cell>
          <cell r="H938">
            <v>0</v>
          </cell>
          <cell r="I938">
            <v>0</v>
          </cell>
          <cell r="J938"/>
          <cell r="K938">
            <v>0</v>
          </cell>
          <cell r="L938">
            <v>0</v>
          </cell>
          <cell r="M938">
            <v>0</v>
          </cell>
          <cell r="N938">
            <v>0</v>
          </cell>
          <cell r="O938">
            <v>0</v>
          </cell>
          <cell r="P938">
            <v>0</v>
          </cell>
          <cell r="Q938">
            <v>0</v>
          </cell>
          <cell r="R938">
            <v>0</v>
          </cell>
          <cell r="S938">
            <v>0</v>
          </cell>
          <cell r="T938">
            <v>0</v>
          </cell>
          <cell r="U938">
            <v>186</v>
          </cell>
          <cell r="V938">
            <v>998</v>
          </cell>
          <cell r="W938">
            <v>929</v>
          </cell>
          <cell r="X938">
            <v>0</v>
          </cell>
          <cell r="Y938">
            <v>0</v>
          </cell>
        </row>
        <row r="939">
          <cell r="A939">
            <v>930</v>
          </cell>
          <cell r="B939">
            <v>186</v>
          </cell>
          <cell r="C939" t="str">
            <v xml:space="preserve">MILLBURY                     </v>
          </cell>
          <cell r="D939">
            <v>999</v>
          </cell>
          <cell r="E939" t="str">
            <v>TOTAL</v>
          </cell>
          <cell r="F939">
            <v>17175105.289999999</v>
          </cell>
          <cell r="G939">
            <v>1</v>
          </cell>
          <cell r="H939">
            <v>17645493.900000002</v>
          </cell>
          <cell r="I939">
            <v>1</v>
          </cell>
          <cell r="J939">
            <v>10969158</v>
          </cell>
          <cell r="K939">
            <v>10969158</v>
          </cell>
          <cell r="L939">
            <v>0</v>
          </cell>
          <cell r="M939">
            <v>0</v>
          </cell>
          <cell r="N939">
            <v>17645493.900000002</v>
          </cell>
          <cell r="O939">
            <v>10969158</v>
          </cell>
          <cell r="P939">
            <v>10866025</v>
          </cell>
          <cell r="Q939">
            <v>103133</v>
          </cell>
          <cell r="R939">
            <v>0.94913273253098529</v>
          </cell>
          <cell r="S939">
            <v>1900</v>
          </cell>
          <cell r="T939">
            <v>0</v>
          </cell>
          <cell r="U939">
            <v>186</v>
          </cell>
          <cell r="V939">
            <v>999</v>
          </cell>
          <cell r="W939">
            <v>930</v>
          </cell>
          <cell r="X939">
            <v>1861</v>
          </cell>
          <cell r="Y939">
            <v>17645493.900000002</v>
          </cell>
        </row>
        <row r="940">
          <cell r="A940">
            <v>931</v>
          </cell>
          <cell r="B940">
            <v>187</v>
          </cell>
          <cell r="C940" t="str">
            <v xml:space="preserve">MILLIS                       </v>
          </cell>
          <cell r="D940">
            <v>187</v>
          </cell>
          <cell r="E940" t="str">
            <v>MILLIS</v>
          </cell>
          <cell r="F940">
            <v>11812388.784249999</v>
          </cell>
          <cell r="G940">
            <v>0.94253479792198214</v>
          </cell>
          <cell r="H940">
            <v>12313171.274950001</v>
          </cell>
          <cell r="I940">
            <v>0.94829890525600569</v>
          </cell>
          <cell r="J940"/>
          <cell r="K940">
            <v>7862256</v>
          </cell>
          <cell r="L940">
            <v>0</v>
          </cell>
          <cell r="M940">
            <v>0</v>
          </cell>
          <cell r="N940">
            <v>12313171.274950001</v>
          </cell>
          <cell r="O940">
            <v>7862256</v>
          </cell>
          <cell r="P940">
            <v>7564328</v>
          </cell>
          <cell r="Q940">
            <v>297928</v>
          </cell>
          <cell r="R940">
            <v>3.9385917691564933</v>
          </cell>
          <cell r="S940">
            <v>1340</v>
          </cell>
          <cell r="T940">
            <v>0</v>
          </cell>
          <cell r="U940">
            <v>187</v>
          </cell>
          <cell r="V940">
            <v>187</v>
          </cell>
          <cell r="W940">
            <v>931</v>
          </cell>
          <cell r="X940">
            <v>1348</v>
          </cell>
          <cell r="Y940">
            <v>12313171.274950001</v>
          </cell>
        </row>
        <row r="941">
          <cell r="A941">
            <v>932</v>
          </cell>
          <cell r="B941">
            <v>187</v>
          </cell>
          <cell r="C941" t="str">
            <v xml:space="preserve">MILLIS                       </v>
          </cell>
          <cell r="D941">
            <v>878</v>
          </cell>
          <cell r="E941" t="str">
            <v>TRI COUNTY</v>
          </cell>
          <cell r="F941">
            <v>634589</v>
          </cell>
          <cell r="G941">
            <v>5.0635161592041109E-2</v>
          </cell>
          <cell r="H941">
            <v>596790</v>
          </cell>
          <cell r="I941">
            <v>4.5961782795880882E-2</v>
          </cell>
          <cell r="J941"/>
          <cell r="K941">
            <v>381065</v>
          </cell>
          <cell r="L941">
            <v>0</v>
          </cell>
          <cell r="M941">
            <v>0</v>
          </cell>
          <cell r="N941">
            <v>596790</v>
          </cell>
          <cell r="O941">
            <v>381065</v>
          </cell>
          <cell r="P941">
            <v>406373</v>
          </cell>
          <cell r="Q941">
            <v>-25308</v>
          </cell>
          <cell r="R941">
            <v>-6.2277759595248696</v>
          </cell>
          <cell r="S941">
            <v>44</v>
          </cell>
          <cell r="T941">
            <v>0</v>
          </cell>
          <cell r="U941">
            <v>187</v>
          </cell>
          <cell r="V941">
            <v>878</v>
          </cell>
          <cell r="W941">
            <v>932</v>
          </cell>
          <cell r="X941">
            <v>40</v>
          </cell>
          <cell r="Y941">
            <v>596790</v>
          </cell>
        </row>
        <row r="942">
          <cell r="A942">
            <v>933</v>
          </cell>
          <cell r="B942">
            <v>187</v>
          </cell>
          <cell r="C942" t="str">
            <v xml:space="preserve">MILLIS                       </v>
          </cell>
          <cell r="D942">
            <v>915</v>
          </cell>
          <cell r="E942" t="str">
            <v>NORFOLK COUNTY</v>
          </cell>
          <cell r="F942">
            <v>85598</v>
          </cell>
          <cell r="G942">
            <v>6.8300404859768047E-3</v>
          </cell>
          <cell r="H942">
            <v>74522</v>
          </cell>
          <cell r="I942">
            <v>5.7393119481134649E-3</v>
          </cell>
          <cell r="J942"/>
          <cell r="K942">
            <v>47584</v>
          </cell>
          <cell r="L942">
            <v>0</v>
          </cell>
          <cell r="M942">
            <v>0</v>
          </cell>
          <cell r="N942">
            <v>74522</v>
          </cell>
          <cell r="O942">
            <v>47584</v>
          </cell>
          <cell r="P942">
            <v>54815</v>
          </cell>
          <cell r="Q942">
            <v>-7231</v>
          </cell>
          <cell r="R942">
            <v>-13.191644622822221</v>
          </cell>
          <cell r="S942">
            <v>6</v>
          </cell>
          <cell r="T942">
            <v>0</v>
          </cell>
          <cell r="U942">
            <v>187</v>
          </cell>
          <cell r="V942">
            <v>915</v>
          </cell>
          <cell r="W942">
            <v>933</v>
          </cell>
          <cell r="X942">
            <v>5</v>
          </cell>
          <cell r="Y942">
            <v>74522</v>
          </cell>
        </row>
        <row r="943">
          <cell r="A943">
            <v>934</v>
          </cell>
          <cell r="B943">
            <v>187</v>
          </cell>
          <cell r="D943">
            <v>998</v>
          </cell>
          <cell r="F943">
            <v>0</v>
          </cell>
          <cell r="G943">
            <v>0</v>
          </cell>
          <cell r="H943">
            <v>0</v>
          </cell>
          <cell r="I943">
            <v>0</v>
          </cell>
          <cell r="J943"/>
          <cell r="K943">
            <v>0</v>
          </cell>
          <cell r="L943">
            <v>0</v>
          </cell>
          <cell r="M943">
            <v>0</v>
          </cell>
          <cell r="N943">
            <v>0</v>
          </cell>
          <cell r="O943">
            <v>0</v>
          </cell>
          <cell r="P943">
            <v>0</v>
          </cell>
          <cell r="Q943">
            <v>0</v>
          </cell>
          <cell r="R943">
            <v>0</v>
          </cell>
          <cell r="S943">
            <v>0</v>
          </cell>
          <cell r="T943">
            <v>0</v>
          </cell>
          <cell r="U943">
            <v>187</v>
          </cell>
          <cell r="V943">
            <v>998</v>
          </cell>
          <cell r="W943">
            <v>934</v>
          </cell>
          <cell r="X943">
            <v>0</v>
          </cell>
          <cell r="Y943">
            <v>0</v>
          </cell>
        </row>
        <row r="944">
          <cell r="A944">
            <v>935</v>
          </cell>
          <cell r="B944">
            <v>187</v>
          </cell>
          <cell r="C944" t="str">
            <v xml:space="preserve">MILLIS                       </v>
          </cell>
          <cell r="D944">
            <v>999</v>
          </cell>
          <cell r="E944" t="str">
            <v>TOTAL</v>
          </cell>
          <cell r="F944">
            <v>12532575.784249999</v>
          </cell>
          <cell r="G944">
            <v>1</v>
          </cell>
          <cell r="H944">
            <v>12984483.274950001</v>
          </cell>
          <cell r="I944">
            <v>1</v>
          </cell>
          <cell r="J944">
            <v>8290905</v>
          </cell>
          <cell r="K944">
            <v>8290905</v>
          </cell>
          <cell r="L944">
            <v>0</v>
          </cell>
          <cell r="M944">
            <v>0</v>
          </cell>
          <cell r="N944">
            <v>12984483.274950001</v>
          </cell>
          <cell r="O944">
            <v>8290905</v>
          </cell>
          <cell r="P944">
            <v>8025516</v>
          </cell>
          <cell r="Q944">
            <v>265389</v>
          </cell>
          <cell r="R944">
            <v>3.3068154122426519</v>
          </cell>
          <cell r="S944">
            <v>1390</v>
          </cell>
          <cell r="T944">
            <v>0</v>
          </cell>
          <cell r="U944">
            <v>187</v>
          </cell>
          <cell r="V944">
            <v>999</v>
          </cell>
          <cell r="W944">
            <v>935</v>
          </cell>
          <cell r="X944">
            <v>1393</v>
          </cell>
          <cell r="Y944">
            <v>12984483.274950001</v>
          </cell>
        </row>
        <row r="945">
          <cell r="A945">
            <v>936</v>
          </cell>
          <cell r="B945">
            <v>188</v>
          </cell>
          <cell r="C945" t="str">
            <v xml:space="preserve">MILLVILLE                    </v>
          </cell>
          <cell r="D945">
            <v>188</v>
          </cell>
          <cell r="E945" t="str">
            <v>MILLVILLE</v>
          </cell>
          <cell r="F945">
            <v>85750.49</v>
          </cell>
          <cell r="G945">
            <v>1.4335372089107115E-2</v>
          </cell>
          <cell r="H945">
            <v>50788.840000000004</v>
          </cell>
          <cell r="I945">
            <v>8.3048024124486239E-3</v>
          </cell>
          <cell r="J945"/>
          <cell r="K945">
            <v>16406</v>
          </cell>
          <cell r="L945">
            <v>0</v>
          </cell>
          <cell r="M945">
            <v>0</v>
          </cell>
          <cell r="N945">
            <v>50788.840000000004</v>
          </cell>
          <cell r="O945">
            <v>16406</v>
          </cell>
          <cell r="P945">
            <v>27251</v>
          </cell>
          <cell r="Q945">
            <v>-10845</v>
          </cell>
          <cell r="R945">
            <v>-39.796704708084107</v>
          </cell>
          <cell r="S945">
            <v>7</v>
          </cell>
          <cell r="T945">
            <v>0</v>
          </cell>
          <cell r="U945">
            <v>188</v>
          </cell>
          <cell r="V945">
            <v>188</v>
          </cell>
          <cell r="W945">
            <v>936</v>
          </cell>
          <cell r="X945">
            <v>4</v>
          </cell>
          <cell r="Y945">
            <v>50788.840000000004</v>
          </cell>
        </row>
        <row r="946">
          <cell r="A946">
            <v>937</v>
          </cell>
          <cell r="B946">
            <v>188</v>
          </cell>
          <cell r="C946" t="str">
            <v xml:space="preserve">MILLVILLE                    </v>
          </cell>
          <cell r="D946">
            <v>622</v>
          </cell>
          <cell r="E946" t="str">
            <v>BLACKSTONE MILLVILLE</v>
          </cell>
          <cell r="F946">
            <v>5285573</v>
          </cell>
          <cell r="G946">
            <v>0.88361775727623426</v>
          </cell>
          <cell r="H946">
            <v>5386349</v>
          </cell>
          <cell r="I946">
            <v>0.88075577566824181</v>
          </cell>
          <cell r="J946"/>
          <cell r="K946">
            <v>1739899</v>
          </cell>
          <cell r="L946">
            <v>0</v>
          </cell>
          <cell r="M946">
            <v>0</v>
          </cell>
          <cell r="N946">
            <v>5386349</v>
          </cell>
          <cell r="O946">
            <v>1739899</v>
          </cell>
          <cell r="P946">
            <v>1679708</v>
          </cell>
          <cell r="Q946">
            <v>60191</v>
          </cell>
          <cell r="R946">
            <v>3.5834204516499297</v>
          </cell>
          <cell r="S946">
            <v>596</v>
          </cell>
          <cell r="T946">
            <v>0</v>
          </cell>
          <cell r="U946">
            <v>188</v>
          </cell>
          <cell r="V946">
            <v>622</v>
          </cell>
          <cell r="W946">
            <v>937</v>
          </cell>
          <cell r="X946">
            <v>586</v>
          </cell>
          <cell r="Y946">
            <v>5386349</v>
          </cell>
        </row>
        <row r="947">
          <cell r="A947">
            <v>938</v>
          </cell>
          <cell r="B947">
            <v>188</v>
          </cell>
          <cell r="C947" t="str">
            <v xml:space="preserve">MILLVILLE                    </v>
          </cell>
          <cell r="D947">
            <v>805</v>
          </cell>
          <cell r="E947" t="str">
            <v>BLACKSTONE VALLEY</v>
          </cell>
          <cell r="F947">
            <v>610418</v>
          </cell>
          <cell r="G947">
            <v>0.1020468706346586</v>
          </cell>
          <cell r="H947">
            <v>678461</v>
          </cell>
          <cell r="I947">
            <v>0.11093942191930954</v>
          </cell>
          <cell r="J947"/>
          <cell r="K947">
            <v>219157</v>
          </cell>
          <cell r="L947">
            <v>0</v>
          </cell>
          <cell r="M947">
            <v>0</v>
          </cell>
          <cell r="N947">
            <v>678461</v>
          </cell>
          <cell r="O947">
            <v>219157</v>
          </cell>
          <cell r="P947">
            <v>193985</v>
          </cell>
          <cell r="Q947">
            <v>25172</v>
          </cell>
          <cell r="R947">
            <v>12.9762610511122</v>
          </cell>
          <cell r="S947">
            <v>43</v>
          </cell>
          <cell r="T947">
            <v>0</v>
          </cell>
          <cell r="U947">
            <v>188</v>
          </cell>
          <cell r="V947">
            <v>805</v>
          </cell>
          <cell r="W947">
            <v>938</v>
          </cell>
          <cell r="X947">
            <v>46</v>
          </cell>
          <cell r="Y947">
            <v>678461</v>
          </cell>
        </row>
        <row r="948">
          <cell r="A948">
            <v>939</v>
          </cell>
          <cell r="B948">
            <v>188</v>
          </cell>
          <cell r="D948">
            <v>998</v>
          </cell>
          <cell r="F948">
            <v>0</v>
          </cell>
          <cell r="G948">
            <v>0</v>
          </cell>
          <cell r="H948">
            <v>0</v>
          </cell>
          <cell r="I948">
            <v>0</v>
          </cell>
          <cell r="J948"/>
          <cell r="K948">
            <v>0</v>
          </cell>
          <cell r="L948">
            <v>0</v>
          </cell>
          <cell r="M948">
            <v>0</v>
          </cell>
          <cell r="N948">
            <v>0</v>
          </cell>
          <cell r="O948">
            <v>0</v>
          </cell>
          <cell r="P948">
            <v>0</v>
          </cell>
          <cell r="Q948">
            <v>0</v>
          </cell>
          <cell r="R948">
            <v>0</v>
          </cell>
          <cell r="S948">
            <v>0</v>
          </cell>
          <cell r="T948">
            <v>0</v>
          </cell>
          <cell r="U948">
            <v>188</v>
          </cell>
          <cell r="V948">
            <v>998</v>
          </cell>
          <cell r="W948">
            <v>939</v>
          </cell>
          <cell r="X948">
            <v>0</v>
          </cell>
          <cell r="Y948">
            <v>0</v>
          </cell>
        </row>
        <row r="949">
          <cell r="A949">
            <v>940</v>
          </cell>
          <cell r="B949">
            <v>188</v>
          </cell>
          <cell r="C949" t="str">
            <v xml:space="preserve">MILLVILLE                    </v>
          </cell>
          <cell r="D949">
            <v>999</v>
          </cell>
          <cell r="E949" t="str">
            <v>TOTAL</v>
          </cell>
          <cell r="F949">
            <v>5981741.4900000002</v>
          </cell>
          <cell r="G949">
            <v>1</v>
          </cell>
          <cell r="H949">
            <v>6115598.8399999999</v>
          </cell>
          <cell r="I949">
            <v>0.99999999999999989</v>
          </cell>
          <cell r="J949">
            <v>1975461</v>
          </cell>
          <cell r="K949">
            <v>1975462</v>
          </cell>
          <cell r="L949">
            <v>0</v>
          </cell>
          <cell r="M949">
            <v>0</v>
          </cell>
          <cell r="N949">
            <v>6115598.8399999999</v>
          </cell>
          <cell r="O949">
            <v>1975462</v>
          </cell>
          <cell r="P949">
            <v>1900944</v>
          </cell>
          <cell r="Q949">
            <v>74518</v>
          </cell>
          <cell r="R949">
            <v>3.9200523529362252</v>
          </cell>
          <cell r="S949">
            <v>646</v>
          </cell>
          <cell r="T949">
            <v>0</v>
          </cell>
          <cell r="U949">
            <v>188</v>
          </cell>
          <cell r="V949">
            <v>999</v>
          </cell>
          <cell r="W949">
            <v>940</v>
          </cell>
          <cell r="X949">
            <v>636</v>
          </cell>
          <cell r="Y949">
            <v>6115598.8399999999</v>
          </cell>
        </row>
        <row r="950">
          <cell r="A950">
            <v>941</v>
          </cell>
          <cell r="B950">
            <v>189</v>
          </cell>
          <cell r="C950" t="str">
            <v xml:space="preserve">MILTON                       </v>
          </cell>
          <cell r="D950">
            <v>189</v>
          </cell>
          <cell r="E950" t="str">
            <v>MILTON</v>
          </cell>
          <cell r="F950">
            <v>33445350.979459997</v>
          </cell>
          <cell r="G950">
            <v>0.97894131847881549</v>
          </cell>
          <cell r="H950">
            <v>34576600.406800002</v>
          </cell>
          <cell r="I950">
            <v>0.97881431478124203</v>
          </cell>
          <cell r="J950"/>
          <cell r="K950">
            <v>28905665</v>
          </cell>
          <cell r="L950">
            <v>0</v>
          </cell>
          <cell r="M950">
            <v>0</v>
          </cell>
          <cell r="N950">
            <v>34576600.406800002</v>
          </cell>
          <cell r="O950">
            <v>28905665</v>
          </cell>
          <cell r="P950">
            <v>28316699</v>
          </cell>
          <cell r="Q950">
            <v>588966</v>
          </cell>
          <cell r="R950">
            <v>2.0799246409336059</v>
          </cell>
          <cell r="S950">
            <v>3792</v>
          </cell>
          <cell r="T950">
            <v>0</v>
          </cell>
          <cell r="U950">
            <v>189</v>
          </cell>
          <cell r="V950">
            <v>189</v>
          </cell>
          <cell r="W950">
            <v>941</v>
          </cell>
          <cell r="X950">
            <v>3760</v>
          </cell>
          <cell r="Y950">
            <v>34576600.406800002</v>
          </cell>
        </row>
        <row r="951">
          <cell r="A951">
            <v>942</v>
          </cell>
          <cell r="B951">
            <v>189</v>
          </cell>
          <cell r="C951" t="str">
            <v xml:space="preserve">MILTON                       </v>
          </cell>
          <cell r="D951">
            <v>806</v>
          </cell>
          <cell r="E951" t="str">
            <v>BLUE HILLS</v>
          </cell>
          <cell r="F951">
            <v>705200</v>
          </cell>
          <cell r="G951">
            <v>2.0641117452025824E-2</v>
          </cell>
          <cell r="H951">
            <v>733480</v>
          </cell>
          <cell r="I951">
            <v>2.0763774204492113E-2</v>
          </cell>
          <cell r="J951"/>
          <cell r="K951">
            <v>613181</v>
          </cell>
          <cell r="L951">
            <v>0</v>
          </cell>
          <cell r="M951">
            <v>0</v>
          </cell>
          <cell r="N951">
            <v>733480</v>
          </cell>
          <cell r="O951">
            <v>613181</v>
          </cell>
          <cell r="P951">
            <v>597062</v>
          </cell>
          <cell r="Q951">
            <v>16119</v>
          </cell>
          <cell r="R951">
            <v>2.6997196271074024</v>
          </cell>
          <cell r="S951">
            <v>48</v>
          </cell>
          <cell r="T951">
            <v>0</v>
          </cell>
          <cell r="U951">
            <v>189</v>
          </cell>
          <cell r="V951">
            <v>806</v>
          </cell>
          <cell r="W951">
            <v>942</v>
          </cell>
          <cell r="X951">
            <v>48</v>
          </cell>
          <cell r="Y951">
            <v>733480</v>
          </cell>
        </row>
        <row r="952">
          <cell r="A952">
            <v>943</v>
          </cell>
          <cell r="B952">
            <v>189</v>
          </cell>
          <cell r="C952" t="str">
            <v xml:space="preserve">MILTON                       </v>
          </cell>
          <cell r="D952">
            <v>915</v>
          </cell>
          <cell r="E952" t="str">
            <v>NORFOLK COUNTY</v>
          </cell>
          <cell r="F952">
            <v>14266</v>
          </cell>
          <cell r="G952">
            <v>4.1756406915853712E-4</v>
          </cell>
          <cell r="H952">
            <v>14904</v>
          </cell>
          <cell r="I952">
            <v>4.2191101426589746E-4</v>
          </cell>
          <cell r="J952"/>
          <cell r="K952">
            <v>12460</v>
          </cell>
          <cell r="L952">
            <v>0</v>
          </cell>
          <cell r="M952">
            <v>0</v>
          </cell>
          <cell r="N952">
            <v>14904</v>
          </cell>
          <cell r="O952">
            <v>12460</v>
          </cell>
          <cell r="P952">
            <v>12078</v>
          </cell>
          <cell r="Q952">
            <v>382</v>
          </cell>
          <cell r="R952">
            <v>3.1627752939228349</v>
          </cell>
          <cell r="S952">
            <v>1</v>
          </cell>
          <cell r="T952">
            <v>0</v>
          </cell>
          <cell r="U952">
            <v>189</v>
          </cell>
          <cell r="V952">
            <v>915</v>
          </cell>
          <cell r="W952">
            <v>943</v>
          </cell>
          <cell r="X952">
            <v>1</v>
          </cell>
          <cell r="Y952">
            <v>14904</v>
          </cell>
        </row>
        <row r="953">
          <cell r="A953">
            <v>944</v>
          </cell>
          <cell r="B953">
            <v>189</v>
          </cell>
          <cell r="D953">
            <v>998</v>
          </cell>
          <cell r="F953">
            <v>0</v>
          </cell>
          <cell r="G953">
            <v>0</v>
          </cell>
          <cell r="H953">
            <v>0</v>
          </cell>
          <cell r="I953">
            <v>0</v>
          </cell>
          <cell r="J953"/>
          <cell r="K953">
            <v>0</v>
          </cell>
          <cell r="L953">
            <v>0</v>
          </cell>
          <cell r="M953">
            <v>0</v>
          </cell>
          <cell r="N953">
            <v>0</v>
          </cell>
          <cell r="O953">
            <v>0</v>
          </cell>
          <cell r="P953">
            <v>0</v>
          </cell>
          <cell r="Q953">
            <v>0</v>
          </cell>
          <cell r="R953">
            <v>0</v>
          </cell>
          <cell r="S953">
            <v>0</v>
          </cell>
          <cell r="T953">
            <v>0</v>
          </cell>
          <cell r="U953">
            <v>189</v>
          </cell>
          <cell r="V953">
            <v>998</v>
          </cell>
          <cell r="W953">
            <v>944</v>
          </cell>
          <cell r="X953">
            <v>0</v>
          </cell>
          <cell r="Y953">
            <v>0</v>
          </cell>
        </row>
        <row r="954">
          <cell r="A954">
            <v>945</v>
          </cell>
          <cell r="B954">
            <v>189</v>
          </cell>
          <cell r="C954" t="str">
            <v xml:space="preserve">MILTON                       </v>
          </cell>
          <cell r="D954">
            <v>999</v>
          </cell>
          <cell r="E954" t="str">
            <v>TOTAL</v>
          </cell>
          <cell r="F954">
            <v>34164816.979460001</v>
          </cell>
          <cell r="G954">
            <v>1</v>
          </cell>
          <cell r="H954">
            <v>35324984.406800002</v>
          </cell>
          <cell r="I954">
            <v>1</v>
          </cell>
          <cell r="J954">
            <v>29531306</v>
          </cell>
          <cell r="K954">
            <v>29531306</v>
          </cell>
          <cell r="L954">
            <v>0</v>
          </cell>
          <cell r="M954">
            <v>0</v>
          </cell>
          <cell r="N954">
            <v>35324984.406800002</v>
          </cell>
          <cell r="O954">
            <v>29531306</v>
          </cell>
          <cell r="P954">
            <v>28925839</v>
          </cell>
          <cell r="Q954">
            <v>605467</v>
          </cell>
          <cell r="R954">
            <v>2.0931700546352348</v>
          </cell>
          <cell r="S954">
            <v>3841</v>
          </cell>
          <cell r="T954">
            <v>0</v>
          </cell>
          <cell r="U954">
            <v>189</v>
          </cell>
          <cell r="V954">
            <v>999</v>
          </cell>
          <cell r="W954">
            <v>945</v>
          </cell>
          <cell r="X954">
            <v>3809</v>
          </cell>
          <cell r="Y954">
            <v>35324984.406800002</v>
          </cell>
        </row>
        <row r="955">
          <cell r="A955">
            <v>946</v>
          </cell>
          <cell r="B955">
            <v>190</v>
          </cell>
          <cell r="C955" t="str">
            <v xml:space="preserve">MONROE                       </v>
          </cell>
          <cell r="D955">
            <v>190</v>
          </cell>
          <cell r="E955" t="str">
            <v>MONROE</v>
          </cell>
          <cell r="F955">
            <v>79783.97</v>
          </cell>
          <cell r="G955">
            <v>0.84619132623867577</v>
          </cell>
          <cell r="H955">
            <v>75976.200000000012</v>
          </cell>
          <cell r="I955">
            <v>0.55659322706886782</v>
          </cell>
          <cell r="J955"/>
          <cell r="K955">
            <v>45544</v>
          </cell>
          <cell r="L955">
            <v>0</v>
          </cell>
          <cell r="M955">
            <v>0</v>
          </cell>
          <cell r="N955">
            <v>75976.200000000012</v>
          </cell>
          <cell r="O955">
            <v>45544</v>
          </cell>
          <cell r="P955">
            <v>68985</v>
          </cell>
          <cell r="Q955">
            <v>-23441</v>
          </cell>
          <cell r="R955">
            <v>-33.979850692179461</v>
          </cell>
          <cell r="S955">
            <v>12</v>
          </cell>
          <cell r="T955">
            <v>0</v>
          </cell>
          <cell r="U955">
            <v>190</v>
          </cell>
          <cell r="V955">
            <v>190</v>
          </cell>
          <cell r="W955">
            <v>946</v>
          </cell>
          <cell r="X955">
            <v>11</v>
          </cell>
          <cell r="Y955">
            <v>75976.200000000012</v>
          </cell>
        </row>
        <row r="956">
          <cell r="A956">
            <v>947</v>
          </cell>
          <cell r="B956">
            <v>190</v>
          </cell>
          <cell r="C956" t="str">
            <v xml:space="preserve">MONROE                       </v>
          </cell>
          <cell r="D956">
            <v>851</v>
          </cell>
          <cell r="E956" t="str">
            <v>NORTHERN BERKSHIRE</v>
          </cell>
          <cell r="F956">
            <v>14502</v>
          </cell>
          <cell r="G956">
            <v>0.15380867376132418</v>
          </cell>
          <cell r="H956">
            <v>60526</v>
          </cell>
          <cell r="I956">
            <v>0.44340677293113223</v>
          </cell>
          <cell r="J956"/>
          <cell r="K956">
            <v>36282</v>
          </cell>
          <cell r="L956">
            <v>0</v>
          </cell>
          <cell r="M956">
            <v>0</v>
          </cell>
          <cell r="N956">
            <v>60526</v>
          </cell>
          <cell r="O956">
            <v>36282</v>
          </cell>
          <cell r="P956">
            <v>12539</v>
          </cell>
          <cell r="Q956">
            <v>23743</v>
          </cell>
          <cell r="R956">
            <v>189.35321795996492</v>
          </cell>
          <cell r="S956">
            <v>1</v>
          </cell>
          <cell r="T956">
            <v>0</v>
          </cell>
          <cell r="U956">
            <v>190</v>
          </cell>
          <cell r="V956">
            <v>851</v>
          </cell>
          <cell r="W956">
            <v>947</v>
          </cell>
          <cell r="X956">
            <v>4</v>
          </cell>
          <cell r="Y956">
            <v>60526</v>
          </cell>
        </row>
        <row r="957">
          <cell r="A957">
            <v>948</v>
          </cell>
          <cell r="B957">
            <v>190</v>
          </cell>
          <cell r="D957">
            <v>998</v>
          </cell>
          <cell r="F957">
            <v>0</v>
          </cell>
          <cell r="G957">
            <v>0</v>
          </cell>
          <cell r="H957">
            <v>0</v>
          </cell>
          <cell r="I957">
            <v>0</v>
          </cell>
          <cell r="J957"/>
          <cell r="K957">
            <v>0</v>
          </cell>
          <cell r="L957">
            <v>0</v>
          </cell>
          <cell r="M957">
            <v>0</v>
          </cell>
          <cell r="N957">
            <v>0</v>
          </cell>
          <cell r="O957">
            <v>0</v>
          </cell>
          <cell r="P957">
            <v>0</v>
          </cell>
          <cell r="Q957">
            <v>0</v>
          </cell>
          <cell r="R957">
            <v>0</v>
          </cell>
          <cell r="S957">
            <v>0</v>
          </cell>
          <cell r="T957">
            <v>0</v>
          </cell>
          <cell r="U957">
            <v>190</v>
          </cell>
          <cell r="V957">
            <v>998</v>
          </cell>
          <cell r="W957">
            <v>948</v>
          </cell>
          <cell r="X957">
            <v>0</v>
          </cell>
          <cell r="Y957">
            <v>0</v>
          </cell>
        </row>
        <row r="958">
          <cell r="A958">
            <v>949</v>
          </cell>
          <cell r="B958">
            <v>190</v>
          </cell>
          <cell r="D958">
            <v>998</v>
          </cell>
          <cell r="F958">
            <v>0</v>
          </cell>
          <cell r="G958">
            <v>0</v>
          </cell>
          <cell r="H958">
            <v>0</v>
          </cell>
          <cell r="I958">
            <v>0</v>
          </cell>
          <cell r="J958"/>
          <cell r="K958">
            <v>0</v>
          </cell>
          <cell r="L958">
            <v>0</v>
          </cell>
          <cell r="M958">
            <v>0</v>
          </cell>
          <cell r="N958">
            <v>0</v>
          </cell>
          <cell r="O958">
            <v>0</v>
          </cell>
          <cell r="P958">
            <v>0</v>
          </cell>
          <cell r="Q958">
            <v>0</v>
          </cell>
          <cell r="R958">
            <v>0</v>
          </cell>
          <cell r="S958">
            <v>0</v>
          </cell>
          <cell r="T958">
            <v>0</v>
          </cell>
          <cell r="U958">
            <v>190</v>
          </cell>
          <cell r="V958">
            <v>998</v>
          </cell>
          <cell r="W958">
            <v>949</v>
          </cell>
          <cell r="X958">
            <v>0</v>
          </cell>
          <cell r="Y958">
            <v>0</v>
          </cell>
        </row>
        <row r="959">
          <cell r="A959">
            <v>950</v>
          </cell>
          <cell r="B959">
            <v>190</v>
          </cell>
          <cell r="C959" t="str">
            <v xml:space="preserve">MONROE                       </v>
          </cell>
          <cell r="D959">
            <v>999</v>
          </cell>
          <cell r="E959" t="str">
            <v>TOTAL</v>
          </cell>
          <cell r="F959">
            <v>94285.97</v>
          </cell>
          <cell r="G959">
            <v>1</v>
          </cell>
          <cell r="H959">
            <v>136502.20000000001</v>
          </cell>
          <cell r="I959">
            <v>1</v>
          </cell>
          <cell r="J959">
            <v>81826</v>
          </cell>
          <cell r="K959">
            <v>81826</v>
          </cell>
          <cell r="L959">
            <v>0</v>
          </cell>
          <cell r="M959">
            <v>0</v>
          </cell>
          <cell r="N959">
            <v>136502.20000000001</v>
          </cell>
          <cell r="O959">
            <v>81826</v>
          </cell>
          <cell r="P959">
            <v>81524</v>
          </cell>
          <cell r="Q959">
            <v>302</v>
          </cell>
          <cell r="R959">
            <v>0.37044305971247732</v>
          </cell>
          <cell r="S959">
            <v>13</v>
          </cell>
          <cell r="T959">
            <v>0</v>
          </cell>
          <cell r="U959">
            <v>190</v>
          </cell>
          <cell r="V959">
            <v>999</v>
          </cell>
          <cell r="W959">
            <v>950</v>
          </cell>
          <cell r="X959">
            <v>15</v>
          </cell>
          <cell r="Y959">
            <v>136502.20000000001</v>
          </cell>
        </row>
        <row r="960">
          <cell r="A960">
            <v>951</v>
          </cell>
          <cell r="B960">
            <v>191</v>
          </cell>
          <cell r="C960" t="str">
            <v xml:space="preserve">MONSON                       </v>
          </cell>
          <cell r="D960">
            <v>191</v>
          </cell>
          <cell r="E960" t="str">
            <v>MONSON</v>
          </cell>
          <cell r="F960">
            <v>12125247.350000001</v>
          </cell>
          <cell r="G960">
            <v>0.90260586376563867</v>
          </cell>
          <cell r="H960">
            <v>12141055.580000002</v>
          </cell>
          <cell r="I960">
            <v>0.8972195748622287</v>
          </cell>
          <cell r="J960"/>
          <cell r="K960">
            <v>5290215</v>
          </cell>
          <cell r="L960">
            <v>0</v>
          </cell>
          <cell r="M960">
            <v>0</v>
          </cell>
          <cell r="N960">
            <v>12141055.580000002</v>
          </cell>
          <cell r="O960">
            <v>5290215</v>
          </cell>
          <cell r="P960">
            <v>5200769</v>
          </cell>
          <cell r="Q960">
            <v>89446</v>
          </cell>
          <cell r="R960">
            <v>1.719861043626433</v>
          </cell>
          <cell r="S960">
            <v>1365</v>
          </cell>
          <cell r="T960">
            <v>0</v>
          </cell>
          <cell r="U960">
            <v>191</v>
          </cell>
          <cell r="V960">
            <v>191</v>
          </cell>
          <cell r="W960">
            <v>951</v>
          </cell>
          <cell r="X960">
            <v>1305</v>
          </cell>
          <cell r="Y960">
            <v>12141055.580000002</v>
          </cell>
        </row>
        <row r="961">
          <cell r="A961">
            <v>952</v>
          </cell>
          <cell r="B961">
            <v>191</v>
          </cell>
          <cell r="C961" t="str">
            <v xml:space="preserve">MONSON                       </v>
          </cell>
          <cell r="D961">
            <v>860</v>
          </cell>
          <cell r="E961" t="str">
            <v>PATHFINDER</v>
          </cell>
          <cell r="F961">
            <v>1308354</v>
          </cell>
          <cell r="G961">
            <v>9.73941362343613E-2</v>
          </cell>
          <cell r="H961">
            <v>1390811</v>
          </cell>
          <cell r="I961">
            <v>0.10278042513777133</v>
          </cell>
          <cell r="J961"/>
          <cell r="K961">
            <v>606017</v>
          </cell>
          <cell r="L961">
            <v>0</v>
          </cell>
          <cell r="M961">
            <v>0</v>
          </cell>
          <cell r="N961">
            <v>1390811</v>
          </cell>
          <cell r="O961">
            <v>606017</v>
          </cell>
          <cell r="P961">
            <v>561180</v>
          </cell>
          <cell r="Q961">
            <v>44837</v>
          </cell>
          <cell r="R961">
            <v>7.9897715527994579</v>
          </cell>
          <cell r="S961">
            <v>91</v>
          </cell>
          <cell r="T961">
            <v>0</v>
          </cell>
          <cell r="U961">
            <v>191</v>
          </cell>
          <cell r="V961">
            <v>860</v>
          </cell>
          <cell r="W961">
            <v>952</v>
          </cell>
          <cell r="X961">
            <v>93</v>
          </cell>
          <cell r="Y961">
            <v>1390811</v>
          </cell>
        </row>
        <row r="962">
          <cell r="A962">
            <v>953</v>
          </cell>
          <cell r="B962">
            <v>191</v>
          </cell>
          <cell r="D962">
            <v>998</v>
          </cell>
          <cell r="F962">
            <v>0</v>
          </cell>
          <cell r="G962">
            <v>0</v>
          </cell>
          <cell r="H962">
            <v>0</v>
          </cell>
          <cell r="I962">
            <v>0</v>
          </cell>
          <cell r="J962"/>
          <cell r="K962">
            <v>0</v>
          </cell>
          <cell r="L962">
            <v>0</v>
          </cell>
          <cell r="M962">
            <v>0</v>
          </cell>
          <cell r="N962">
            <v>0</v>
          </cell>
          <cell r="O962">
            <v>0</v>
          </cell>
          <cell r="P962">
            <v>0</v>
          </cell>
          <cell r="Q962">
            <v>0</v>
          </cell>
          <cell r="R962">
            <v>0</v>
          </cell>
          <cell r="S962">
            <v>0</v>
          </cell>
          <cell r="T962">
            <v>0</v>
          </cell>
          <cell r="U962">
            <v>191</v>
          </cell>
          <cell r="V962">
            <v>998</v>
          </cell>
          <cell r="W962">
            <v>953</v>
          </cell>
          <cell r="X962">
            <v>0</v>
          </cell>
          <cell r="Y962">
            <v>0</v>
          </cell>
        </row>
        <row r="963">
          <cell r="A963">
            <v>954</v>
          </cell>
          <cell r="B963">
            <v>191</v>
          </cell>
          <cell r="D963">
            <v>998</v>
          </cell>
          <cell r="F963">
            <v>0</v>
          </cell>
          <cell r="G963">
            <v>0</v>
          </cell>
          <cell r="H963">
            <v>0</v>
          </cell>
          <cell r="I963">
            <v>0</v>
          </cell>
          <cell r="J963"/>
          <cell r="K963">
            <v>0</v>
          </cell>
          <cell r="L963">
            <v>0</v>
          </cell>
          <cell r="M963">
            <v>0</v>
          </cell>
          <cell r="N963">
            <v>0</v>
          </cell>
          <cell r="O963">
            <v>0</v>
          </cell>
          <cell r="P963">
            <v>0</v>
          </cell>
          <cell r="Q963">
            <v>0</v>
          </cell>
          <cell r="R963">
            <v>0</v>
          </cell>
          <cell r="S963">
            <v>0</v>
          </cell>
          <cell r="T963">
            <v>0</v>
          </cell>
          <cell r="U963">
            <v>191</v>
          </cell>
          <cell r="V963">
            <v>998</v>
          </cell>
          <cell r="W963">
            <v>954</v>
          </cell>
          <cell r="X963">
            <v>0</v>
          </cell>
          <cell r="Y963">
            <v>0</v>
          </cell>
        </row>
        <row r="964">
          <cell r="A964">
            <v>955</v>
          </cell>
          <cell r="B964">
            <v>191</v>
          </cell>
          <cell r="C964" t="str">
            <v xml:space="preserve">MONSON                       </v>
          </cell>
          <cell r="D964">
            <v>999</v>
          </cell>
          <cell r="E964" t="str">
            <v>TOTAL</v>
          </cell>
          <cell r="F964">
            <v>13433601.350000001</v>
          </cell>
          <cell r="G964">
            <v>1</v>
          </cell>
          <cell r="H964">
            <v>13531866.580000002</v>
          </cell>
          <cell r="I964">
            <v>1</v>
          </cell>
          <cell r="J964">
            <v>5896232</v>
          </cell>
          <cell r="K964">
            <v>5896232</v>
          </cell>
          <cell r="L964">
            <v>0</v>
          </cell>
          <cell r="M964">
            <v>0</v>
          </cell>
          <cell r="N964">
            <v>13531866.580000002</v>
          </cell>
          <cell r="O964">
            <v>5896232</v>
          </cell>
          <cell r="P964">
            <v>5761949</v>
          </cell>
          <cell r="Q964">
            <v>134283</v>
          </cell>
          <cell r="R964">
            <v>2.3305135120078293</v>
          </cell>
          <cell r="S964">
            <v>1456</v>
          </cell>
          <cell r="T964">
            <v>0</v>
          </cell>
          <cell r="U964">
            <v>191</v>
          </cell>
          <cell r="V964">
            <v>999</v>
          </cell>
          <cell r="W964">
            <v>955</v>
          </cell>
          <cell r="X964">
            <v>1398</v>
          </cell>
          <cell r="Y964">
            <v>13531866.580000002</v>
          </cell>
        </row>
        <row r="965">
          <cell r="A965">
            <v>956</v>
          </cell>
          <cell r="B965">
            <v>192</v>
          </cell>
          <cell r="C965" t="str">
            <v xml:space="preserve">MONTAGUE                     </v>
          </cell>
          <cell r="D965">
            <v>192</v>
          </cell>
          <cell r="E965" t="str">
            <v>MONTAGUE</v>
          </cell>
          <cell r="F965">
            <v>0</v>
          </cell>
          <cell r="G965">
            <v>0</v>
          </cell>
          <cell r="H965">
            <v>0</v>
          </cell>
          <cell r="I965">
            <v>0</v>
          </cell>
          <cell r="J965"/>
          <cell r="K965">
            <v>0</v>
          </cell>
          <cell r="L965">
            <v>0</v>
          </cell>
          <cell r="M965">
            <v>0</v>
          </cell>
          <cell r="N965">
            <v>0</v>
          </cell>
          <cell r="O965">
            <v>0</v>
          </cell>
          <cell r="P965">
            <v>0</v>
          </cell>
          <cell r="Q965">
            <v>0</v>
          </cell>
          <cell r="R965">
            <v>0</v>
          </cell>
          <cell r="S965">
            <v>0</v>
          </cell>
          <cell r="T965">
            <v>0</v>
          </cell>
          <cell r="U965">
            <v>192</v>
          </cell>
          <cell r="V965">
            <v>192</v>
          </cell>
          <cell r="W965">
            <v>956</v>
          </cell>
          <cell r="X965">
            <v>0</v>
          </cell>
          <cell r="Y965">
            <v>0</v>
          </cell>
        </row>
        <row r="966">
          <cell r="A966">
            <v>957</v>
          </cell>
          <cell r="B966">
            <v>192</v>
          </cell>
          <cell r="C966" t="str">
            <v xml:space="preserve">MONTAGUE                     </v>
          </cell>
          <cell r="D966">
            <v>674</v>
          </cell>
          <cell r="E966" t="str">
            <v>GILL MONTAGUE</v>
          </cell>
          <cell r="F966">
            <v>9310902</v>
          </cell>
          <cell r="G966">
            <v>0.89857343331141648</v>
          </cell>
          <cell r="H966">
            <v>9084946</v>
          </cell>
          <cell r="I966">
            <v>0.88824605412554858</v>
          </cell>
          <cell r="J966"/>
          <cell r="K966">
            <v>4567632</v>
          </cell>
          <cell r="L966">
            <v>0</v>
          </cell>
          <cell r="M966">
            <v>0</v>
          </cell>
          <cell r="N966">
            <v>9084946</v>
          </cell>
          <cell r="O966">
            <v>4567632</v>
          </cell>
          <cell r="P966">
            <v>4468859</v>
          </cell>
          <cell r="Q966">
            <v>98773</v>
          </cell>
          <cell r="R966">
            <v>2.2102509835284576</v>
          </cell>
          <cell r="S966">
            <v>955</v>
          </cell>
          <cell r="T966">
            <v>0</v>
          </cell>
          <cell r="U966">
            <v>192</v>
          </cell>
          <cell r="V966">
            <v>674</v>
          </cell>
          <cell r="W966">
            <v>957</v>
          </cell>
          <cell r="X966">
            <v>900</v>
          </cell>
          <cell r="Y966">
            <v>9084946</v>
          </cell>
        </row>
        <row r="967">
          <cell r="A967">
            <v>958</v>
          </cell>
          <cell r="B967">
            <v>192</v>
          </cell>
          <cell r="C967" t="str">
            <v xml:space="preserve">MONTAGUE                     </v>
          </cell>
          <cell r="D967">
            <v>818</v>
          </cell>
          <cell r="E967" t="str">
            <v>FRANKLIN COUNTY</v>
          </cell>
          <cell r="F967">
            <v>1050969</v>
          </cell>
          <cell r="G967">
            <v>0.10142656668858356</v>
          </cell>
          <cell r="H967">
            <v>1143015</v>
          </cell>
          <cell r="I967">
            <v>0.11175394587445142</v>
          </cell>
          <cell r="J967"/>
          <cell r="K967">
            <v>574673</v>
          </cell>
          <cell r="L967">
            <v>0</v>
          </cell>
          <cell r="M967">
            <v>0</v>
          </cell>
          <cell r="N967">
            <v>1143015</v>
          </cell>
          <cell r="O967">
            <v>574673</v>
          </cell>
          <cell r="P967">
            <v>504423</v>
          </cell>
          <cell r="Q967">
            <v>70250</v>
          </cell>
          <cell r="R967">
            <v>13.926803496271978</v>
          </cell>
          <cell r="S967">
            <v>72</v>
          </cell>
          <cell r="T967">
            <v>0</v>
          </cell>
          <cell r="U967">
            <v>192</v>
          </cell>
          <cell r="V967">
            <v>818</v>
          </cell>
          <cell r="W967">
            <v>958</v>
          </cell>
          <cell r="X967">
            <v>75</v>
          </cell>
          <cell r="Y967">
            <v>1143015</v>
          </cell>
        </row>
        <row r="968">
          <cell r="A968">
            <v>959</v>
          </cell>
          <cell r="B968">
            <v>192</v>
          </cell>
          <cell r="D968">
            <v>998</v>
          </cell>
          <cell r="F968">
            <v>0</v>
          </cell>
          <cell r="G968">
            <v>0</v>
          </cell>
          <cell r="H968">
            <v>0</v>
          </cell>
          <cell r="I968">
            <v>0</v>
          </cell>
          <cell r="J968"/>
          <cell r="K968">
            <v>0</v>
          </cell>
          <cell r="L968">
            <v>0</v>
          </cell>
          <cell r="M968">
            <v>0</v>
          </cell>
          <cell r="N968">
            <v>0</v>
          </cell>
          <cell r="O968">
            <v>0</v>
          </cell>
          <cell r="P968">
            <v>0</v>
          </cell>
          <cell r="Q968">
            <v>0</v>
          </cell>
          <cell r="R968">
            <v>0</v>
          </cell>
          <cell r="S968">
            <v>0</v>
          </cell>
          <cell r="T968">
            <v>0</v>
          </cell>
          <cell r="U968">
            <v>192</v>
          </cell>
          <cell r="V968">
            <v>998</v>
          </cell>
          <cell r="W968">
            <v>959</v>
          </cell>
          <cell r="X968">
            <v>0</v>
          </cell>
          <cell r="Y968">
            <v>0</v>
          </cell>
        </row>
        <row r="969">
          <cell r="A969">
            <v>960</v>
          </cell>
          <cell r="B969">
            <v>192</v>
          </cell>
          <cell r="C969" t="str">
            <v xml:space="preserve">MONTAGUE                     </v>
          </cell>
          <cell r="D969">
            <v>999</v>
          </cell>
          <cell r="E969" t="str">
            <v>TOTAL</v>
          </cell>
          <cell r="F969">
            <v>10361871</v>
          </cell>
          <cell r="G969">
            <v>1</v>
          </cell>
          <cell r="H969">
            <v>10227961</v>
          </cell>
          <cell r="I969">
            <v>1</v>
          </cell>
          <cell r="J969">
            <v>5142305</v>
          </cell>
          <cell r="K969">
            <v>5142305</v>
          </cell>
          <cell r="L969">
            <v>0</v>
          </cell>
          <cell r="M969">
            <v>0</v>
          </cell>
          <cell r="N969">
            <v>10227961</v>
          </cell>
          <cell r="O969">
            <v>5142305</v>
          </cell>
          <cell r="P969">
            <v>4973282</v>
          </cell>
          <cell r="Q969">
            <v>169023</v>
          </cell>
          <cell r="R969">
            <v>3.3986208704835157</v>
          </cell>
          <cell r="S969">
            <v>1027</v>
          </cell>
          <cell r="T969">
            <v>0</v>
          </cell>
          <cell r="U969">
            <v>192</v>
          </cell>
          <cell r="V969">
            <v>999</v>
          </cell>
          <cell r="W969">
            <v>960</v>
          </cell>
          <cell r="X969">
            <v>975</v>
          </cell>
          <cell r="Y969">
            <v>10227961</v>
          </cell>
        </row>
        <row r="970">
          <cell r="A970">
            <v>961</v>
          </cell>
          <cell r="B970">
            <v>193</v>
          </cell>
          <cell r="C970" t="str">
            <v xml:space="preserve">MONTEREY                     </v>
          </cell>
          <cell r="D970">
            <v>193</v>
          </cell>
          <cell r="E970" t="str">
            <v>MONTEREY</v>
          </cell>
          <cell r="F970">
            <v>0</v>
          </cell>
          <cell r="G970">
            <v>0</v>
          </cell>
          <cell r="H970">
            <v>0</v>
          </cell>
          <cell r="I970">
            <v>0</v>
          </cell>
          <cell r="J970"/>
          <cell r="K970">
            <v>0</v>
          </cell>
          <cell r="L970">
            <v>0</v>
          </cell>
          <cell r="M970">
            <v>0</v>
          </cell>
          <cell r="N970">
            <v>0</v>
          </cell>
          <cell r="O970">
            <v>0</v>
          </cell>
          <cell r="P970">
            <v>0</v>
          </cell>
          <cell r="Q970">
            <v>0</v>
          </cell>
          <cell r="R970">
            <v>0</v>
          </cell>
          <cell r="S970">
            <v>0</v>
          </cell>
          <cell r="T970">
            <v>0</v>
          </cell>
          <cell r="U970">
            <v>193</v>
          </cell>
          <cell r="V970">
            <v>193</v>
          </cell>
          <cell r="W970">
            <v>961</v>
          </cell>
          <cell r="X970">
            <v>0</v>
          </cell>
          <cell r="Y970">
            <v>0</v>
          </cell>
        </row>
        <row r="971">
          <cell r="A971">
            <v>962</v>
          </cell>
          <cell r="B971">
            <v>193</v>
          </cell>
          <cell r="C971" t="str">
            <v xml:space="preserve">MONTEREY                     </v>
          </cell>
          <cell r="D971">
            <v>765</v>
          </cell>
          <cell r="E971" t="str">
            <v>SOUTHERN BERKSHIRE</v>
          </cell>
          <cell r="F971">
            <v>765342</v>
          </cell>
          <cell r="G971">
            <v>1</v>
          </cell>
          <cell r="H971">
            <v>749065</v>
          </cell>
          <cell r="I971">
            <v>1</v>
          </cell>
          <cell r="J971"/>
          <cell r="K971">
            <v>692880</v>
          </cell>
          <cell r="L971">
            <v>0</v>
          </cell>
          <cell r="M971">
            <v>0</v>
          </cell>
          <cell r="N971">
            <v>749065</v>
          </cell>
          <cell r="O971">
            <v>692880</v>
          </cell>
          <cell r="P971">
            <v>684270</v>
          </cell>
          <cell r="Q971">
            <v>8610</v>
          </cell>
          <cell r="R971">
            <v>1.2582752422289447</v>
          </cell>
          <cell r="S971">
            <v>85</v>
          </cell>
          <cell r="T971">
            <v>0</v>
          </cell>
          <cell r="U971">
            <v>193</v>
          </cell>
          <cell r="V971">
            <v>765</v>
          </cell>
          <cell r="W971">
            <v>962</v>
          </cell>
          <cell r="X971">
            <v>81</v>
          </cell>
          <cell r="Y971">
            <v>749065</v>
          </cell>
        </row>
        <row r="972">
          <cell r="A972">
            <v>963</v>
          </cell>
          <cell r="B972">
            <v>193</v>
          </cell>
          <cell r="D972">
            <v>998</v>
          </cell>
          <cell r="F972">
            <v>0</v>
          </cell>
          <cell r="G972">
            <v>0</v>
          </cell>
          <cell r="H972">
            <v>0</v>
          </cell>
          <cell r="I972">
            <v>0</v>
          </cell>
          <cell r="J972"/>
          <cell r="K972">
            <v>0</v>
          </cell>
          <cell r="L972">
            <v>0</v>
          </cell>
          <cell r="M972">
            <v>0</v>
          </cell>
          <cell r="N972">
            <v>0</v>
          </cell>
          <cell r="O972">
            <v>0</v>
          </cell>
          <cell r="P972">
            <v>0</v>
          </cell>
          <cell r="Q972">
            <v>0</v>
          </cell>
          <cell r="R972">
            <v>0</v>
          </cell>
          <cell r="S972">
            <v>0</v>
          </cell>
          <cell r="T972">
            <v>0</v>
          </cell>
          <cell r="U972">
            <v>193</v>
          </cell>
          <cell r="V972">
            <v>998</v>
          </cell>
          <cell r="W972">
            <v>963</v>
          </cell>
          <cell r="X972">
            <v>0</v>
          </cell>
          <cell r="Y972">
            <v>0</v>
          </cell>
        </row>
        <row r="973">
          <cell r="A973">
            <v>964</v>
          </cell>
          <cell r="B973">
            <v>193</v>
          </cell>
          <cell r="D973">
            <v>998</v>
          </cell>
          <cell r="F973">
            <v>0</v>
          </cell>
          <cell r="G973">
            <v>0</v>
          </cell>
          <cell r="H973">
            <v>0</v>
          </cell>
          <cell r="I973">
            <v>0</v>
          </cell>
          <cell r="J973"/>
          <cell r="K973">
            <v>0</v>
          </cell>
          <cell r="L973">
            <v>0</v>
          </cell>
          <cell r="M973">
            <v>0</v>
          </cell>
          <cell r="N973">
            <v>0</v>
          </cell>
          <cell r="O973">
            <v>0</v>
          </cell>
          <cell r="P973">
            <v>0</v>
          </cell>
          <cell r="Q973">
            <v>0</v>
          </cell>
          <cell r="R973">
            <v>0</v>
          </cell>
          <cell r="S973">
            <v>0</v>
          </cell>
          <cell r="T973">
            <v>0</v>
          </cell>
          <cell r="U973">
            <v>193</v>
          </cell>
          <cell r="V973">
            <v>998</v>
          </cell>
          <cell r="W973">
            <v>964</v>
          </cell>
          <cell r="X973">
            <v>0</v>
          </cell>
          <cell r="Y973">
            <v>0</v>
          </cell>
        </row>
        <row r="974">
          <cell r="A974">
            <v>965</v>
          </cell>
          <cell r="B974">
            <v>193</v>
          </cell>
          <cell r="C974" t="str">
            <v xml:space="preserve">MONTEREY                     </v>
          </cell>
          <cell r="D974">
            <v>999</v>
          </cell>
          <cell r="E974" t="str">
            <v>TOTAL</v>
          </cell>
          <cell r="F974">
            <v>765342</v>
          </cell>
          <cell r="G974">
            <v>1</v>
          </cell>
          <cell r="H974">
            <v>749065</v>
          </cell>
          <cell r="I974">
            <v>1</v>
          </cell>
          <cell r="J974">
            <v>692880</v>
          </cell>
          <cell r="K974">
            <v>692880</v>
          </cell>
          <cell r="L974">
            <v>0</v>
          </cell>
          <cell r="M974">
            <v>0</v>
          </cell>
          <cell r="N974">
            <v>749065</v>
          </cell>
          <cell r="O974">
            <v>692880</v>
          </cell>
          <cell r="P974">
            <v>684270</v>
          </cell>
          <cell r="Q974">
            <v>8610</v>
          </cell>
          <cell r="R974">
            <v>1.2582752422289447</v>
          </cell>
          <cell r="S974">
            <v>85</v>
          </cell>
          <cell r="T974">
            <v>0</v>
          </cell>
          <cell r="U974">
            <v>193</v>
          </cell>
          <cell r="V974">
            <v>999</v>
          </cell>
          <cell r="W974">
            <v>965</v>
          </cell>
          <cell r="X974">
            <v>81</v>
          </cell>
          <cell r="Y974">
            <v>749065</v>
          </cell>
        </row>
        <row r="975">
          <cell r="A975">
            <v>966</v>
          </cell>
          <cell r="B975">
            <v>194</v>
          </cell>
          <cell r="C975" t="str">
            <v xml:space="preserve">MONTGOMERY                   </v>
          </cell>
          <cell r="D975">
            <v>194</v>
          </cell>
          <cell r="E975" t="str">
            <v>MONTGOMERY</v>
          </cell>
          <cell r="F975">
            <v>36750.21</v>
          </cell>
          <cell r="G975">
            <v>3.7092866107600125E-2</v>
          </cell>
          <cell r="H975">
            <v>25394.420000000002</v>
          </cell>
          <cell r="I975">
            <v>2.5382707910915746E-2</v>
          </cell>
          <cell r="J975"/>
          <cell r="K975">
            <v>18584</v>
          </cell>
          <cell r="L975">
            <v>0</v>
          </cell>
          <cell r="M975">
            <v>0</v>
          </cell>
          <cell r="N975">
            <v>25394.420000000002</v>
          </cell>
          <cell r="O975">
            <v>18584</v>
          </cell>
          <cell r="P975">
            <v>25778</v>
          </cell>
          <cell r="Q975">
            <v>-7194</v>
          </cell>
          <cell r="R975">
            <v>-27.907518038637598</v>
          </cell>
          <cell r="S975">
            <v>3</v>
          </cell>
          <cell r="T975">
            <v>0</v>
          </cell>
          <cell r="U975">
            <v>194</v>
          </cell>
          <cell r="V975">
            <v>194</v>
          </cell>
          <cell r="W975">
            <v>966</v>
          </cell>
          <cell r="X975">
            <v>2</v>
          </cell>
          <cell r="Y975">
            <v>25394.420000000002</v>
          </cell>
        </row>
        <row r="976">
          <cell r="A976">
            <v>967</v>
          </cell>
          <cell r="B976">
            <v>194</v>
          </cell>
          <cell r="C976" t="str">
            <v xml:space="preserve">MONTGOMERY                   </v>
          </cell>
          <cell r="D976">
            <v>672</v>
          </cell>
          <cell r="E976" t="str">
            <v>GATEWAY</v>
          </cell>
          <cell r="F976">
            <v>954012</v>
          </cell>
          <cell r="G976">
            <v>0.9629071338923999</v>
          </cell>
          <cell r="H976">
            <v>975067</v>
          </cell>
          <cell r="I976">
            <v>0.97461729208908421</v>
          </cell>
          <cell r="J976"/>
          <cell r="K976">
            <v>713561</v>
          </cell>
          <cell r="L976">
            <v>0</v>
          </cell>
          <cell r="M976">
            <v>0</v>
          </cell>
          <cell r="N976">
            <v>975067</v>
          </cell>
          <cell r="O976">
            <v>713561</v>
          </cell>
          <cell r="P976">
            <v>669186</v>
          </cell>
          <cell r="Q976">
            <v>44375</v>
          </cell>
          <cell r="R976">
            <v>6.6311907302304594</v>
          </cell>
          <cell r="S976">
            <v>103</v>
          </cell>
          <cell r="T976">
            <v>0</v>
          </cell>
          <cell r="U976">
            <v>194</v>
          </cell>
          <cell r="V976">
            <v>672</v>
          </cell>
          <cell r="W976">
            <v>967</v>
          </cell>
          <cell r="X976">
            <v>101</v>
          </cell>
          <cell r="Y976">
            <v>975067</v>
          </cell>
        </row>
        <row r="977">
          <cell r="A977">
            <v>968</v>
          </cell>
          <cell r="B977">
            <v>194</v>
          </cell>
          <cell r="D977">
            <v>998</v>
          </cell>
          <cell r="F977">
            <v>0</v>
          </cell>
          <cell r="G977">
            <v>0</v>
          </cell>
          <cell r="H977">
            <v>0</v>
          </cell>
          <cell r="I977">
            <v>0</v>
          </cell>
          <cell r="J977"/>
          <cell r="K977">
            <v>0</v>
          </cell>
          <cell r="L977">
            <v>0</v>
          </cell>
          <cell r="M977">
            <v>0</v>
          </cell>
          <cell r="N977">
            <v>0</v>
          </cell>
          <cell r="O977">
            <v>0</v>
          </cell>
          <cell r="P977">
            <v>0</v>
          </cell>
          <cell r="Q977">
            <v>0</v>
          </cell>
          <cell r="R977">
            <v>0</v>
          </cell>
          <cell r="S977">
            <v>0</v>
          </cell>
          <cell r="T977">
            <v>0</v>
          </cell>
          <cell r="U977">
            <v>194</v>
          </cell>
          <cell r="V977">
            <v>998</v>
          </cell>
          <cell r="W977">
            <v>968</v>
          </cell>
          <cell r="X977">
            <v>0</v>
          </cell>
          <cell r="Y977">
            <v>0</v>
          </cell>
        </row>
        <row r="978">
          <cell r="A978">
            <v>969</v>
          </cell>
          <cell r="B978">
            <v>194</v>
          </cell>
          <cell r="D978">
            <v>998</v>
          </cell>
          <cell r="F978">
            <v>0</v>
          </cell>
          <cell r="G978">
            <v>0</v>
          </cell>
          <cell r="H978">
            <v>0</v>
          </cell>
          <cell r="I978">
            <v>0</v>
          </cell>
          <cell r="J978"/>
          <cell r="K978">
            <v>0</v>
          </cell>
          <cell r="L978">
            <v>0</v>
          </cell>
          <cell r="M978">
            <v>0</v>
          </cell>
          <cell r="N978">
            <v>0</v>
          </cell>
          <cell r="O978">
            <v>0</v>
          </cell>
          <cell r="P978">
            <v>0</v>
          </cell>
          <cell r="Q978">
            <v>0</v>
          </cell>
          <cell r="R978">
            <v>0</v>
          </cell>
          <cell r="S978">
            <v>0</v>
          </cell>
          <cell r="T978">
            <v>0</v>
          </cell>
          <cell r="U978">
            <v>194</v>
          </cell>
          <cell r="V978">
            <v>998</v>
          </cell>
          <cell r="W978">
            <v>969</v>
          </cell>
          <cell r="X978">
            <v>0</v>
          </cell>
          <cell r="Y978">
            <v>0</v>
          </cell>
        </row>
        <row r="979">
          <cell r="A979">
            <v>970</v>
          </cell>
          <cell r="B979">
            <v>194</v>
          </cell>
          <cell r="C979" t="str">
            <v xml:space="preserve">MONTGOMERY                   </v>
          </cell>
          <cell r="D979">
            <v>999</v>
          </cell>
          <cell r="E979" t="str">
            <v>TOTAL</v>
          </cell>
          <cell r="F979">
            <v>990762.21</v>
          </cell>
          <cell r="G979">
            <v>1</v>
          </cell>
          <cell r="H979">
            <v>1000461.42</v>
          </cell>
          <cell r="I979">
            <v>1</v>
          </cell>
          <cell r="J979">
            <v>732145</v>
          </cell>
          <cell r="K979">
            <v>732145</v>
          </cell>
          <cell r="L979">
            <v>0</v>
          </cell>
          <cell r="M979">
            <v>0</v>
          </cell>
          <cell r="N979">
            <v>1000461.42</v>
          </cell>
          <cell r="O979">
            <v>732145</v>
          </cell>
          <cell r="P979">
            <v>694964</v>
          </cell>
          <cell r="Q979">
            <v>37181</v>
          </cell>
          <cell r="R979">
            <v>5.3500612981391846</v>
          </cell>
          <cell r="S979">
            <v>106</v>
          </cell>
          <cell r="T979">
            <v>0</v>
          </cell>
          <cell r="U979">
            <v>194</v>
          </cell>
          <cell r="V979">
            <v>999</v>
          </cell>
          <cell r="W979">
            <v>970</v>
          </cell>
          <cell r="X979">
            <v>103</v>
          </cell>
          <cell r="Y979">
            <v>1000461.42</v>
          </cell>
        </row>
        <row r="980">
          <cell r="A980">
            <v>971</v>
          </cell>
          <cell r="B980">
            <v>195</v>
          </cell>
          <cell r="C980" t="str">
            <v xml:space="preserve">MOUNT WASHINGTON             </v>
          </cell>
          <cell r="D980">
            <v>195</v>
          </cell>
          <cell r="E980" t="str">
            <v>MOUNT WASHINGTON</v>
          </cell>
          <cell r="F980">
            <v>120558.2</v>
          </cell>
          <cell r="G980">
            <v>1</v>
          </cell>
          <cell r="H980">
            <v>128118.72</v>
          </cell>
          <cell r="I980">
            <v>1</v>
          </cell>
          <cell r="J980"/>
          <cell r="K980">
            <v>110906</v>
          </cell>
          <cell r="L980">
            <v>0</v>
          </cell>
          <cell r="M980">
            <v>0</v>
          </cell>
          <cell r="N980">
            <v>128118.72</v>
          </cell>
          <cell r="O980">
            <v>110906</v>
          </cell>
          <cell r="P980">
            <v>108747</v>
          </cell>
          <cell r="Q980">
            <v>2159</v>
          </cell>
          <cell r="R980">
            <v>1.9853421243804428</v>
          </cell>
          <cell r="S980">
            <v>14</v>
          </cell>
          <cell r="T980">
            <v>0</v>
          </cell>
          <cell r="U980">
            <v>195</v>
          </cell>
          <cell r="V980">
            <v>195</v>
          </cell>
          <cell r="W980">
            <v>971</v>
          </cell>
          <cell r="X980">
            <v>14</v>
          </cell>
          <cell r="Y980">
            <v>128118.72</v>
          </cell>
        </row>
        <row r="981">
          <cell r="A981">
            <v>972</v>
          </cell>
          <cell r="B981">
            <v>195</v>
          </cell>
          <cell r="D981">
            <v>998</v>
          </cell>
          <cell r="F981">
            <v>0</v>
          </cell>
          <cell r="G981">
            <v>0</v>
          </cell>
          <cell r="H981">
            <v>0</v>
          </cell>
          <cell r="I981">
            <v>0</v>
          </cell>
          <cell r="J981"/>
          <cell r="K981">
            <v>0</v>
          </cell>
          <cell r="L981">
            <v>0</v>
          </cell>
          <cell r="M981">
            <v>0</v>
          </cell>
          <cell r="N981">
            <v>0</v>
          </cell>
          <cell r="O981">
            <v>0</v>
          </cell>
          <cell r="P981">
            <v>0</v>
          </cell>
          <cell r="Q981">
            <v>0</v>
          </cell>
          <cell r="R981">
            <v>0</v>
          </cell>
          <cell r="S981">
            <v>0</v>
          </cell>
          <cell r="T981">
            <v>0</v>
          </cell>
          <cell r="U981">
            <v>195</v>
          </cell>
          <cell r="V981">
            <v>998</v>
          </cell>
          <cell r="W981">
            <v>972</v>
          </cell>
          <cell r="X981">
            <v>0</v>
          </cell>
          <cell r="Y981">
            <v>0</v>
          </cell>
        </row>
        <row r="982">
          <cell r="A982">
            <v>973</v>
          </cell>
          <cell r="B982">
            <v>195</v>
          </cell>
          <cell r="D982">
            <v>998</v>
          </cell>
          <cell r="F982">
            <v>0</v>
          </cell>
          <cell r="G982">
            <v>0</v>
          </cell>
          <cell r="H982">
            <v>0</v>
          </cell>
          <cell r="I982">
            <v>0</v>
          </cell>
          <cell r="J982"/>
          <cell r="K982">
            <v>0</v>
          </cell>
          <cell r="L982">
            <v>0</v>
          </cell>
          <cell r="M982">
            <v>0</v>
          </cell>
          <cell r="N982">
            <v>0</v>
          </cell>
          <cell r="O982">
            <v>0</v>
          </cell>
          <cell r="P982">
            <v>0</v>
          </cell>
          <cell r="Q982">
            <v>0</v>
          </cell>
          <cell r="R982">
            <v>0</v>
          </cell>
          <cell r="S982">
            <v>0</v>
          </cell>
          <cell r="T982">
            <v>0</v>
          </cell>
          <cell r="U982">
            <v>195</v>
          </cell>
          <cell r="V982">
            <v>998</v>
          </cell>
          <cell r="W982">
            <v>973</v>
          </cell>
          <cell r="X982">
            <v>0</v>
          </cell>
          <cell r="Y982">
            <v>0</v>
          </cell>
        </row>
        <row r="983">
          <cell r="A983">
            <v>974</v>
          </cell>
          <cell r="B983">
            <v>195</v>
          </cell>
          <cell r="D983">
            <v>998</v>
          </cell>
          <cell r="F983">
            <v>0</v>
          </cell>
          <cell r="G983">
            <v>0</v>
          </cell>
          <cell r="H983">
            <v>0</v>
          </cell>
          <cell r="I983">
            <v>0</v>
          </cell>
          <cell r="J983"/>
          <cell r="K983">
            <v>0</v>
          </cell>
          <cell r="L983">
            <v>0</v>
          </cell>
          <cell r="M983">
            <v>0</v>
          </cell>
          <cell r="N983">
            <v>0</v>
          </cell>
          <cell r="O983">
            <v>0</v>
          </cell>
          <cell r="P983">
            <v>0</v>
          </cell>
          <cell r="Q983">
            <v>0</v>
          </cell>
          <cell r="R983">
            <v>0</v>
          </cell>
          <cell r="S983">
            <v>0</v>
          </cell>
          <cell r="T983">
            <v>0</v>
          </cell>
          <cell r="U983">
            <v>195</v>
          </cell>
          <cell r="V983">
            <v>998</v>
          </cell>
          <cell r="W983">
            <v>974</v>
          </cell>
          <cell r="X983">
            <v>0</v>
          </cell>
          <cell r="Y983">
            <v>0</v>
          </cell>
        </row>
        <row r="984">
          <cell r="A984">
            <v>975</v>
          </cell>
          <cell r="B984">
            <v>195</v>
          </cell>
          <cell r="C984" t="str">
            <v xml:space="preserve">MOUNT WASHINGTON             </v>
          </cell>
          <cell r="D984">
            <v>999</v>
          </cell>
          <cell r="E984" t="str">
            <v>TOTAL</v>
          </cell>
          <cell r="F984">
            <v>120558.2</v>
          </cell>
          <cell r="G984">
            <v>1</v>
          </cell>
          <cell r="H984">
            <v>128118.72</v>
          </cell>
          <cell r="I984">
            <v>1</v>
          </cell>
          <cell r="J984">
            <v>110906</v>
          </cell>
          <cell r="K984">
            <v>110906</v>
          </cell>
          <cell r="L984">
            <v>0</v>
          </cell>
          <cell r="M984">
            <v>0</v>
          </cell>
          <cell r="N984">
            <v>128118.72</v>
          </cell>
          <cell r="O984">
            <v>110906</v>
          </cell>
          <cell r="P984">
            <v>108747</v>
          </cell>
          <cell r="Q984">
            <v>2159</v>
          </cell>
          <cell r="R984">
            <v>1.9853421243804428</v>
          </cell>
          <cell r="S984">
            <v>14</v>
          </cell>
          <cell r="T984">
            <v>0</v>
          </cell>
          <cell r="U984">
            <v>195</v>
          </cell>
          <cell r="V984">
            <v>999</v>
          </cell>
          <cell r="W984">
            <v>975</v>
          </cell>
          <cell r="X984">
            <v>14</v>
          </cell>
          <cell r="Y984">
            <v>128118.72</v>
          </cell>
        </row>
        <row r="985">
          <cell r="A985">
            <v>976</v>
          </cell>
          <cell r="B985">
            <v>196</v>
          </cell>
          <cell r="C985" t="str">
            <v xml:space="preserve">NAHANT                       </v>
          </cell>
          <cell r="D985">
            <v>196</v>
          </cell>
          <cell r="E985" t="str">
            <v>NAHANT</v>
          </cell>
          <cell r="F985">
            <v>2959458.31</v>
          </cell>
          <cell r="G985">
            <v>0.97618368524154175</v>
          </cell>
          <cell r="H985">
            <v>2836358.0599999996</v>
          </cell>
          <cell r="I985">
            <v>0.96906457161584303</v>
          </cell>
          <cell r="J985"/>
          <cell r="K985">
            <v>2696296</v>
          </cell>
          <cell r="L985">
            <v>0</v>
          </cell>
          <cell r="M985">
            <v>0</v>
          </cell>
          <cell r="N985">
            <v>2836358.0599999996</v>
          </cell>
          <cell r="O985">
            <v>2696296</v>
          </cell>
          <cell r="P985">
            <v>2711123</v>
          </cell>
          <cell r="Q985">
            <v>-14827</v>
          </cell>
          <cell r="R985">
            <v>-0.54689514271392337</v>
          </cell>
          <cell r="S985">
            <v>358</v>
          </cell>
          <cell r="T985">
            <v>0</v>
          </cell>
          <cell r="U985">
            <v>196</v>
          </cell>
          <cell r="V985">
            <v>196</v>
          </cell>
          <cell r="W985">
            <v>976</v>
          </cell>
          <cell r="X985">
            <v>332</v>
          </cell>
          <cell r="Y985">
            <v>2836358.0599999996</v>
          </cell>
        </row>
        <row r="986">
          <cell r="A986">
            <v>977</v>
          </cell>
          <cell r="B986">
            <v>196</v>
          </cell>
          <cell r="C986" t="str">
            <v xml:space="preserve">NAHANT                       </v>
          </cell>
          <cell r="D986">
            <v>854</v>
          </cell>
          <cell r="E986" t="str">
            <v>NORTH SHORE</v>
          </cell>
          <cell r="F986">
            <v>72203</v>
          </cell>
          <cell r="G986">
            <v>2.3816314758458291E-2</v>
          </cell>
          <cell r="H986">
            <v>90545</v>
          </cell>
          <cell r="I986">
            <v>3.0935428384157013E-2</v>
          </cell>
          <cell r="J986"/>
          <cell r="K986">
            <v>86074</v>
          </cell>
          <cell r="L986">
            <v>0</v>
          </cell>
          <cell r="M986">
            <v>0</v>
          </cell>
          <cell r="N986">
            <v>90545</v>
          </cell>
          <cell r="O986">
            <v>86074</v>
          </cell>
          <cell r="P986">
            <v>66144</v>
          </cell>
          <cell r="Q986">
            <v>19930</v>
          </cell>
          <cell r="R986">
            <v>30.131228834059023</v>
          </cell>
          <cell r="S986">
            <v>5</v>
          </cell>
          <cell r="T986">
            <v>0</v>
          </cell>
          <cell r="U986">
            <v>196</v>
          </cell>
          <cell r="V986">
            <v>854</v>
          </cell>
          <cell r="W986">
            <v>977</v>
          </cell>
          <cell r="X986">
            <v>6</v>
          </cell>
          <cell r="Y986">
            <v>90545</v>
          </cell>
        </row>
        <row r="987">
          <cell r="A987">
            <v>978</v>
          </cell>
          <cell r="B987">
            <v>196</v>
          </cell>
          <cell r="D987">
            <v>998</v>
          </cell>
          <cell r="F987">
            <v>0</v>
          </cell>
          <cell r="G987">
            <v>0</v>
          </cell>
          <cell r="H987">
            <v>0</v>
          </cell>
          <cell r="I987">
            <v>0</v>
          </cell>
          <cell r="J987"/>
          <cell r="K987">
            <v>0</v>
          </cell>
          <cell r="L987">
            <v>0</v>
          </cell>
          <cell r="M987">
            <v>0</v>
          </cell>
          <cell r="N987">
            <v>0</v>
          </cell>
          <cell r="O987">
            <v>0</v>
          </cell>
          <cell r="P987">
            <v>0</v>
          </cell>
          <cell r="Q987">
            <v>0</v>
          </cell>
          <cell r="R987">
            <v>0</v>
          </cell>
          <cell r="S987">
            <v>0</v>
          </cell>
          <cell r="T987">
            <v>0</v>
          </cell>
          <cell r="U987">
            <v>196</v>
          </cell>
          <cell r="V987">
            <v>998</v>
          </cell>
          <cell r="W987">
            <v>978</v>
          </cell>
          <cell r="X987">
            <v>0</v>
          </cell>
          <cell r="Y987">
            <v>0</v>
          </cell>
        </row>
        <row r="988">
          <cell r="A988">
            <v>979</v>
          </cell>
          <cell r="B988">
            <v>196</v>
          </cell>
          <cell r="D988">
            <v>998</v>
          </cell>
          <cell r="F988">
            <v>0</v>
          </cell>
          <cell r="G988">
            <v>0</v>
          </cell>
          <cell r="H988">
            <v>0</v>
          </cell>
          <cell r="I988">
            <v>0</v>
          </cell>
          <cell r="J988"/>
          <cell r="K988">
            <v>0</v>
          </cell>
          <cell r="L988">
            <v>0</v>
          </cell>
          <cell r="M988">
            <v>0</v>
          </cell>
          <cell r="N988">
            <v>0</v>
          </cell>
          <cell r="O988">
            <v>0</v>
          </cell>
          <cell r="P988">
            <v>0</v>
          </cell>
          <cell r="Q988">
            <v>0</v>
          </cell>
          <cell r="R988">
            <v>0</v>
          </cell>
          <cell r="S988">
            <v>0</v>
          </cell>
          <cell r="T988">
            <v>0</v>
          </cell>
          <cell r="U988">
            <v>196</v>
          </cell>
          <cell r="V988">
            <v>998</v>
          </cell>
          <cell r="W988">
            <v>979</v>
          </cell>
          <cell r="X988">
            <v>0</v>
          </cell>
          <cell r="Y988">
            <v>0</v>
          </cell>
        </row>
        <row r="989">
          <cell r="A989">
            <v>980</v>
          </cell>
          <cell r="B989">
            <v>196</v>
          </cell>
          <cell r="C989" t="str">
            <v xml:space="preserve">NAHANT                       </v>
          </cell>
          <cell r="D989">
            <v>999</v>
          </cell>
          <cell r="E989" t="str">
            <v>TOTAL</v>
          </cell>
          <cell r="F989">
            <v>3031661.31</v>
          </cell>
          <cell r="G989">
            <v>1</v>
          </cell>
          <cell r="H989">
            <v>2926903.0599999996</v>
          </cell>
          <cell r="I989">
            <v>1</v>
          </cell>
          <cell r="J989">
            <v>2782370</v>
          </cell>
          <cell r="K989">
            <v>2782370</v>
          </cell>
          <cell r="L989">
            <v>0</v>
          </cell>
          <cell r="M989">
            <v>0</v>
          </cell>
          <cell r="N989">
            <v>2926903.0599999996</v>
          </cell>
          <cell r="O989">
            <v>2782370</v>
          </cell>
          <cell r="P989">
            <v>2777267</v>
          </cell>
          <cell r="Q989">
            <v>5103</v>
          </cell>
          <cell r="R989">
            <v>0.18374178643969052</v>
          </cell>
          <cell r="S989">
            <v>363</v>
          </cell>
          <cell r="T989">
            <v>0</v>
          </cell>
          <cell r="U989">
            <v>196</v>
          </cell>
          <cell r="V989">
            <v>999</v>
          </cell>
          <cell r="W989">
            <v>980</v>
          </cell>
          <cell r="X989">
            <v>338</v>
          </cell>
          <cell r="Y989">
            <v>2926903.0599999996</v>
          </cell>
        </row>
        <row r="990">
          <cell r="A990">
            <v>981</v>
          </cell>
          <cell r="B990">
            <v>197</v>
          </cell>
          <cell r="C990" t="str">
            <v xml:space="preserve">NANTUCKET                    </v>
          </cell>
          <cell r="D990">
            <v>197</v>
          </cell>
          <cell r="E990" t="str">
            <v>NANTUCKET</v>
          </cell>
          <cell r="F990">
            <v>11144212.01</v>
          </cell>
          <cell r="G990">
            <v>1</v>
          </cell>
          <cell r="H990">
            <v>11866373.959999999</v>
          </cell>
          <cell r="I990">
            <v>1</v>
          </cell>
          <cell r="J990"/>
          <cell r="K990">
            <v>11286314</v>
          </cell>
          <cell r="L990">
            <v>0</v>
          </cell>
          <cell r="M990">
            <v>0</v>
          </cell>
          <cell r="N990">
            <v>11866373.959999999</v>
          </cell>
          <cell r="O990">
            <v>11286314</v>
          </cell>
          <cell r="P990">
            <v>10901757</v>
          </cell>
          <cell r="Q990">
            <v>384557</v>
          </cell>
          <cell r="R990">
            <v>3.5274772681137545</v>
          </cell>
          <cell r="S990">
            <v>1282</v>
          </cell>
          <cell r="T990">
            <v>0</v>
          </cell>
          <cell r="U990">
            <v>197</v>
          </cell>
          <cell r="V990">
            <v>197</v>
          </cell>
          <cell r="W990">
            <v>981</v>
          </cell>
          <cell r="X990">
            <v>1322</v>
          </cell>
          <cell r="Y990">
            <v>11866373.959999999</v>
          </cell>
        </row>
        <row r="991">
          <cell r="A991">
            <v>982</v>
          </cell>
          <cell r="B991">
            <v>197</v>
          </cell>
          <cell r="D991">
            <v>998</v>
          </cell>
          <cell r="F991">
            <v>0</v>
          </cell>
          <cell r="G991">
            <v>0</v>
          </cell>
          <cell r="H991">
            <v>0</v>
          </cell>
          <cell r="I991">
            <v>0</v>
          </cell>
          <cell r="J991"/>
          <cell r="K991">
            <v>0</v>
          </cell>
          <cell r="L991">
            <v>0</v>
          </cell>
          <cell r="M991">
            <v>0</v>
          </cell>
          <cell r="N991">
            <v>0</v>
          </cell>
          <cell r="O991">
            <v>0</v>
          </cell>
          <cell r="P991">
            <v>0</v>
          </cell>
          <cell r="Q991">
            <v>0</v>
          </cell>
          <cell r="R991">
            <v>0</v>
          </cell>
          <cell r="S991">
            <v>0</v>
          </cell>
          <cell r="T991">
            <v>0</v>
          </cell>
          <cell r="U991">
            <v>197</v>
          </cell>
          <cell r="V991">
            <v>998</v>
          </cell>
          <cell r="W991">
            <v>982</v>
          </cell>
          <cell r="X991">
            <v>0</v>
          </cell>
          <cell r="Y991">
            <v>0</v>
          </cell>
        </row>
        <row r="992">
          <cell r="A992">
            <v>983</v>
          </cell>
          <cell r="B992">
            <v>197</v>
          </cell>
          <cell r="D992">
            <v>998</v>
          </cell>
          <cell r="F992">
            <v>0</v>
          </cell>
          <cell r="G992">
            <v>0</v>
          </cell>
          <cell r="H992">
            <v>0</v>
          </cell>
          <cell r="I992">
            <v>0</v>
          </cell>
          <cell r="J992"/>
          <cell r="K992">
            <v>0</v>
          </cell>
          <cell r="L992">
            <v>0</v>
          </cell>
          <cell r="M992">
            <v>0</v>
          </cell>
          <cell r="N992">
            <v>0</v>
          </cell>
          <cell r="O992">
            <v>0</v>
          </cell>
          <cell r="P992">
            <v>0</v>
          </cell>
          <cell r="Q992">
            <v>0</v>
          </cell>
          <cell r="R992">
            <v>0</v>
          </cell>
          <cell r="S992">
            <v>0</v>
          </cell>
          <cell r="T992">
            <v>0</v>
          </cell>
          <cell r="U992">
            <v>197</v>
          </cell>
          <cell r="V992">
            <v>998</v>
          </cell>
          <cell r="W992">
            <v>983</v>
          </cell>
          <cell r="X992">
            <v>0</v>
          </cell>
          <cell r="Y992">
            <v>0</v>
          </cell>
        </row>
        <row r="993">
          <cell r="A993">
            <v>984</v>
          </cell>
          <cell r="B993">
            <v>197</v>
          </cell>
          <cell r="D993">
            <v>998</v>
          </cell>
          <cell r="F993">
            <v>0</v>
          </cell>
          <cell r="G993">
            <v>0</v>
          </cell>
          <cell r="H993">
            <v>0</v>
          </cell>
          <cell r="I993">
            <v>0</v>
          </cell>
          <cell r="J993"/>
          <cell r="K993">
            <v>0</v>
          </cell>
          <cell r="L993">
            <v>0</v>
          </cell>
          <cell r="M993">
            <v>0</v>
          </cell>
          <cell r="N993">
            <v>0</v>
          </cell>
          <cell r="O993">
            <v>0</v>
          </cell>
          <cell r="P993">
            <v>0</v>
          </cell>
          <cell r="Q993">
            <v>0</v>
          </cell>
          <cell r="R993">
            <v>0</v>
          </cell>
          <cell r="S993">
            <v>0</v>
          </cell>
          <cell r="T993">
            <v>0</v>
          </cell>
          <cell r="U993">
            <v>197</v>
          </cell>
          <cell r="V993">
            <v>998</v>
          </cell>
          <cell r="W993">
            <v>984</v>
          </cell>
          <cell r="X993">
            <v>0</v>
          </cell>
          <cell r="Y993">
            <v>0</v>
          </cell>
        </row>
        <row r="994">
          <cell r="A994">
            <v>985</v>
          </cell>
          <cell r="B994">
            <v>197</v>
          </cell>
          <cell r="C994" t="str">
            <v xml:space="preserve">NANTUCKET                    </v>
          </cell>
          <cell r="D994">
            <v>999</v>
          </cell>
          <cell r="E994" t="str">
            <v>TOTAL</v>
          </cell>
          <cell r="F994">
            <v>11144212.01</v>
          </cell>
          <cell r="G994">
            <v>1</v>
          </cell>
          <cell r="H994">
            <v>11866373.959999999</v>
          </cell>
          <cell r="I994">
            <v>1</v>
          </cell>
          <cell r="J994">
            <v>11286314</v>
          </cell>
          <cell r="K994">
            <v>11286314</v>
          </cell>
          <cell r="L994">
            <v>0</v>
          </cell>
          <cell r="M994">
            <v>0</v>
          </cell>
          <cell r="N994">
            <v>11866373.959999999</v>
          </cell>
          <cell r="O994">
            <v>11286314</v>
          </cell>
          <cell r="P994">
            <v>10901757</v>
          </cell>
          <cell r="Q994">
            <v>384557</v>
          </cell>
          <cell r="R994">
            <v>3.5274772681137545</v>
          </cell>
          <cell r="S994">
            <v>1282</v>
          </cell>
          <cell r="T994">
            <v>0</v>
          </cell>
          <cell r="U994">
            <v>197</v>
          </cell>
          <cell r="V994">
            <v>999</v>
          </cell>
          <cell r="W994">
            <v>985</v>
          </cell>
          <cell r="X994">
            <v>1322</v>
          </cell>
          <cell r="Y994">
            <v>11866373.959999999</v>
          </cell>
        </row>
        <row r="995">
          <cell r="A995">
            <v>986</v>
          </cell>
          <cell r="B995">
            <v>198</v>
          </cell>
          <cell r="C995" t="str">
            <v xml:space="preserve">NATICK                       </v>
          </cell>
          <cell r="D995">
            <v>198</v>
          </cell>
          <cell r="E995" t="str">
            <v>NATICK</v>
          </cell>
          <cell r="F995">
            <v>43072103.861760005</v>
          </cell>
          <cell r="G995">
            <v>0.97455025348567015</v>
          </cell>
          <cell r="H995">
            <v>45906950.422800004</v>
          </cell>
          <cell r="I995">
            <v>0.97787031107046452</v>
          </cell>
          <cell r="J995"/>
          <cell r="K995">
            <v>38397808</v>
          </cell>
          <cell r="L995">
            <v>0</v>
          </cell>
          <cell r="M995">
            <v>0</v>
          </cell>
          <cell r="N995">
            <v>45906950.422800004</v>
          </cell>
          <cell r="O995">
            <v>38397808</v>
          </cell>
          <cell r="P995">
            <v>36948274</v>
          </cell>
          <cell r="Q995">
            <v>1449534</v>
          </cell>
          <cell r="R995">
            <v>3.9231440147921388</v>
          </cell>
          <cell r="S995">
            <v>4905</v>
          </cell>
          <cell r="T995">
            <v>0</v>
          </cell>
          <cell r="U995">
            <v>198</v>
          </cell>
          <cell r="V995">
            <v>198</v>
          </cell>
          <cell r="W995">
            <v>986</v>
          </cell>
          <cell r="X995">
            <v>5009</v>
          </cell>
          <cell r="Y995">
            <v>45906950.422800004</v>
          </cell>
        </row>
        <row r="996">
          <cell r="A996">
            <v>987</v>
          </cell>
          <cell r="B996">
            <v>198</v>
          </cell>
          <cell r="C996" t="str">
            <v xml:space="preserve">NATICK                       </v>
          </cell>
          <cell r="D996">
            <v>829</v>
          </cell>
          <cell r="E996" t="str">
            <v>SOUTH MIDDLESEX</v>
          </cell>
          <cell r="F996">
            <v>1124800</v>
          </cell>
          <cell r="G996">
            <v>2.544974651432989E-2</v>
          </cell>
          <cell r="H996">
            <v>1038897</v>
          </cell>
          <cell r="I996">
            <v>2.2129688929535502E-2</v>
          </cell>
          <cell r="J996"/>
          <cell r="K996">
            <v>868961</v>
          </cell>
          <cell r="L996">
            <v>0</v>
          </cell>
          <cell r="M996">
            <v>0</v>
          </cell>
          <cell r="N996">
            <v>1038897</v>
          </cell>
          <cell r="O996">
            <v>868961</v>
          </cell>
          <cell r="P996">
            <v>964880</v>
          </cell>
          <cell r="Q996">
            <v>-95919</v>
          </cell>
          <cell r="R996">
            <v>-9.9410289362407767</v>
          </cell>
          <cell r="S996">
            <v>72</v>
          </cell>
          <cell r="T996">
            <v>0</v>
          </cell>
          <cell r="U996">
            <v>198</v>
          </cell>
          <cell r="V996">
            <v>829</v>
          </cell>
          <cell r="W996">
            <v>987</v>
          </cell>
          <cell r="X996">
            <v>64</v>
          </cell>
          <cell r="Y996">
            <v>1038897</v>
          </cell>
        </row>
        <row r="997">
          <cell r="A997">
            <v>988</v>
          </cell>
          <cell r="B997">
            <v>198</v>
          </cell>
          <cell r="D997">
            <v>998</v>
          </cell>
          <cell r="F997">
            <v>0</v>
          </cell>
          <cell r="G997">
            <v>0</v>
          </cell>
          <cell r="H997">
            <v>0</v>
          </cell>
          <cell r="I997">
            <v>0</v>
          </cell>
          <cell r="J997"/>
          <cell r="K997">
            <v>0</v>
          </cell>
          <cell r="L997">
            <v>0</v>
          </cell>
          <cell r="M997">
            <v>0</v>
          </cell>
          <cell r="N997">
            <v>0</v>
          </cell>
          <cell r="O997">
            <v>0</v>
          </cell>
          <cell r="P997">
            <v>0</v>
          </cell>
          <cell r="Q997">
            <v>0</v>
          </cell>
          <cell r="R997">
            <v>0</v>
          </cell>
          <cell r="S997">
            <v>0</v>
          </cell>
          <cell r="T997">
            <v>0</v>
          </cell>
          <cell r="U997">
            <v>198</v>
          </cell>
          <cell r="V997">
            <v>998</v>
          </cell>
          <cell r="W997">
            <v>988</v>
          </cell>
          <cell r="X997">
            <v>0</v>
          </cell>
          <cell r="Y997">
            <v>0</v>
          </cell>
        </row>
        <row r="998">
          <cell r="A998">
            <v>989</v>
          </cell>
          <cell r="B998">
            <v>198</v>
          </cell>
          <cell r="D998">
            <v>998</v>
          </cell>
          <cell r="F998">
            <v>0</v>
          </cell>
          <cell r="G998">
            <v>0</v>
          </cell>
          <cell r="H998">
            <v>0</v>
          </cell>
          <cell r="I998">
            <v>0</v>
          </cell>
          <cell r="J998"/>
          <cell r="K998">
            <v>0</v>
          </cell>
          <cell r="L998">
            <v>0</v>
          </cell>
          <cell r="M998">
            <v>0</v>
          </cell>
          <cell r="N998">
            <v>0</v>
          </cell>
          <cell r="O998">
            <v>0</v>
          </cell>
          <cell r="P998">
            <v>0</v>
          </cell>
          <cell r="Q998">
            <v>0</v>
          </cell>
          <cell r="R998">
            <v>0</v>
          </cell>
          <cell r="S998">
            <v>0</v>
          </cell>
          <cell r="T998">
            <v>0</v>
          </cell>
          <cell r="U998">
            <v>198</v>
          </cell>
          <cell r="V998">
            <v>998</v>
          </cell>
          <cell r="W998">
            <v>989</v>
          </cell>
          <cell r="X998">
            <v>0</v>
          </cell>
          <cell r="Y998">
            <v>0</v>
          </cell>
        </row>
        <row r="999">
          <cell r="A999">
            <v>990</v>
          </cell>
          <cell r="B999">
            <v>198</v>
          </cell>
          <cell r="C999" t="str">
            <v xml:space="preserve">NATICK                       </v>
          </cell>
          <cell r="D999">
            <v>999</v>
          </cell>
          <cell r="E999" t="str">
            <v>TOTAL</v>
          </cell>
          <cell r="F999">
            <v>44196903.861760005</v>
          </cell>
          <cell r="G999">
            <v>1</v>
          </cell>
          <cell r="H999">
            <v>46945847.422800004</v>
          </cell>
          <cell r="I999">
            <v>1</v>
          </cell>
          <cell r="J999">
            <v>39266769</v>
          </cell>
          <cell r="K999">
            <v>39266769</v>
          </cell>
          <cell r="L999">
            <v>0</v>
          </cell>
          <cell r="M999">
            <v>0</v>
          </cell>
          <cell r="N999">
            <v>46945847.422800004</v>
          </cell>
          <cell r="O999">
            <v>39266769</v>
          </cell>
          <cell r="P999">
            <v>37913154</v>
          </cell>
          <cell r="Q999">
            <v>1353615</v>
          </cell>
          <cell r="R999">
            <v>3.5703043856493712</v>
          </cell>
          <cell r="S999">
            <v>4977</v>
          </cell>
          <cell r="T999">
            <v>0</v>
          </cell>
          <cell r="U999">
            <v>198</v>
          </cell>
          <cell r="V999">
            <v>999</v>
          </cell>
          <cell r="W999">
            <v>990</v>
          </cell>
          <cell r="X999">
            <v>5073</v>
          </cell>
          <cell r="Y999">
            <v>46945847.422800004</v>
          </cell>
        </row>
        <row r="1000">
          <cell r="A1000">
            <v>991</v>
          </cell>
          <cell r="B1000">
            <v>199</v>
          </cell>
          <cell r="C1000" t="str">
            <v xml:space="preserve">NEEDHAM                      </v>
          </cell>
          <cell r="D1000">
            <v>199</v>
          </cell>
          <cell r="E1000" t="str">
            <v>NEEDHAM</v>
          </cell>
          <cell r="F1000">
            <v>46025845.81216</v>
          </cell>
          <cell r="G1000">
            <v>0.99120950616618519</v>
          </cell>
          <cell r="H1000">
            <v>48336042.998220004</v>
          </cell>
          <cell r="I1000">
            <v>0.98861989799445782</v>
          </cell>
          <cell r="J1000"/>
          <cell r="K1000">
            <v>40702053</v>
          </cell>
          <cell r="L1000">
            <v>0</v>
          </cell>
          <cell r="M1000">
            <v>0</v>
          </cell>
          <cell r="N1000">
            <v>48336042.998220004</v>
          </cell>
          <cell r="O1000">
            <v>40702053</v>
          </cell>
          <cell r="P1000">
            <v>39034126</v>
          </cell>
          <cell r="Q1000">
            <v>1667927</v>
          </cell>
          <cell r="R1000">
            <v>4.2729969155707499</v>
          </cell>
          <cell r="S1000">
            <v>5184</v>
          </cell>
          <cell r="T1000">
            <v>0</v>
          </cell>
          <cell r="U1000">
            <v>199</v>
          </cell>
          <cell r="V1000">
            <v>199</v>
          </cell>
          <cell r="W1000">
            <v>991</v>
          </cell>
          <cell r="X1000">
            <v>5219</v>
          </cell>
          <cell r="Y1000">
            <v>48336042.998220004</v>
          </cell>
        </row>
        <row r="1001">
          <cell r="A1001">
            <v>992</v>
          </cell>
          <cell r="B1001">
            <v>199</v>
          </cell>
          <cell r="C1001" t="str">
            <v xml:space="preserve">NEEDHAM                      </v>
          </cell>
          <cell r="D1001">
            <v>830</v>
          </cell>
          <cell r="E1001" t="str">
            <v>MINUTEMAN</v>
          </cell>
          <cell r="F1001">
            <v>393912</v>
          </cell>
          <cell r="G1001">
            <v>8.4832622215446143E-3</v>
          </cell>
          <cell r="H1001">
            <v>541497</v>
          </cell>
          <cell r="I1001">
            <v>1.1075269626932822E-2</v>
          </cell>
          <cell r="J1001"/>
          <cell r="K1001">
            <v>455975</v>
          </cell>
          <cell r="L1001">
            <v>0</v>
          </cell>
          <cell r="M1001">
            <v>0</v>
          </cell>
          <cell r="N1001">
            <v>541497</v>
          </cell>
          <cell r="O1001">
            <v>455975</v>
          </cell>
          <cell r="P1001">
            <v>334073</v>
          </cell>
          <cell r="Q1001">
            <v>121902</v>
          </cell>
          <cell r="R1001">
            <v>36.489629512112622</v>
          </cell>
          <cell r="S1001">
            <v>26</v>
          </cell>
          <cell r="T1001">
            <v>0</v>
          </cell>
          <cell r="U1001">
            <v>199</v>
          </cell>
          <cell r="V1001">
            <v>830</v>
          </cell>
          <cell r="W1001">
            <v>992</v>
          </cell>
          <cell r="X1001">
            <v>34</v>
          </cell>
          <cell r="Y1001">
            <v>541497</v>
          </cell>
        </row>
        <row r="1002">
          <cell r="A1002">
            <v>993</v>
          </cell>
          <cell r="B1002">
            <v>199</v>
          </cell>
          <cell r="C1002" t="str">
            <v xml:space="preserve">NEEDHAM                      </v>
          </cell>
          <cell r="D1002">
            <v>915</v>
          </cell>
          <cell r="E1002" t="str">
            <v>NORFOLK COUNTY</v>
          </cell>
          <cell r="F1002">
            <v>14266</v>
          </cell>
          <cell r="G1002">
            <v>3.0723161227014023E-4</v>
          </cell>
          <cell r="H1002">
            <v>14904</v>
          </cell>
          <cell r="I1002">
            <v>3.048323786093123E-4</v>
          </cell>
          <cell r="J1002"/>
          <cell r="K1002">
            <v>12550</v>
          </cell>
          <cell r="L1002">
            <v>0</v>
          </cell>
          <cell r="M1002">
            <v>0</v>
          </cell>
          <cell r="N1002">
            <v>14904</v>
          </cell>
          <cell r="O1002">
            <v>12550</v>
          </cell>
          <cell r="P1002">
            <v>12099</v>
          </cell>
          <cell r="Q1002">
            <v>451</v>
          </cell>
          <cell r="R1002">
            <v>3.7275807918009751</v>
          </cell>
          <cell r="S1002">
            <v>1</v>
          </cell>
          <cell r="T1002">
            <v>0</v>
          </cell>
          <cell r="U1002">
            <v>199</v>
          </cell>
          <cell r="V1002">
            <v>915</v>
          </cell>
          <cell r="W1002">
            <v>993</v>
          </cell>
          <cell r="X1002">
            <v>1</v>
          </cell>
          <cell r="Y1002">
            <v>14904</v>
          </cell>
        </row>
        <row r="1003">
          <cell r="A1003">
            <v>994</v>
          </cell>
          <cell r="B1003">
            <v>199</v>
          </cell>
          <cell r="D1003">
            <v>998</v>
          </cell>
          <cell r="F1003">
            <v>0</v>
          </cell>
          <cell r="G1003">
            <v>0</v>
          </cell>
          <cell r="H1003">
            <v>0</v>
          </cell>
          <cell r="I1003">
            <v>0</v>
          </cell>
          <cell r="J1003"/>
          <cell r="K1003">
            <v>0</v>
          </cell>
          <cell r="L1003">
            <v>0</v>
          </cell>
          <cell r="M1003">
            <v>0</v>
          </cell>
          <cell r="N1003">
            <v>0</v>
          </cell>
          <cell r="O1003">
            <v>0</v>
          </cell>
          <cell r="P1003">
            <v>0</v>
          </cell>
          <cell r="Q1003">
            <v>0</v>
          </cell>
          <cell r="R1003">
            <v>0</v>
          </cell>
          <cell r="S1003">
            <v>0</v>
          </cell>
          <cell r="T1003">
            <v>0</v>
          </cell>
          <cell r="U1003">
            <v>199</v>
          </cell>
          <cell r="V1003">
            <v>998</v>
          </cell>
          <cell r="W1003">
            <v>994</v>
          </cell>
          <cell r="X1003">
            <v>0</v>
          </cell>
          <cell r="Y1003">
            <v>0</v>
          </cell>
        </row>
        <row r="1004">
          <cell r="A1004">
            <v>995</v>
          </cell>
          <cell r="B1004">
            <v>199</v>
          </cell>
          <cell r="C1004" t="str">
            <v xml:space="preserve">NEEDHAM                      </v>
          </cell>
          <cell r="D1004">
            <v>999</v>
          </cell>
          <cell r="E1004" t="str">
            <v>TOTAL</v>
          </cell>
          <cell r="F1004">
            <v>46434023.81216</v>
          </cell>
          <cell r="G1004">
            <v>1</v>
          </cell>
          <cell r="H1004">
            <v>48892443.998220004</v>
          </cell>
          <cell r="I1004">
            <v>1</v>
          </cell>
          <cell r="J1004">
            <v>41170578</v>
          </cell>
          <cell r="K1004">
            <v>41170578</v>
          </cell>
          <cell r="L1004">
            <v>0</v>
          </cell>
          <cell r="M1004">
            <v>0</v>
          </cell>
          <cell r="N1004">
            <v>48892443.998220004</v>
          </cell>
          <cell r="O1004">
            <v>41170578</v>
          </cell>
          <cell r="P1004">
            <v>39380298</v>
          </cell>
          <cell r="Q1004">
            <v>1790280</v>
          </cell>
          <cell r="R1004">
            <v>4.5461311643705695</v>
          </cell>
          <cell r="S1004">
            <v>5211</v>
          </cell>
          <cell r="T1004">
            <v>0</v>
          </cell>
          <cell r="U1004">
            <v>199</v>
          </cell>
          <cell r="V1004">
            <v>999</v>
          </cell>
          <cell r="W1004">
            <v>995</v>
          </cell>
          <cell r="X1004">
            <v>5254</v>
          </cell>
          <cell r="Y1004">
            <v>48892443.998220004</v>
          </cell>
        </row>
        <row r="1005">
          <cell r="A1005">
            <v>996</v>
          </cell>
          <cell r="B1005">
            <v>200</v>
          </cell>
          <cell r="C1005" t="str">
            <v xml:space="preserve">NEW ASHFORD                  </v>
          </cell>
          <cell r="D1005">
            <v>200</v>
          </cell>
          <cell r="E1005" t="str">
            <v>NEW ASHFORD</v>
          </cell>
          <cell r="F1005">
            <v>334159.74</v>
          </cell>
          <cell r="G1005">
            <v>1</v>
          </cell>
          <cell r="H1005">
            <v>346722.85000000003</v>
          </cell>
          <cell r="I1005">
            <v>1</v>
          </cell>
          <cell r="J1005"/>
          <cell r="K1005">
            <v>196667</v>
          </cell>
          <cell r="L1005">
            <v>0</v>
          </cell>
          <cell r="M1005">
            <v>0</v>
          </cell>
          <cell r="N1005">
            <v>346722.85000000003</v>
          </cell>
          <cell r="O1005">
            <v>196667</v>
          </cell>
          <cell r="P1005">
            <v>188252</v>
          </cell>
          <cell r="Q1005">
            <v>8415</v>
          </cell>
          <cell r="R1005">
            <v>4.4700720311072395</v>
          </cell>
          <cell r="S1005">
            <v>40</v>
          </cell>
          <cell r="T1005">
            <v>0</v>
          </cell>
          <cell r="U1005">
            <v>200</v>
          </cell>
          <cell r="V1005">
            <v>200</v>
          </cell>
          <cell r="W1005">
            <v>996</v>
          </cell>
          <cell r="X1005">
            <v>40</v>
          </cell>
          <cell r="Y1005">
            <v>346722.85000000003</v>
          </cell>
        </row>
        <row r="1006">
          <cell r="A1006">
            <v>997</v>
          </cell>
          <cell r="B1006">
            <v>200</v>
          </cell>
          <cell r="D1006">
            <v>998</v>
          </cell>
          <cell r="F1006">
            <v>0</v>
          </cell>
          <cell r="G1006">
            <v>0</v>
          </cell>
          <cell r="H1006">
            <v>0</v>
          </cell>
          <cell r="I1006">
            <v>0</v>
          </cell>
          <cell r="J1006"/>
          <cell r="K1006">
            <v>0</v>
          </cell>
          <cell r="L1006">
            <v>0</v>
          </cell>
          <cell r="M1006">
            <v>0</v>
          </cell>
          <cell r="N1006">
            <v>0</v>
          </cell>
          <cell r="O1006">
            <v>0</v>
          </cell>
          <cell r="P1006">
            <v>0</v>
          </cell>
          <cell r="Q1006">
            <v>0</v>
          </cell>
          <cell r="R1006">
            <v>0</v>
          </cell>
          <cell r="S1006">
            <v>0</v>
          </cell>
          <cell r="T1006">
            <v>0</v>
          </cell>
          <cell r="U1006">
            <v>200</v>
          </cell>
          <cell r="V1006">
            <v>998</v>
          </cell>
          <cell r="W1006">
            <v>997</v>
          </cell>
          <cell r="X1006">
            <v>0</v>
          </cell>
          <cell r="Y1006">
            <v>0</v>
          </cell>
        </row>
        <row r="1007">
          <cell r="A1007">
            <v>998</v>
          </cell>
          <cell r="B1007">
            <v>200</v>
          </cell>
          <cell r="D1007">
            <v>998</v>
          </cell>
          <cell r="F1007">
            <v>0</v>
          </cell>
          <cell r="G1007">
            <v>0</v>
          </cell>
          <cell r="H1007">
            <v>0</v>
          </cell>
          <cell r="I1007">
            <v>0</v>
          </cell>
          <cell r="J1007"/>
          <cell r="K1007">
            <v>0</v>
          </cell>
          <cell r="L1007">
            <v>0</v>
          </cell>
          <cell r="M1007">
            <v>0</v>
          </cell>
          <cell r="N1007">
            <v>0</v>
          </cell>
          <cell r="O1007">
            <v>0</v>
          </cell>
          <cell r="P1007">
            <v>0</v>
          </cell>
          <cell r="Q1007">
            <v>0</v>
          </cell>
          <cell r="R1007">
            <v>0</v>
          </cell>
          <cell r="S1007">
            <v>0</v>
          </cell>
          <cell r="T1007">
            <v>0</v>
          </cell>
          <cell r="U1007">
            <v>200</v>
          </cell>
          <cell r="V1007">
            <v>998</v>
          </cell>
          <cell r="W1007">
            <v>998</v>
          </cell>
          <cell r="X1007">
            <v>0</v>
          </cell>
          <cell r="Y1007">
            <v>0</v>
          </cell>
        </row>
        <row r="1008">
          <cell r="A1008">
            <v>999</v>
          </cell>
          <cell r="B1008">
            <v>200</v>
          </cell>
          <cell r="D1008">
            <v>998</v>
          </cell>
          <cell r="F1008">
            <v>0</v>
          </cell>
          <cell r="G1008">
            <v>0</v>
          </cell>
          <cell r="H1008">
            <v>0</v>
          </cell>
          <cell r="I1008">
            <v>0</v>
          </cell>
          <cell r="J1008"/>
          <cell r="K1008">
            <v>0</v>
          </cell>
          <cell r="L1008">
            <v>0</v>
          </cell>
          <cell r="M1008">
            <v>0</v>
          </cell>
          <cell r="N1008">
            <v>0</v>
          </cell>
          <cell r="O1008">
            <v>0</v>
          </cell>
          <cell r="P1008">
            <v>0</v>
          </cell>
          <cell r="Q1008">
            <v>0</v>
          </cell>
          <cell r="R1008">
            <v>0</v>
          </cell>
          <cell r="S1008">
            <v>0</v>
          </cell>
          <cell r="T1008">
            <v>0</v>
          </cell>
          <cell r="U1008">
            <v>200</v>
          </cell>
          <cell r="V1008">
            <v>998</v>
          </cell>
          <cell r="W1008">
            <v>999</v>
          </cell>
          <cell r="X1008">
            <v>0</v>
          </cell>
          <cell r="Y1008">
            <v>0</v>
          </cell>
        </row>
        <row r="1009">
          <cell r="A1009">
            <v>1000</v>
          </cell>
          <cell r="B1009">
            <v>200</v>
          </cell>
          <cell r="C1009" t="str">
            <v xml:space="preserve">NEW ASHFORD                  </v>
          </cell>
          <cell r="D1009">
            <v>999</v>
          </cell>
          <cell r="E1009" t="str">
            <v>TOTAL</v>
          </cell>
          <cell r="F1009">
            <v>334159.74</v>
          </cell>
          <cell r="G1009">
            <v>1</v>
          </cell>
          <cell r="H1009">
            <v>346722.85000000003</v>
          </cell>
          <cell r="I1009">
            <v>1</v>
          </cell>
          <cell r="J1009">
            <v>196667</v>
          </cell>
          <cell r="K1009">
            <v>196667</v>
          </cell>
          <cell r="L1009">
            <v>0</v>
          </cell>
          <cell r="M1009">
            <v>0</v>
          </cell>
          <cell r="N1009">
            <v>346722.85000000003</v>
          </cell>
          <cell r="O1009">
            <v>196667</v>
          </cell>
          <cell r="P1009">
            <v>188252</v>
          </cell>
          <cell r="Q1009">
            <v>8415</v>
          </cell>
          <cell r="R1009">
            <v>4.4700720311072395</v>
          </cell>
          <cell r="S1009">
            <v>40</v>
          </cell>
          <cell r="T1009">
            <v>0</v>
          </cell>
          <cell r="U1009">
            <v>200</v>
          </cell>
          <cell r="V1009">
            <v>999</v>
          </cell>
          <cell r="W1009">
            <v>1000</v>
          </cell>
          <cell r="X1009">
            <v>40</v>
          </cell>
          <cell r="Y1009">
            <v>346722.85000000003</v>
          </cell>
        </row>
        <row r="1010">
          <cell r="A1010">
            <v>1001</v>
          </cell>
          <cell r="B1010">
            <v>201</v>
          </cell>
          <cell r="C1010" t="str">
            <v xml:space="preserve">NEW BEDFORD                  </v>
          </cell>
          <cell r="D1010">
            <v>201</v>
          </cell>
          <cell r="E1010" t="str">
            <v>NEW BEDFORD</v>
          </cell>
          <cell r="F1010">
            <v>131413254.92999999</v>
          </cell>
          <cell r="G1010">
            <v>0.84245642765685713</v>
          </cell>
          <cell r="H1010">
            <v>134200121.78</v>
          </cell>
          <cell r="I1010">
            <v>0.83757755692296765</v>
          </cell>
          <cell r="J1010"/>
          <cell r="K1010">
            <v>20555694</v>
          </cell>
          <cell r="L1010">
            <v>0</v>
          </cell>
          <cell r="M1010">
            <v>0</v>
          </cell>
          <cell r="N1010">
            <v>134200121.78</v>
          </cell>
          <cell r="O1010">
            <v>20555694</v>
          </cell>
          <cell r="P1010">
            <v>19608717</v>
          </cell>
          <cell r="Q1010">
            <v>946977</v>
          </cell>
          <cell r="R1010">
            <v>4.8293674695799833</v>
          </cell>
          <cell r="S1010">
            <v>12737</v>
          </cell>
          <cell r="T1010">
            <v>0</v>
          </cell>
          <cell r="U1010">
            <v>201</v>
          </cell>
          <cell r="V1010">
            <v>201</v>
          </cell>
          <cell r="W1010">
            <v>1001</v>
          </cell>
          <cell r="X1010">
            <v>12814</v>
          </cell>
          <cell r="Y1010">
            <v>134200121.78</v>
          </cell>
        </row>
        <row r="1011">
          <cell r="A1011">
            <v>1002</v>
          </cell>
          <cell r="B1011">
            <v>201</v>
          </cell>
          <cell r="C1011" t="str">
            <v xml:space="preserve">NEW BEDFORD                  </v>
          </cell>
          <cell r="D1011">
            <v>825</v>
          </cell>
          <cell r="E1011" t="str">
            <v>GREATER NEW BEDFORD</v>
          </cell>
          <cell r="F1011">
            <v>24061591</v>
          </cell>
          <cell r="G1011">
            <v>0.15425264375650743</v>
          </cell>
          <cell r="H1011">
            <v>25416520</v>
          </cell>
          <cell r="I1011">
            <v>0.15863105371828631</v>
          </cell>
          <cell r="J1011"/>
          <cell r="K1011">
            <v>3893098</v>
          </cell>
          <cell r="L1011">
            <v>0</v>
          </cell>
          <cell r="M1011">
            <v>0</v>
          </cell>
          <cell r="N1011">
            <v>25416520</v>
          </cell>
          <cell r="O1011">
            <v>3893098</v>
          </cell>
          <cell r="P1011">
            <v>3590330</v>
          </cell>
          <cell r="Q1011">
            <v>302768</v>
          </cell>
          <cell r="R1011">
            <v>8.4328738583918472</v>
          </cell>
          <cell r="S1011">
            <v>1639</v>
          </cell>
          <cell r="T1011">
            <v>0</v>
          </cell>
          <cell r="U1011">
            <v>201</v>
          </cell>
          <cell r="V1011">
            <v>825</v>
          </cell>
          <cell r="W1011">
            <v>1002</v>
          </cell>
          <cell r="X1011">
            <v>1672</v>
          </cell>
          <cell r="Y1011">
            <v>25416520</v>
          </cell>
        </row>
        <row r="1012">
          <cell r="A1012">
            <v>1003</v>
          </cell>
          <cell r="B1012">
            <v>201</v>
          </cell>
          <cell r="C1012" t="str">
            <v xml:space="preserve">NEW BEDFORD                  </v>
          </cell>
          <cell r="D1012">
            <v>910</v>
          </cell>
          <cell r="E1012" t="str">
            <v>BRISTOL COUNTY</v>
          </cell>
          <cell r="F1012">
            <v>513346</v>
          </cell>
          <cell r="G1012">
            <v>3.2909285866353586E-3</v>
          </cell>
          <cell r="H1012">
            <v>607472</v>
          </cell>
          <cell r="I1012">
            <v>3.7913893587459978E-3</v>
          </cell>
          <cell r="J1012"/>
          <cell r="K1012">
            <v>93048</v>
          </cell>
          <cell r="L1012">
            <v>0</v>
          </cell>
          <cell r="M1012">
            <v>0</v>
          </cell>
          <cell r="N1012">
            <v>607472</v>
          </cell>
          <cell r="O1012">
            <v>93048</v>
          </cell>
          <cell r="P1012">
            <v>76598</v>
          </cell>
          <cell r="Q1012">
            <v>16450</v>
          </cell>
          <cell r="R1012">
            <v>21.475756547168334</v>
          </cell>
          <cell r="S1012">
            <v>36</v>
          </cell>
          <cell r="T1012">
            <v>0</v>
          </cell>
          <cell r="U1012">
            <v>201</v>
          </cell>
          <cell r="V1012">
            <v>910</v>
          </cell>
          <cell r="W1012">
            <v>1003</v>
          </cell>
          <cell r="X1012">
            <v>41</v>
          </cell>
          <cell r="Y1012">
            <v>607472</v>
          </cell>
        </row>
        <row r="1013">
          <cell r="A1013">
            <v>1004</v>
          </cell>
          <cell r="B1013">
            <v>201</v>
          </cell>
          <cell r="D1013">
            <v>998</v>
          </cell>
          <cell r="F1013">
            <v>0</v>
          </cell>
          <cell r="G1013">
            <v>0</v>
          </cell>
          <cell r="H1013">
            <v>0</v>
          </cell>
          <cell r="I1013">
            <v>0</v>
          </cell>
          <cell r="J1013"/>
          <cell r="K1013">
            <v>0</v>
          </cell>
          <cell r="L1013">
            <v>0</v>
          </cell>
          <cell r="M1013">
            <v>0</v>
          </cell>
          <cell r="N1013">
            <v>0</v>
          </cell>
          <cell r="O1013">
            <v>0</v>
          </cell>
          <cell r="P1013">
            <v>0</v>
          </cell>
          <cell r="Q1013">
            <v>0</v>
          </cell>
          <cell r="R1013">
            <v>0</v>
          </cell>
          <cell r="S1013">
            <v>0</v>
          </cell>
          <cell r="T1013">
            <v>0</v>
          </cell>
          <cell r="U1013">
            <v>201</v>
          </cell>
          <cell r="V1013">
            <v>998</v>
          </cell>
          <cell r="W1013">
            <v>1004</v>
          </cell>
          <cell r="X1013">
            <v>0</v>
          </cell>
          <cell r="Y1013">
            <v>0</v>
          </cell>
        </row>
        <row r="1014">
          <cell r="A1014">
            <v>1005</v>
          </cell>
          <cell r="B1014">
            <v>201</v>
          </cell>
          <cell r="C1014" t="str">
            <v xml:space="preserve">NEW BEDFORD                  </v>
          </cell>
          <cell r="D1014">
            <v>999</v>
          </cell>
          <cell r="E1014" t="str">
            <v>TOTAL</v>
          </cell>
          <cell r="F1014">
            <v>155988191.93000001</v>
          </cell>
          <cell r="G1014">
            <v>1</v>
          </cell>
          <cell r="H1014">
            <v>160224113.78</v>
          </cell>
          <cell r="I1014">
            <v>1</v>
          </cell>
          <cell r="J1014">
            <v>24541840</v>
          </cell>
          <cell r="K1014">
            <v>24541840</v>
          </cell>
          <cell r="L1014">
            <v>0</v>
          </cell>
          <cell r="M1014">
            <v>0</v>
          </cell>
          <cell r="N1014">
            <v>160224113.78</v>
          </cell>
          <cell r="O1014">
            <v>24541840</v>
          </cell>
          <cell r="P1014">
            <v>23275645</v>
          </cell>
          <cell r="Q1014">
            <v>1266195</v>
          </cell>
          <cell r="R1014">
            <v>5.4399996219224001</v>
          </cell>
          <cell r="S1014">
            <v>14412</v>
          </cell>
          <cell r="T1014">
            <v>0</v>
          </cell>
          <cell r="U1014">
            <v>201</v>
          </cell>
          <cell r="V1014">
            <v>999</v>
          </cell>
          <cell r="W1014">
            <v>1005</v>
          </cell>
          <cell r="X1014">
            <v>14527</v>
          </cell>
          <cell r="Y1014">
            <v>160224113.78</v>
          </cell>
        </row>
        <row r="1015">
          <cell r="A1015">
            <v>1006</v>
          </cell>
          <cell r="B1015">
            <v>202</v>
          </cell>
          <cell r="C1015" t="str">
            <v xml:space="preserve">NEW BRAINTREE                </v>
          </cell>
          <cell r="D1015">
            <v>202</v>
          </cell>
          <cell r="E1015" t="str">
            <v>NEW BRAINTREE</v>
          </cell>
          <cell r="F1015">
            <v>0</v>
          </cell>
          <cell r="G1015">
            <v>0</v>
          </cell>
          <cell r="H1015">
            <v>0</v>
          </cell>
          <cell r="I1015">
            <v>0</v>
          </cell>
          <cell r="J1015"/>
          <cell r="K1015">
            <v>0</v>
          </cell>
          <cell r="L1015">
            <v>0</v>
          </cell>
          <cell r="M1015">
            <v>0</v>
          </cell>
          <cell r="N1015">
            <v>0</v>
          </cell>
          <cell r="O1015">
            <v>0</v>
          </cell>
          <cell r="P1015">
            <v>0</v>
          </cell>
          <cell r="Q1015">
            <v>0</v>
          </cell>
          <cell r="R1015">
            <v>0</v>
          </cell>
          <cell r="S1015">
            <v>0</v>
          </cell>
          <cell r="T1015">
            <v>0</v>
          </cell>
          <cell r="U1015">
            <v>202</v>
          </cell>
          <cell r="V1015">
            <v>202</v>
          </cell>
          <cell r="W1015">
            <v>1006</v>
          </cell>
          <cell r="X1015">
            <v>0</v>
          </cell>
          <cell r="Y1015">
            <v>0</v>
          </cell>
        </row>
        <row r="1016">
          <cell r="A1016">
            <v>1007</v>
          </cell>
          <cell r="B1016">
            <v>202</v>
          </cell>
          <cell r="C1016" t="str">
            <v xml:space="preserve">NEW BRAINTREE                </v>
          </cell>
          <cell r="D1016">
            <v>753</v>
          </cell>
          <cell r="E1016" t="str">
            <v>QUABBIN</v>
          </cell>
          <cell r="F1016">
            <v>1345490</v>
          </cell>
          <cell r="G1016">
            <v>0.92124668780083674</v>
          </cell>
          <cell r="H1016">
            <v>1439556</v>
          </cell>
          <cell r="I1016">
            <v>0.88915489408381387</v>
          </cell>
          <cell r="J1016"/>
          <cell r="K1016">
            <v>785887</v>
          </cell>
          <cell r="L1016">
            <v>0</v>
          </cell>
          <cell r="M1016">
            <v>0</v>
          </cell>
          <cell r="N1016">
            <v>1439556</v>
          </cell>
          <cell r="O1016">
            <v>785887</v>
          </cell>
          <cell r="P1016">
            <v>788399</v>
          </cell>
          <cell r="Q1016">
            <v>-2512</v>
          </cell>
          <cell r="R1016">
            <v>-0.31862039398832315</v>
          </cell>
          <cell r="S1016">
            <v>151</v>
          </cell>
          <cell r="T1016">
            <v>0</v>
          </cell>
          <cell r="U1016">
            <v>202</v>
          </cell>
          <cell r="V1016">
            <v>753</v>
          </cell>
          <cell r="W1016">
            <v>1007</v>
          </cell>
          <cell r="X1016">
            <v>156</v>
          </cell>
          <cell r="Y1016">
            <v>1439556</v>
          </cell>
        </row>
        <row r="1017">
          <cell r="A1017">
            <v>1008</v>
          </cell>
          <cell r="B1017">
            <v>202</v>
          </cell>
          <cell r="C1017" t="str">
            <v xml:space="preserve">NEW BRAINTREE                </v>
          </cell>
          <cell r="D1017">
            <v>860</v>
          </cell>
          <cell r="E1017" t="str">
            <v>PATHFINDER</v>
          </cell>
          <cell r="F1017">
            <v>115020</v>
          </cell>
          <cell r="G1017">
            <v>7.8753312199163303E-2</v>
          </cell>
          <cell r="H1017">
            <v>179460</v>
          </cell>
          <cell r="I1017">
            <v>0.11084510591618613</v>
          </cell>
          <cell r="J1017"/>
          <cell r="K1017">
            <v>97971</v>
          </cell>
          <cell r="L1017">
            <v>0</v>
          </cell>
          <cell r="M1017">
            <v>0</v>
          </cell>
          <cell r="N1017">
            <v>179460</v>
          </cell>
          <cell r="O1017">
            <v>97971</v>
          </cell>
          <cell r="P1017">
            <v>67397</v>
          </cell>
          <cell r="Q1017">
            <v>30574</v>
          </cell>
          <cell r="R1017">
            <v>45.364036974939538</v>
          </cell>
          <cell r="S1017">
            <v>8</v>
          </cell>
          <cell r="T1017">
            <v>0</v>
          </cell>
          <cell r="U1017">
            <v>202</v>
          </cell>
          <cell r="V1017">
            <v>860</v>
          </cell>
          <cell r="W1017">
            <v>1008</v>
          </cell>
          <cell r="X1017">
            <v>12</v>
          </cell>
          <cell r="Y1017">
            <v>179460</v>
          </cell>
        </row>
        <row r="1018">
          <cell r="A1018">
            <v>1009</v>
          </cell>
          <cell r="B1018">
            <v>202</v>
          </cell>
          <cell r="D1018">
            <v>998</v>
          </cell>
          <cell r="F1018">
            <v>0</v>
          </cell>
          <cell r="G1018">
            <v>0</v>
          </cell>
          <cell r="H1018">
            <v>0</v>
          </cell>
          <cell r="I1018">
            <v>0</v>
          </cell>
          <cell r="J1018"/>
          <cell r="K1018">
            <v>0</v>
          </cell>
          <cell r="L1018">
            <v>0</v>
          </cell>
          <cell r="M1018">
            <v>0</v>
          </cell>
          <cell r="N1018">
            <v>0</v>
          </cell>
          <cell r="O1018">
            <v>0</v>
          </cell>
          <cell r="P1018">
            <v>0</v>
          </cell>
          <cell r="Q1018">
            <v>0</v>
          </cell>
          <cell r="R1018">
            <v>0</v>
          </cell>
          <cell r="S1018">
            <v>0</v>
          </cell>
          <cell r="T1018">
            <v>0</v>
          </cell>
          <cell r="U1018">
            <v>202</v>
          </cell>
          <cell r="V1018">
            <v>998</v>
          </cell>
          <cell r="W1018">
            <v>1009</v>
          </cell>
          <cell r="X1018">
            <v>0</v>
          </cell>
          <cell r="Y1018">
            <v>0</v>
          </cell>
        </row>
        <row r="1019">
          <cell r="A1019">
            <v>1010</v>
          </cell>
          <cell r="B1019">
            <v>202</v>
          </cell>
          <cell r="C1019" t="str">
            <v xml:space="preserve">NEW BRAINTREE                </v>
          </cell>
          <cell r="D1019">
            <v>999</v>
          </cell>
          <cell r="E1019" t="str">
            <v>TOTAL</v>
          </cell>
          <cell r="F1019">
            <v>1460510</v>
          </cell>
          <cell r="G1019">
            <v>1</v>
          </cell>
          <cell r="H1019">
            <v>1619016</v>
          </cell>
          <cell r="I1019">
            <v>1</v>
          </cell>
          <cell r="J1019">
            <v>883858</v>
          </cell>
          <cell r="K1019">
            <v>883858</v>
          </cell>
          <cell r="L1019">
            <v>0</v>
          </cell>
          <cell r="M1019">
            <v>0</v>
          </cell>
          <cell r="N1019">
            <v>1619016</v>
          </cell>
          <cell r="O1019">
            <v>883858</v>
          </cell>
          <cell r="P1019">
            <v>855796</v>
          </cell>
          <cell r="Q1019">
            <v>28062</v>
          </cell>
          <cell r="R1019">
            <v>3.2790524844705979</v>
          </cell>
          <cell r="S1019">
            <v>159</v>
          </cell>
          <cell r="T1019">
            <v>0</v>
          </cell>
          <cell r="U1019">
            <v>202</v>
          </cell>
          <cell r="V1019">
            <v>999</v>
          </cell>
          <cell r="W1019">
            <v>1010</v>
          </cell>
          <cell r="X1019">
            <v>168</v>
          </cell>
          <cell r="Y1019">
            <v>1619016</v>
          </cell>
        </row>
        <row r="1020">
          <cell r="A1020">
            <v>1011</v>
          </cell>
          <cell r="B1020">
            <v>203</v>
          </cell>
          <cell r="C1020" t="str">
            <v xml:space="preserve">NEWBURY                      </v>
          </cell>
          <cell r="D1020">
            <v>203</v>
          </cell>
          <cell r="E1020" t="str">
            <v>NEWBURY</v>
          </cell>
          <cell r="F1020">
            <v>0</v>
          </cell>
          <cell r="G1020">
            <v>0</v>
          </cell>
          <cell r="H1020">
            <v>0</v>
          </cell>
          <cell r="I1020">
            <v>0</v>
          </cell>
          <cell r="J1020"/>
          <cell r="K1020">
            <v>0</v>
          </cell>
          <cell r="L1020">
            <v>0</v>
          </cell>
          <cell r="M1020">
            <v>0</v>
          </cell>
          <cell r="N1020">
            <v>0</v>
          </cell>
          <cell r="O1020">
            <v>0</v>
          </cell>
          <cell r="P1020">
            <v>0</v>
          </cell>
          <cell r="Q1020">
            <v>0</v>
          </cell>
          <cell r="R1020">
            <v>0</v>
          </cell>
          <cell r="S1020">
            <v>0</v>
          </cell>
          <cell r="T1020">
            <v>0</v>
          </cell>
          <cell r="U1020">
            <v>203</v>
          </cell>
          <cell r="V1020">
            <v>203</v>
          </cell>
          <cell r="W1020">
            <v>1011</v>
          </cell>
          <cell r="X1020">
            <v>0</v>
          </cell>
          <cell r="Y1020">
            <v>0</v>
          </cell>
        </row>
        <row r="1021">
          <cell r="A1021">
            <v>1012</v>
          </cell>
          <cell r="B1021">
            <v>203</v>
          </cell>
          <cell r="C1021" t="str">
            <v xml:space="preserve">NEWBURY                      </v>
          </cell>
          <cell r="D1021">
            <v>773</v>
          </cell>
          <cell r="E1021" t="str">
            <v>TRITON</v>
          </cell>
          <cell r="F1021">
            <v>8673424</v>
          </cell>
          <cell r="G1021">
            <v>0.97602700918329788</v>
          </cell>
          <cell r="H1021">
            <v>8666787</v>
          </cell>
          <cell r="I1021">
            <v>0.97997985490921258</v>
          </cell>
          <cell r="J1021"/>
          <cell r="K1021">
            <v>7649046</v>
          </cell>
          <cell r="L1021">
            <v>0</v>
          </cell>
          <cell r="M1021">
            <v>0</v>
          </cell>
          <cell r="N1021">
            <v>8666787</v>
          </cell>
          <cell r="O1021">
            <v>7650365</v>
          </cell>
          <cell r="P1021">
            <v>7510383</v>
          </cell>
          <cell r="Q1021">
            <v>139982</v>
          </cell>
          <cell r="R1021">
            <v>1.8638463577689712</v>
          </cell>
          <cell r="S1021">
            <v>966</v>
          </cell>
          <cell r="T1021">
            <v>0</v>
          </cell>
          <cell r="U1021">
            <v>203</v>
          </cell>
          <cell r="V1021">
            <v>773</v>
          </cell>
          <cell r="W1021">
            <v>1012</v>
          </cell>
          <cell r="X1021">
            <v>930</v>
          </cell>
          <cell r="Y1021">
            <v>8666787</v>
          </cell>
        </row>
        <row r="1022">
          <cell r="A1022">
            <v>1013</v>
          </cell>
          <cell r="B1022">
            <v>203</v>
          </cell>
          <cell r="C1022" t="str">
            <v xml:space="preserve">NEWBURY                      </v>
          </cell>
          <cell r="D1022">
            <v>885</v>
          </cell>
          <cell r="E1022" t="str">
            <v>WHITTIER</v>
          </cell>
          <cell r="F1022">
            <v>114965</v>
          </cell>
          <cell r="G1022">
            <v>1.2937099017730234E-2</v>
          </cell>
          <cell r="H1022">
            <v>104868</v>
          </cell>
          <cell r="I1022">
            <v>1.1857742370340854E-2</v>
          </cell>
          <cell r="J1022"/>
          <cell r="K1022">
            <v>92553</v>
          </cell>
          <cell r="L1022">
            <v>0</v>
          </cell>
          <cell r="M1022">
            <v>0</v>
          </cell>
          <cell r="N1022">
            <v>104868</v>
          </cell>
          <cell r="O1022">
            <v>92569</v>
          </cell>
          <cell r="P1022">
            <v>99549</v>
          </cell>
          <cell r="Q1022">
            <v>-6980</v>
          </cell>
          <cell r="R1022">
            <v>-7.0116224171011261</v>
          </cell>
          <cell r="S1022">
            <v>8</v>
          </cell>
          <cell r="T1022">
            <v>0</v>
          </cell>
          <cell r="U1022">
            <v>203</v>
          </cell>
          <cell r="V1022">
            <v>885</v>
          </cell>
          <cell r="W1022">
            <v>1013</v>
          </cell>
          <cell r="X1022">
            <v>7</v>
          </cell>
          <cell r="Y1022">
            <v>104868</v>
          </cell>
        </row>
        <row r="1023">
          <cell r="A1023">
            <v>1014</v>
          </cell>
          <cell r="B1023">
            <v>203</v>
          </cell>
          <cell r="C1023" t="str">
            <v xml:space="preserve">NEWBURY                      </v>
          </cell>
          <cell r="D1023">
            <v>913</v>
          </cell>
          <cell r="E1023" t="str">
            <v>ESSEX AGRICULTURAL</v>
          </cell>
          <cell r="F1023">
            <v>98070</v>
          </cell>
          <cell r="G1023">
            <v>1.1035891798971896E-2</v>
          </cell>
          <cell r="H1023">
            <v>72187</v>
          </cell>
          <cell r="I1023">
            <v>8.1624027204466112E-3</v>
          </cell>
          <cell r="J1023"/>
          <cell r="K1023">
            <v>63710</v>
          </cell>
          <cell r="L1023">
            <v>62375</v>
          </cell>
          <cell r="M1023">
            <v>-1335</v>
          </cell>
          <cell r="N1023">
            <v>0</v>
          </cell>
          <cell r="O1023">
            <v>62375</v>
          </cell>
          <cell r="P1023">
            <v>85903</v>
          </cell>
          <cell r="Q1023">
            <v>-23528</v>
          </cell>
          <cell r="R1023">
            <v>-27.389031814954077</v>
          </cell>
          <cell r="S1023">
            <v>7</v>
          </cell>
          <cell r="T1023">
            <v>0</v>
          </cell>
          <cell r="U1023">
            <v>203</v>
          </cell>
          <cell r="V1023">
            <v>913</v>
          </cell>
          <cell r="W1023">
            <v>1014</v>
          </cell>
          <cell r="X1023">
            <v>5</v>
          </cell>
          <cell r="Y1023">
            <v>72187</v>
          </cell>
        </row>
        <row r="1024">
          <cell r="A1024">
            <v>1015</v>
          </cell>
          <cell r="B1024">
            <v>203</v>
          </cell>
          <cell r="C1024" t="str">
            <v xml:space="preserve">NEWBURY                      </v>
          </cell>
          <cell r="D1024">
            <v>999</v>
          </cell>
          <cell r="E1024" t="str">
            <v>TOTAL</v>
          </cell>
          <cell r="F1024">
            <v>8886459</v>
          </cell>
          <cell r="G1024">
            <v>1</v>
          </cell>
          <cell r="H1024">
            <v>8843842</v>
          </cell>
          <cell r="I1024">
            <v>1</v>
          </cell>
          <cell r="J1024">
            <v>7805309</v>
          </cell>
          <cell r="K1024">
            <v>7805309</v>
          </cell>
          <cell r="L1024">
            <v>62375</v>
          </cell>
          <cell r="M1024">
            <v>-1335</v>
          </cell>
          <cell r="N1024">
            <v>8771655</v>
          </cell>
          <cell r="O1024">
            <v>7805309</v>
          </cell>
          <cell r="P1024">
            <v>7695835</v>
          </cell>
          <cell r="Q1024">
            <v>109474</v>
          </cell>
          <cell r="R1024">
            <v>1.4225097081733171</v>
          </cell>
          <cell r="S1024">
            <v>981</v>
          </cell>
          <cell r="T1024">
            <v>0</v>
          </cell>
          <cell r="U1024">
            <v>203</v>
          </cell>
          <cell r="V1024">
            <v>999</v>
          </cell>
          <cell r="W1024">
            <v>1015</v>
          </cell>
          <cell r="X1024">
            <v>942</v>
          </cell>
          <cell r="Y1024">
            <v>8843842</v>
          </cell>
        </row>
        <row r="1025">
          <cell r="A1025">
            <v>1016</v>
          </cell>
          <cell r="B1025">
            <v>204</v>
          </cell>
          <cell r="C1025" t="str">
            <v xml:space="preserve">NEWBURYPORT                  </v>
          </cell>
          <cell r="D1025">
            <v>204</v>
          </cell>
          <cell r="E1025" t="str">
            <v>NEWBURYPORT</v>
          </cell>
          <cell r="F1025">
            <v>19604538.718400002</v>
          </cell>
          <cell r="G1025">
            <v>0.98069851861090918</v>
          </cell>
          <cell r="H1025">
            <v>20981094.095319998</v>
          </cell>
          <cell r="I1025">
            <v>0.98396811216277147</v>
          </cell>
          <cell r="J1025"/>
          <cell r="K1025">
            <v>18161366</v>
          </cell>
          <cell r="L1025">
            <v>0</v>
          </cell>
          <cell r="M1025">
            <v>0</v>
          </cell>
          <cell r="N1025">
            <v>20981094.095319998</v>
          </cell>
          <cell r="O1025">
            <v>18161476</v>
          </cell>
          <cell r="P1025">
            <v>17669920</v>
          </cell>
          <cell r="Q1025">
            <v>491556</v>
          </cell>
          <cell r="R1025">
            <v>2.7818801669730253</v>
          </cell>
          <cell r="S1025">
            <v>2258</v>
          </cell>
          <cell r="T1025">
            <v>0</v>
          </cell>
          <cell r="U1025">
            <v>204</v>
          </cell>
          <cell r="V1025">
            <v>204</v>
          </cell>
          <cell r="W1025">
            <v>1016</v>
          </cell>
          <cell r="X1025">
            <v>2329</v>
          </cell>
          <cell r="Y1025">
            <v>20981094.095319998</v>
          </cell>
        </row>
        <row r="1026">
          <cell r="A1026">
            <v>1017</v>
          </cell>
          <cell r="B1026">
            <v>204</v>
          </cell>
          <cell r="C1026" t="str">
            <v xml:space="preserve">NEWBURYPORT                  </v>
          </cell>
          <cell r="D1026">
            <v>885</v>
          </cell>
          <cell r="E1026" t="str">
            <v>WHITTIER</v>
          </cell>
          <cell r="F1026">
            <v>301784</v>
          </cell>
          <cell r="G1026">
            <v>1.5096459345034206E-2</v>
          </cell>
          <cell r="H1026">
            <v>269660</v>
          </cell>
          <cell r="I1026">
            <v>1.2646473054281687E-2</v>
          </cell>
          <cell r="J1026"/>
          <cell r="K1026">
            <v>233419</v>
          </cell>
          <cell r="L1026">
            <v>0</v>
          </cell>
          <cell r="M1026">
            <v>0</v>
          </cell>
          <cell r="N1026">
            <v>269660</v>
          </cell>
          <cell r="O1026">
            <v>233420</v>
          </cell>
          <cell r="P1026">
            <v>272003</v>
          </cell>
          <cell r="Q1026">
            <v>-38583</v>
          </cell>
          <cell r="R1026">
            <v>-14.184770020918887</v>
          </cell>
          <cell r="S1026">
            <v>21</v>
          </cell>
          <cell r="T1026">
            <v>0</v>
          </cell>
          <cell r="U1026">
            <v>204</v>
          </cell>
          <cell r="V1026">
            <v>885</v>
          </cell>
          <cell r="W1026">
            <v>1017</v>
          </cell>
          <cell r="X1026">
            <v>18</v>
          </cell>
          <cell r="Y1026">
            <v>269660</v>
          </cell>
        </row>
        <row r="1027">
          <cell r="A1027">
            <v>1018</v>
          </cell>
          <cell r="B1027">
            <v>204</v>
          </cell>
          <cell r="C1027" t="str">
            <v xml:space="preserve">NEWBURYPORT                  </v>
          </cell>
          <cell r="D1027">
            <v>913</v>
          </cell>
          <cell r="E1027" t="str">
            <v>ESSEX AGRICULTURAL</v>
          </cell>
          <cell r="F1027">
            <v>84060</v>
          </cell>
          <cell r="G1027">
            <v>4.2050220440565944E-3</v>
          </cell>
          <cell r="H1027">
            <v>72187</v>
          </cell>
          <cell r="I1027">
            <v>3.3854147829467931E-3</v>
          </cell>
          <cell r="J1027"/>
          <cell r="K1027">
            <v>62486</v>
          </cell>
          <cell r="L1027">
            <v>62375</v>
          </cell>
          <cell r="M1027">
            <v>-111</v>
          </cell>
          <cell r="N1027">
            <v>0</v>
          </cell>
          <cell r="O1027">
            <v>62375</v>
          </cell>
          <cell r="P1027">
            <v>73631</v>
          </cell>
          <cell r="Q1027">
            <v>-11256</v>
          </cell>
          <cell r="R1027">
            <v>-15.287039426328585</v>
          </cell>
          <cell r="S1027">
            <v>6</v>
          </cell>
          <cell r="T1027">
            <v>0</v>
          </cell>
          <cell r="U1027">
            <v>204</v>
          </cell>
          <cell r="V1027">
            <v>913</v>
          </cell>
          <cell r="W1027">
            <v>1018</v>
          </cell>
          <cell r="X1027">
            <v>5</v>
          </cell>
          <cell r="Y1027">
            <v>72187</v>
          </cell>
        </row>
        <row r="1028">
          <cell r="A1028">
            <v>1019</v>
          </cell>
          <cell r="B1028">
            <v>204</v>
          </cell>
          <cell r="D1028">
            <v>998</v>
          </cell>
          <cell r="F1028">
            <v>0</v>
          </cell>
          <cell r="G1028">
            <v>0</v>
          </cell>
          <cell r="H1028">
            <v>0</v>
          </cell>
          <cell r="I1028">
            <v>0</v>
          </cell>
          <cell r="J1028"/>
          <cell r="K1028">
            <v>0</v>
          </cell>
          <cell r="L1028">
            <v>0</v>
          </cell>
          <cell r="M1028">
            <v>0</v>
          </cell>
          <cell r="N1028">
            <v>0</v>
          </cell>
          <cell r="O1028">
            <v>0</v>
          </cell>
          <cell r="P1028">
            <v>0</v>
          </cell>
          <cell r="Q1028">
            <v>0</v>
          </cell>
          <cell r="R1028">
            <v>0</v>
          </cell>
          <cell r="S1028">
            <v>0</v>
          </cell>
          <cell r="T1028">
            <v>0</v>
          </cell>
          <cell r="U1028">
            <v>204</v>
          </cell>
          <cell r="V1028">
            <v>998</v>
          </cell>
          <cell r="W1028">
            <v>1019</v>
          </cell>
          <cell r="X1028">
            <v>0</v>
          </cell>
          <cell r="Y1028">
            <v>0</v>
          </cell>
        </row>
        <row r="1029">
          <cell r="A1029">
            <v>1020</v>
          </cell>
          <cell r="B1029">
            <v>204</v>
          </cell>
          <cell r="C1029" t="str">
            <v xml:space="preserve">NEWBURYPORT                  </v>
          </cell>
          <cell r="D1029">
            <v>999</v>
          </cell>
          <cell r="E1029" t="str">
            <v>TOTAL</v>
          </cell>
          <cell r="F1029">
            <v>19990382.718400002</v>
          </cell>
          <cell r="G1029">
            <v>1</v>
          </cell>
          <cell r="H1029">
            <v>21322941.095319998</v>
          </cell>
          <cell r="I1029">
            <v>0.99999999999999989</v>
          </cell>
          <cell r="J1029">
            <v>18457271</v>
          </cell>
          <cell r="K1029">
            <v>18457271</v>
          </cell>
          <cell r="L1029">
            <v>62375</v>
          </cell>
          <cell r="M1029">
            <v>-111</v>
          </cell>
          <cell r="N1029">
            <v>21250754.095319998</v>
          </cell>
          <cell r="O1029">
            <v>18457271</v>
          </cell>
          <cell r="P1029">
            <v>18015554</v>
          </cell>
          <cell r="Q1029">
            <v>441717</v>
          </cell>
          <cell r="R1029">
            <v>2.4518646498464602</v>
          </cell>
          <cell r="S1029">
            <v>2285</v>
          </cell>
          <cell r="T1029">
            <v>0</v>
          </cell>
          <cell r="U1029">
            <v>204</v>
          </cell>
          <cell r="V1029">
            <v>999</v>
          </cell>
          <cell r="W1029">
            <v>1020</v>
          </cell>
          <cell r="X1029">
            <v>2352</v>
          </cell>
          <cell r="Y1029">
            <v>21322941.095319998</v>
          </cell>
        </row>
        <row r="1030">
          <cell r="A1030">
            <v>1021</v>
          </cell>
          <cell r="B1030">
            <v>205</v>
          </cell>
          <cell r="C1030" t="str">
            <v xml:space="preserve">NEW MARLBOROUGH              </v>
          </cell>
          <cell r="D1030">
            <v>205</v>
          </cell>
          <cell r="E1030" t="str">
            <v>NEW MARLBOROUGH</v>
          </cell>
          <cell r="F1030">
            <v>0</v>
          </cell>
          <cell r="G1030">
            <v>0</v>
          </cell>
          <cell r="H1030">
            <v>0</v>
          </cell>
          <cell r="I1030">
            <v>0</v>
          </cell>
          <cell r="J1030"/>
          <cell r="K1030">
            <v>0</v>
          </cell>
          <cell r="L1030">
            <v>0</v>
          </cell>
          <cell r="M1030">
            <v>0</v>
          </cell>
          <cell r="N1030">
            <v>0</v>
          </cell>
          <cell r="O1030">
            <v>0</v>
          </cell>
          <cell r="P1030">
            <v>0</v>
          </cell>
          <cell r="Q1030">
            <v>0</v>
          </cell>
          <cell r="R1030">
            <v>0</v>
          </cell>
          <cell r="S1030">
            <v>0</v>
          </cell>
          <cell r="T1030">
            <v>0</v>
          </cell>
          <cell r="U1030">
            <v>205</v>
          </cell>
          <cell r="V1030">
            <v>205</v>
          </cell>
          <cell r="W1030">
            <v>1021</v>
          </cell>
          <cell r="X1030">
            <v>0</v>
          </cell>
          <cell r="Y1030">
            <v>0</v>
          </cell>
        </row>
        <row r="1031">
          <cell r="A1031">
            <v>1022</v>
          </cell>
          <cell r="B1031">
            <v>205</v>
          </cell>
          <cell r="C1031" t="str">
            <v xml:space="preserve">NEW MARLBOROUGH              </v>
          </cell>
          <cell r="D1031">
            <v>765</v>
          </cell>
          <cell r="E1031" t="str">
            <v>SOUTHERN BERKSHIRE</v>
          </cell>
          <cell r="F1031">
            <v>1468388</v>
          </cell>
          <cell r="G1031">
            <v>1</v>
          </cell>
          <cell r="H1031">
            <v>1507378</v>
          </cell>
          <cell r="I1031">
            <v>1</v>
          </cell>
          <cell r="J1031"/>
          <cell r="K1031">
            <v>1453824</v>
          </cell>
          <cell r="L1031">
            <v>0</v>
          </cell>
          <cell r="M1031">
            <v>0</v>
          </cell>
          <cell r="N1031">
            <v>1507378</v>
          </cell>
          <cell r="O1031">
            <v>1453824</v>
          </cell>
          <cell r="P1031">
            <v>1448766</v>
          </cell>
          <cell r="Q1031">
            <v>5058</v>
          </cell>
          <cell r="R1031">
            <v>0.3491247033682458</v>
          </cell>
          <cell r="S1031">
            <v>164</v>
          </cell>
          <cell r="T1031">
            <v>0</v>
          </cell>
          <cell r="U1031">
            <v>205</v>
          </cell>
          <cell r="V1031">
            <v>765</v>
          </cell>
          <cell r="W1031">
            <v>1022</v>
          </cell>
          <cell r="X1031">
            <v>162</v>
          </cell>
          <cell r="Y1031">
            <v>1507378</v>
          </cell>
        </row>
        <row r="1032">
          <cell r="A1032">
            <v>1023</v>
          </cell>
          <cell r="B1032">
            <v>205</v>
          </cell>
          <cell r="D1032">
            <v>998</v>
          </cell>
          <cell r="F1032">
            <v>0</v>
          </cell>
          <cell r="G1032">
            <v>0</v>
          </cell>
          <cell r="H1032">
            <v>0</v>
          </cell>
          <cell r="I1032">
            <v>0</v>
          </cell>
          <cell r="J1032"/>
          <cell r="K1032">
            <v>0</v>
          </cell>
          <cell r="L1032">
            <v>0</v>
          </cell>
          <cell r="M1032">
            <v>0</v>
          </cell>
          <cell r="N1032">
            <v>0</v>
          </cell>
          <cell r="O1032">
            <v>0</v>
          </cell>
          <cell r="P1032">
            <v>0</v>
          </cell>
          <cell r="Q1032">
            <v>0</v>
          </cell>
          <cell r="R1032">
            <v>0</v>
          </cell>
          <cell r="S1032">
            <v>0</v>
          </cell>
          <cell r="T1032">
            <v>0</v>
          </cell>
          <cell r="U1032">
            <v>205</v>
          </cell>
          <cell r="V1032">
            <v>998</v>
          </cell>
          <cell r="W1032">
            <v>1023</v>
          </cell>
          <cell r="X1032">
            <v>0</v>
          </cell>
          <cell r="Y1032">
            <v>0</v>
          </cell>
        </row>
        <row r="1033">
          <cell r="A1033">
            <v>1024</v>
          </cell>
          <cell r="B1033">
            <v>205</v>
          </cell>
          <cell r="D1033">
            <v>998</v>
          </cell>
          <cell r="F1033">
            <v>0</v>
          </cell>
          <cell r="G1033">
            <v>0</v>
          </cell>
          <cell r="H1033">
            <v>0</v>
          </cell>
          <cell r="I1033">
            <v>0</v>
          </cell>
          <cell r="J1033"/>
          <cell r="K1033">
            <v>0</v>
          </cell>
          <cell r="L1033">
            <v>0</v>
          </cell>
          <cell r="M1033">
            <v>0</v>
          </cell>
          <cell r="N1033">
            <v>0</v>
          </cell>
          <cell r="O1033">
            <v>0</v>
          </cell>
          <cell r="P1033">
            <v>0</v>
          </cell>
          <cell r="Q1033">
            <v>0</v>
          </cell>
          <cell r="R1033">
            <v>0</v>
          </cell>
          <cell r="S1033">
            <v>0</v>
          </cell>
          <cell r="T1033">
            <v>0</v>
          </cell>
          <cell r="U1033">
            <v>205</v>
          </cell>
          <cell r="V1033">
            <v>998</v>
          </cell>
          <cell r="W1033">
            <v>1024</v>
          </cell>
          <cell r="X1033">
            <v>0</v>
          </cell>
          <cell r="Y1033">
            <v>0</v>
          </cell>
        </row>
        <row r="1034">
          <cell r="A1034">
            <v>1025</v>
          </cell>
          <cell r="B1034">
            <v>205</v>
          </cell>
          <cell r="C1034" t="str">
            <v xml:space="preserve">NEW MARLBOROUGH              </v>
          </cell>
          <cell r="D1034">
            <v>999</v>
          </cell>
          <cell r="E1034" t="str">
            <v>TOTAL</v>
          </cell>
          <cell r="F1034">
            <v>1468388</v>
          </cell>
          <cell r="G1034">
            <v>1</v>
          </cell>
          <cell r="H1034">
            <v>1507378</v>
          </cell>
          <cell r="I1034">
            <v>1</v>
          </cell>
          <cell r="J1034">
            <v>1453824</v>
          </cell>
          <cell r="K1034">
            <v>1453824</v>
          </cell>
          <cell r="L1034">
            <v>0</v>
          </cell>
          <cell r="M1034">
            <v>0</v>
          </cell>
          <cell r="N1034">
            <v>1507378</v>
          </cell>
          <cell r="O1034">
            <v>1453824</v>
          </cell>
          <cell r="P1034">
            <v>1448766</v>
          </cell>
          <cell r="Q1034">
            <v>5058</v>
          </cell>
          <cell r="R1034">
            <v>0.3491247033682458</v>
          </cell>
          <cell r="S1034">
            <v>164</v>
          </cell>
          <cell r="T1034">
            <v>0</v>
          </cell>
          <cell r="U1034">
            <v>205</v>
          </cell>
          <cell r="V1034">
            <v>999</v>
          </cell>
          <cell r="W1034">
            <v>1025</v>
          </cell>
          <cell r="X1034">
            <v>162</v>
          </cell>
          <cell r="Y1034">
            <v>1507378</v>
          </cell>
        </row>
        <row r="1035">
          <cell r="A1035">
            <v>1026</v>
          </cell>
          <cell r="B1035">
            <v>206</v>
          </cell>
          <cell r="C1035" t="str">
            <v xml:space="preserve">NEW SALEM                    </v>
          </cell>
          <cell r="D1035">
            <v>206</v>
          </cell>
          <cell r="E1035" t="str">
            <v>NEW SALEM</v>
          </cell>
          <cell r="F1035">
            <v>0</v>
          </cell>
          <cell r="G1035">
            <v>0</v>
          </cell>
          <cell r="H1035">
            <v>0</v>
          </cell>
          <cell r="I1035">
            <v>0</v>
          </cell>
          <cell r="J1035"/>
          <cell r="K1035">
            <v>0</v>
          </cell>
          <cell r="L1035">
            <v>0</v>
          </cell>
          <cell r="M1035">
            <v>0</v>
          </cell>
          <cell r="N1035">
            <v>0</v>
          </cell>
          <cell r="O1035">
            <v>0</v>
          </cell>
          <cell r="P1035">
            <v>0</v>
          </cell>
          <cell r="Q1035">
            <v>0</v>
          </cell>
          <cell r="R1035">
            <v>0</v>
          </cell>
          <cell r="S1035">
            <v>0</v>
          </cell>
          <cell r="T1035">
            <v>0</v>
          </cell>
          <cell r="U1035">
            <v>206</v>
          </cell>
          <cell r="V1035">
            <v>206</v>
          </cell>
          <cell r="W1035">
            <v>1026</v>
          </cell>
          <cell r="X1035">
            <v>0</v>
          </cell>
          <cell r="Y1035">
            <v>0</v>
          </cell>
        </row>
        <row r="1036">
          <cell r="A1036">
            <v>1027</v>
          </cell>
          <cell r="B1036">
            <v>206</v>
          </cell>
          <cell r="C1036" t="str">
            <v xml:space="preserve">NEW SALEM                    </v>
          </cell>
          <cell r="D1036">
            <v>728</v>
          </cell>
          <cell r="E1036" t="str">
            <v>NEW SALEM WENDELL</v>
          </cell>
          <cell r="F1036">
            <v>623591</v>
          </cell>
          <cell r="G1036">
            <v>0.47967247035656735</v>
          </cell>
          <cell r="H1036">
            <v>700436</v>
          </cell>
          <cell r="I1036">
            <v>0.47570846627900187</v>
          </cell>
          <cell r="J1036"/>
          <cell r="K1036">
            <v>358424</v>
          </cell>
          <cell r="L1036">
            <v>0</v>
          </cell>
          <cell r="M1036">
            <v>0</v>
          </cell>
          <cell r="N1036">
            <v>700436</v>
          </cell>
          <cell r="O1036">
            <v>358424</v>
          </cell>
          <cell r="P1036">
            <v>352771</v>
          </cell>
          <cell r="Q1036">
            <v>5653</v>
          </cell>
          <cell r="R1036">
            <v>1.602455984193712</v>
          </cell>
          <cell r="S1036">
            <v>68</v>
          </cell>
          <cell r="T1036">
            <v>0</v>
          </cell>
          <cell r="U1036">
            <v>206</v>
          </cell>
          <cell r="V1036">
            <v>728</v>
          </cell>
          <cell r="W1036">
            <v>1027</v>
          </cell>
          <cell r="X1036">
            <v>73</v>
          </cell>
          <cell r="Y1036">
            <v>700436</v>
          </cell>
        </row>
        <row r="1037">
          <cell r="A1037">
            <v>1028</v>
          </cell>
          <cell r="B1037">
            <v>206</v>
          </cell>
          <cell r="C1037" t="str">
            <v xml:space="preserve">NEW SALEM                    </v>
          </cell>
          <cell r="D1037">
            <v>755</v>
          </cell>
          <cell r="E1037" t="str">
            <v>RALPH C MAHAR</v>
          </cell>
          <cell r="F1037">
            <v>530476</v>
          </cell>
          <cell r="G1037">
            <v>0.40804747564488647</v>
          </cell>
          <cell r="H1037">
            <v>650048</v>
          </cell>
          <cell r="I1037">
            <v>0.44148692683947227</v>
          </cell>
          <cell r="J1037"/>
          <cell r="K1037">
            <v>332640</v>
          </cell>
          <cell r="L1037">
            <v>0</v>
          </cell>
          <cell r="M1037">
            <v>0</v>
          </cell>
          <cell r="N1037">
            <v>650048</v>
          </cell>
          <cell r="O1037">
            <v>332640</v>
          </cell>
          <cell r="P1037">
            <v>300095</v>
          </cell>
          <cell r="Q1037">
            <v>32545</v>
          </cell>
          <cell r="R1037">
            <v>10.844899115280162</v>
          </cell>
          <cell r="S1037">
            <v>54</v>
          </cell>
          <cell r="T1037">
            <v>0</v>
          </cell>
          <cell r="U1037">
            <v>206</v>
          </cell>
          <cell r="V1037">
            <v>755</v>
          </cell>
          <cell r="W1037">
            <v>1028</v>
          </cell>
          <cell r="X1037">
            <v>63</v>
          </cell>
          <cell r="Y1037">
            <v>650048</v>
          </cell>
        </row>
        <row r="1038">
          <cell r="A1038">
            <v>1029</v>
          </cell>
          <cell r="B1038">
            <v>206</v>
          </cell>
          <cell r="C1038" t="str">
            <v xml:space="preserve">NEW SALEM                    </v>
          </cell>
          <cell r="D1038">
            <v>818</v>
          </cell>
          <cell r="E1038" t="str">
            <v>FRANKLIN COUNTY</v>
          </cell>
          <cell r="F1038">
            <v>145968</v>
          </cell>
          <cell r="G1038">
            <v>0.11228005399854619</v>
          </cell>
          <cell r="H1038">
            <v>121922</v>
          </cell>
          <cell r="I1038">
            <v>8.2804606881525883E-2</v>
          </cell>
          <cell r="J1038"/>
          <cell r="K1038">
            <v>62389</v>
          </cell>
          <cell r="L1038">
            <v>0</v>
          </cell>
          <cell r="M1038">
            <v>0</v>
          </cell>
          <cell r="N1038">
            <v>121922</v>
          </cell>
          <cell r="O1038">
            <v>62389</v>
          </cell>
          <cell r="P1038">
            <v>82575</v>
          </cell>
          <cell r="Q1038">
            <v>-20186</v>
          </cell>
          <cell r="R1038">
            <v>-24.445655464729033</v>
          </cell>
          <cell r="S1038">
            <v>10</v>
          </cell>
          <cell r="T1038">
            <v>0</v>
          </cell>
          <cell r="U1038">
            <v>206</v>
          </cell>
          <cell r="V1038">
            <v>818</v>
          </cell>
          <cell r="W1038">
            <v>1029</v>
          </cell>
          <cell r="X1038">
            <v>8</v>
          </cell>
          <cell r="Y1038">
            <v>121922</v>
          </cell>
        </row>
        <row r="1039">
          <cell r="A1039">
            <v>1030</v>
          </cell>
          <cell r="B1039">
            <v>206</v>
          </cell>
          <cell r="C1039" t="str">
            <v xml:space="preserve">NEW SALEM                    </v>
          </cell>
          <cell r="D1039">
            <v>999</v>
          </cell>
          <cell r="E1039" t="str">
            <v>TOTAL</v>
          </cell>
          <cell r="F1039">
            <v>1300035</v>
          </cell>
          <cell r="G1039">
            <v>1</v>
          </cell>
          <cell r="H1039">
            <v>1472406</v>
          </cell>
          <cell r="I1039">
            <v>1</v>
          </cell>
          <cell r="J1039">
            <v>753453</v>
          </cell>
          <cell r="K1039">
            <v>753453</v>
          </cell>
          <cell r="L1039">
            <v>0</v>
          </cell>
          <cell r="M1039">
            <v>0</v>
          </cell>
          <cell r="N1039">
            <v>1472406</v>
          </cell>
          <cell r="O1039">
            <v>753453</v>
          </cell>
          <cell r="P1039">
            <v>735441</v>
          </cell>
          <cell r="Q1039">
            <v>18012</v>
          </cell>
          <cell r="R1039">
            <v>2.4491427592424135</v>
          </cell>
          <cell r="S1039">
            <v>132</v>
          </cell>
          <cell r="T1039">
            <v>0</v>
          </cell>
          <cell r="U1039">
            <v>206</v>
          </cell>
          <cell r="V1039">
            <v>999</v>
          </cell>
          <cell r="W1039">
            <v>1030</v>
          </cell>
          <cell r="X1039">
            <v>144</v>
          </cell>
          <cell r="Y1039">
            <v>1472406</v>
          </cell>
        </row>
        <row r="1040">
          <cell r="A1040">
            <v>1031</v>
          </cell>
          <cell r="B1040">
            <v>207</v>
          </cell>
          <cell r="C1040" t="str">
            <v xml:space="preserve">NEWTON                       </v>
          </cell>
          <cell r="D1040">
            <v>207</v>
          </cell>
          <cell r="E1040" t="str">
            <v>NEWTON</v>
          </cell>
          <cell r="F1040">
            <v>109411944.70578998</v>
          </cell>
          <cell r="G1040">
            <v>1</v>
          </cell>
          <cell r="H1040">
            <v>114655007.73854002</v>
          </cell>
          <cell r="I1040">
            <v>1</v>
          </cell>
          <cell r="J1040"/>
          <cell r="K1040">
            <v>98481856</v>
          </cell>
          <cell r="L1040">
            <v>0</v>
          </cell>
          <cell r="M1040">
            <v>0</v>
          </cell>
          <cell r="N1040">
            <v>114655007.73854002</v>
          </cell>
          <cell r="O1040">
            <v>98481856</v>
          </cell>
          <cell r="P1040">
            <v>95907724</v>
          </cell>
          <cell r="Q1040">
            <v>2574132</v>
          </cell>
          <cell r="R1040">
            <v>2.6839673517849301</v>
          </cell>
          <cell r="S1040">
            <v>11991</v>
          </cell>
          <cell r="T1040">
            <v>0</v>
          </cell>
          <cell r="U1040">
            <v>207</v>
          </cell>
          <cell r="V1040">
            <v>207</v>
          </cell>
          <cell r="W1040">
            <v>1031</v>
          </cell>
          <cell r="X1040">
            <v>12150</v>
          </cell>
          <cell r="Y1040">
            <v>114655007.73854002</v>
          </cell>
        </row>
        <row r="1041">
          <cell r="A1041">
            <v>1032</v>
          </cell>
          <cell r="B1041">
            <v>207</v>
          </cell>
          <cell r="D1041">
            <v>998</v>
          </cell>
          <cell r="F1041">
            <v>0</v>
          </cell>
          <cell r="G1041">
            <v>0</v>
          </cell>
          <cell r="H1041">
            <v>0</v>
          </cell>
          <cell r="I1041">
            <v>0</v>
          </cell>
          <cell r="J1041"/>
          <cell r="K1041">
            <v>0</v>
          </cell>
          <cell r="L1041">
            <v>0</v>
          </cell>
          <cell r="M1041">
            <v>0</v>
          </cell>
          <cell r="N1041">
            <v>0</v>
          </cell>
          <cell r="O1041">
            <v>0</v>
          </cell>
          <cell r="P1041">
            <v>0</v>
          </cell>
          <cell r="Q1041">
            <v>0</v>
          </cell>
          <cell r="R1041">
            <v>0</v>
          </cell>
          <cell r="S1041">
            <v>0</v>
          </cell>
          <cell r="T1041">
            <v>0</v>
          </cell>
          <cell r="U1041">
            <v>207</v>
          </cell>
          <cell r="V1041">
            <v>998</v>
          </cell>
          <cell r="W1041">
            <v>1032</v>
          </cell>
          <cell r="X1041">
            <v>0</v>
          </cell>
          <cell r="Y1041">
            <v>0</v>
          </cell>
        </row>
        <row r="1042">
          <cell r="A1042">
            <v>1033</v>
          </cell>
          <cell r="B1042">
            <v>207</v>
          </cell>
          <cell r="D1042">
            <v>998</v>
          </cell>
          <cell r="F1042">
            <v>0</v>
          </cell>
          <cell r="G1042">
            <v>0</v>
          </cell>
          <cell r="H1042">
            <v>0</v>
          </cell>
          <cell r="I1042">
            <v>0</v>
          </cell>
          <cell r="J1042"/>
          <cell r="K1042">
            <v>0</v>
          </cell>
          <cell r="L1042">
            <v>0</v>
          </cell>
          <cell r="M1042">
            <v>0</v>
          </cell>
          <cell r="N1042">
            <v>0</v>
          </cell>
          <cell r="O1042">
            <v>0</v>
          </cell>
          <cell r="P1042">
            <v>0</v>
          </cell>
          <cell r="Q1042">
            <v>0</v>
          </cell>
          <cell r="R1042">
            <v>0</v>
          </cell>
          <cell r="S1042">
            <v>0</v>
          </cell>
          <cell r="T1042">
            <v>0</v>
          </cell>
          <cell r="U1042">
            <v>207</v>
          </cell>
          <cell r="V1042">
            <v>998</v>
          </cell>
          <cell r="W1042">
            <v>1033</v>
          </cell>
          <cell r="X1042">
            <v>0</v>
          </cell>
          <cell r="Y1042">
            <v>0</v>
          </cell>
        </row>
        <row r="1043">
          <cell r="A1043">
            <v>1034</v>
          </cell>
          <cell r="B1043">
            <v>207</v>
          </cell>
          <cell r="D1043">
            <v>998</v>
          </cell>
          <cell r="F1043">
            <v>0</v>
          </cell>
          <cell r="G1043">
            <v>0</v>
          </cell>
          <cell r="H1043">
            <v>0</v>
          </cell>
          <cell r="I1043">
            <v>0</v>
          </cell>
          <cell r="J1043"/>
          <cell r="K1043">
            <v>0</v>
          </cell>
          <cell r="L1043">
            <v>0</v>
          </cell>
          <cell r="M1043">
            <v>0</v>
          </cell>
          <cell r="N1043">
            <v>0</v>
          </cell>
          <cell r="O1043">
            <v>0</v>
          </cell>
          <cell r="P1043">
            <v>0</v>
          </cell>
          <cell r="Q1043">
            <v>0</v>
          </cell>
          <cell r="R1043">
            <v>0</v>
          </cell>
          <cell r="S1043">
            <v>0</v>
          </cell>
          <cell r="T1043">
            <v>0</v>
          </cell>
          <cell r="U1043">
            <v>207</v>
          </cell>
          <cell r="V1043">
            <v>998</v>
          </cell>
          <cell r="W1043">
            <v>1034</v>
          </cell>
          <cell r="X1043">
            <v>0</v>
          </cell>
          <cell r="Y1043">
            <v>0</v>
          </cell>
        </row>
        <row r="1044">
          <cell r="A1044">
            <v>1035</v>
          </cell>
          <cell r="B1044">
            <v>207</v>
          </cell>
          <cell r="C1044" t="str">
            <v xml:space="preserve">NEWTON                       </v>
          </cell>
          <cell r="D1044">
            <v>999</v>
          </cell>
          <cell r="E1044" t="str">
            <v>TOTAL</v>
          </cell>
          <cell r="F1044">
            <v>109411944.70578998</v>
          </cell>
          <cell r="G1044">
            <v>1</v>
          </cell>
          <cell r="H1044">
            <v>114655007.73854002</v>
          </cell>
          <cell r="I1044">
            <v>1</v>
          </cell>
          <cell r="J1044">
            <v>98481856</v>
          </cell>
          <cell r="K1044">
            <v>98481856</v>
          </cell>
          <cell r="L1044">
            <v>0</v>
          </cell>
          <cell r="M1044">
            <v>0</v>
          </cell>
          <cell r="N1044">
            <v>114655007.73854002</v>
          </cell>
          <cell r="O1044">
            <v>98481856</v>
          </cell>
          <cell r="P1044">
            <v>95907724</v>
          </cell>
          <cell r="Q1044">
            <v>2574132</v>
          </cell>
          <cell r="R1044">
            <v>2.6839673517849301</v>
          </cell>
          <cell r="S1044">
            <v>11991</v>
          </cell>
          <cell r="T1044">
            <v>0</v>
          </cell>
          <cell r="U1044">
            <v>207</v>
          </cell>
          <cell r="V1044">
            <v>999</v>
          </cell>
          <cell r="W1044">
            <v>1035</v>
          </cell>
          <cell r="X1044">
            <v>12150</v>
          </cell>
          <cell r="Y1044">
            <v>114655007.73854002</v>
          </cell>
        </row>
        <row r="1045">
          <cell r="A1045">
            <v>1036</v>
          </cell>
          <cell r="B1045">
            <v>208</v>
          </cell>
          <cell r="C1045" t="str">
            <v xml:space="preserve">NORFOLK                      </v>
          </cell>
          <cell r="D1045">
            <v>208</v>
          </cell>
          <cell r="E1045" t="str">
            <v>NORFOLK</v>
          </cell>
          <cell r="F1045">
            <v>7607426.2368400004</v>
          </cell>
          <cell r="G1045">
            <v>0.51035712102300101</v>
          </cell>
          <cell r="H1045">
            <v>7567557.911940001</v>
          </cell>
          <cell r="I1045">
            <v>0.50567504087097626</v>
          </cell>
          <cell r="J1045"/>
          <cell r="K1045">
            <v>6205265</v>
          </cell>
          <cell r="L1045">
            <v>0</v>
          </cell>
          <cell r="M1045">
            <v>0</v>
          </cell>
          <cell r="N1045">
            <v>7567557.911940001</v>
          </cell>
          <cell r="O1045">
            <v>6205265</v>
          </cell>
          <cell r="P1045">
            <v>5982259</v>
          </cell>
          <cell r="Q1045">
            <v>223006</v>
          </cell>
          <cell r="R1045">
            <v>3.7277891177897846</v>
          </cell>
          <cell r="S1045">
            <v>926</v>
          </cell>
          <cell r="T1045">
            <v>0</v>
          </cell>
          <cell r="U1045">
            <v>208</v>
          </cell>
          <cell r="V1045">
            <v>208</v>
          </cell>
          <cell r="W1045">
            <v>1036</v>
          </cell>
          <cell r="X1045">
            <v>887</v>
          </cell>
          <cell r="Y1045">
            <v>7567557.911940001</v>
          </cell>
        </row>
        <row r="1046">
          <cell r="A1046">
            <v>1037</v>
          </cell>
          <cell r="B1046">
            <v>208</v>
          </cell>
          <cell r="C1046" t="str">
            <v xml:space="preserve">NORFOLK                      </v>
          </cell>
          <cell r="D1046">
            <v>690</v>
          </cell>
          <cell r="E1046" t="str">
            <v>KING PHILIP</v>
          </cell>
          <cell r="F1046">
            <v>6679272</v>
          </cell>
          <cell r="G1046">
            <v>0.448090316267793</v>
          </cell>
          <cell r="H1046">
            <v>6726389</v>
          </cell>
          <cell r="I1046">
            <v>0.4494669313494713</v>
          </cell>
          <cell r="J1046"/>
          <cell r="K1046">
            <v>5515522</v>
          </cell>
          <cell r="L1046">
            <v>0</v>
          </cell>
          <cell r="M1046">
            <v>0</v>
          </cell>
          <cell r="N1046">
            <v>6726389</v>
          </cell>
          <cell r="O1046">
            <v>5515522</v>
          </cell>
          <cell r="P1046">
            <v>5252385</v>
          </cell>
          <cell r="Q1046">
            <v>263137</v>
          </cell>
          <cell r="R1046">
            <v>5.0098574266737872</v>
          </cell>
          <cell r="S1046">
            <v>758</v>
          </cell>
          <cell r="T1046">
            <v>0</v>
          </cell>
          <cell r="U1046">
            <v>208</v>
          </cell>
          <cell r="V1046">
            <v>690</v>
          </cell>
          <cell r="W1046">
            <v>1037</v>
          </cell>
          <cell r="X1046">
            <v>737</v>
          </cell>
          <cell r="Y1046">
            <v>6726389</v>
          </cell>
        </row>
        <row r="1047">
          <cell r="A1047">
            <v>1038</v>
          </cell>
          <cell r="B1047">
            <v>208</v>
          </cell>
          <cell r="C1047" t="str">
            <v xml:space="preserve">NORFOLK                      </v>
          </cell>
          <cell r="D1047">
            <v>878</v>
          </cell>
          <cell r="E1047" t="str">
            <v>TRI COUNTY</v>
          </cell>
          <cell r="F1047">
            <v>548054</v>
          </cell>
          <cell r="G1047">
            <v>3.676713423136968E-2</v>
          </cell>
          <cell r="H1047">
            <v>596790</v>
          </cell>
          <cell r="I1047">
            <v>3.987836117715627E-2</v>
          </cell>
          <cell r="J1047"/>
          <cell r="K1047">
            <v>489357</v>
          </cell>
          <cell r="L1047">
            <v>0</v>
          </cell>
          <cell r="M1047">
            <v>0</v>
          </cell>
          <cell r="N1047">
            <v>596790</v>
          </cell>
          <cell r="O1047">
            <v>489357</v>
          </cell>
          <cell r="P1047">
            <v>430974</v>
          </cell>
          <cell r="Q1047">
            <v>58383</v>
          </cell>
          <cell r="R1047">
            <v>13.546756880925532</v>
          </cell>
          <cell r="S1047">
            <v>38</v>
          </cell>
          <cell r="T1047">
            <v>0</v>
          </cell>
          <cell r="U1047">
            <v>208</v>
          </cell>
          <cell r="V1047">
            <v>878</v>
          </cell>
          <cell r="W1047">
            <v>1038</v>
          </cell>
          <cell r="X1047">
            <v>40</v>
          </cell>
          <cell r="Y1047">
            <v>596790</v>
          </cell>
        </row>
        <row r="1048">
          <cell r="A1048">
            <v>1039</v>
          </cell>
          <cell r="B1048">
            <v>208</v>
          </cell>
          <cell r="C1048" t="str">
            <v xml:space="preserve">NORFOLK                      </v>
          </cell>
          <cell r="D1048">
            <v>915</v>
          </cell>
          <cell r="E1048" t="str">
            <v>NORFOLK COUNTY</v>
          </cell>
          <cell r="F1048">
            <v>71332</v>
          </cell>
          <cell r="G1048">
            <v>4.7854284778362389E-3</v>
          </cell>
          <cell r="H1048">
            <v>74522</v>
          </cell>
          <cell r="I1048">
            <v>4.9796666023962186E-3</v>
          </cell>
          <cell r="J1048"/>
          <cell r="K1048">
            <v>61107</v>
          </cell>
          <cell r="L1048">
            <v>0</v>
          </cell>
          <cell r="M1048">
            <v>0</v>
          </cell>
          <cell r="N1048">
            <v>74522</v>
          </cell>
          <cell r="O1048">
            <v>61107</v>
          </cell>
          <cell r="P1048">
            <v>56093</v>
          </cell>
          <cell r="Q1048">
            <v>5014</v>
          </cell>
          <cell r="R1048">
            <v>8.9387267573494018</v>
          </cell>
          <cell r="S1048">
            <v>5</v>
          </cell>
          <cell r="T1048">
            <v>0</v>
          </cell>
          <cell r="U1048">
            <v>208</v>
          </cell>
          <cell r="V1048">
            <v>915</v>
          </cell>
          <cell r="W1048">
            <v>1039</v>
          </cell>
          <cell r="X1048">
            <v>5</v>
          </cell>
          <cell r="Y1048">
            <v>74522</v>
          </cell>
        </row>
        <row r="1049">
          <cell r="A1049">
            <v>1040</v>
          </cell>
          <cell r="B1049">
            <v>208</v>
          </cell>
          <cell r="C1049" t="str">
            <v xml:space="preserve">NORFOLK                      </v>
          </cell>
          <cell r="D1049">
            <v>999</v>
          </cell>
          <cell r="E1049" t="str">
            <v>TOTAL</v>
          </cell>
          <cell r="F1049">
            <v>14906084.23684</v>
          </cell>
          <cell r="G1049">
            <v>1</v>
          </cell>
          <cell r="H1049">
            <v>14965258.911940001</v>
          </cell>
          <cell r="I1049">
            <v>1</v>
          </cell>
          <cell r="J1049">
            <v>12271251</v>
          </cell>
          <cell r="K1049">
            <v>12271251</v>
          </cell>
          <cell r="L1049">
            <v>0</v>
          </cell>
          <cell r="M1049">
            <v>0</v>
          </cell>
          <cell r="N1049">
            <v>14965258.911940001</v>
          </cell>
          <cell r="O1049">
            <v>12271251</v>
          </cell>
          <cell r="P1049">
            <v>11721711</v>
          </cell>
          <cell r="Q1049">
            <v>549540</v>
          </cell>
          <cell r="R1049">
            <v>4.6882234172127264</v>
          </cell>
          <cell r="S1049">
            <v>1727</v>
          </cell>
          <cell r="T1049">
            <v>0</v>
          </cell>
          <cell r="U1049">
            <v>208</v>
          </cell>
          <cell r="V1049">
            <v>999</v>
          </cell>
          <cell r="W1049">
            <v>1040</v>
          </cell>
          <cell r="X1049">
            <v>1669</v>
          </cell>
          <cell r="Y1049">
            <v>14965258.911940001</v>
          </cell>
        </row>
        <row r="1050">
          <cell r="A1050">
            <v>1041</v>
          </cell>
          <cell r="B1050">
            <v>209</v>
          </cell>
          <cell r="C1050" t="str">
            <v xml:space="preserve">NORTH ADAMS                  </v>
          </cell>
          <cell r="D1050">
            <v>209</v>
          </cell>
          <cell r="E1050" t="str">
            <v>NORTH ADAMS</v>
          </cell>
          <cell r="F1050">
            <v>15392110.870000001</v>
          </cell>
          <cell r="G1050">
            <v>0.85568911475561005</v>
          </cell>
          <cell r="H1050">
            <v>15076472.880000003</v>
          </cell>
          <cell r="I1050">
            <v>0.86763841791803642</v>
          </cell>
          <cell r="J1050"/>
          <cell r="K1050">
            <v>4662123</v>
          </cell>
          <cell r="L1050">
            <v>0</v>
          </cell>
          <cell r="M1050">
            <v>0</v>
          </cell>
          <cell r="N1050">
            <v>15076472.880000003</v>
          </cell>
          <cell r="O1050">
            <v>4662123</v>
          </cell>
          <cell r="P1050">
            <v>4489714</v>
          </cell>
          <cell r="Q1050">
            <v>172409</v>
          </cell>
          <cell r="R1050">
            <v>3.8400887005274722</v>
          </cell>
          <cell r="S1050">
            <v>1545</v>
          </cell>
          <cell r="T1050">
            <v>0</v>
          </cell>
          <cell r="U1050">
            <v>209</v>
          </cell>
          <cell r="V1050">
            <v>209</v>
          </cell>
          <cell r="W1050">
            <v>1041</v>
          </cell>
          <cell r="X1050">
            <v>1534</v>
          </cell>
          <cell r="Y1050">
            <v>15076472.880000003</v>
          </cell>
        </row>
        <row r="1051">
          <cell r="A1051">
            <v>1042</v>
          </cell>
          <cell r="B1051">
            <v>209</v>
          </cell>
          <cell r="C1051" t="str">
            <v xml:space="preserve">NORTH ADAMS                  </v>
          </cell>
          <cell r="D1051">
            <v>851</v>
          </cell>
          <cell r="E1051" t="str">
            <v>NORTHERN BERKSHIRE</v>
          </cell>
          <cell r="F1051">
            <v>2595860</v>
          </cell>
          <cell r="G1051">
            <v>0.14431088524438998</v>
          </cell>
          <cell r="H1051">
            <v>2299974</v>
          </cell>
          <cell r="I1051">
            <v>0.13236158208196355</v>
          </cell>
          <cell r="J1051"/>
          <cell r="K1051">
            <v>711225</v>
          </cell>
          <cell r="L1051">
            <v>0</v>
          </cell>
          <cell r="M1051">
            <v>0</v>
          </cell>
          <cell r="N1051">
            <v>2299974</v>
          </cell>
          <cell r="O1051">
            <v>711225</v>
          </cell>
          <cell r="P1051">
            <v>757184</v>
          </cell>
          <cell r="Q1051">
            <v>-45959</v>
          </cell>
          <cell r="R1051">
            <v>-6.0697267771109793</v>
          </cell>
          <cell r="S1051">
            <v>179</v>
          </cell>
          <cell r="T1051">
            <v>0</v>
          </cell>
          <cell r="U1051">
            <v>209</v>
          </cell>
          <cell r="V1051">
            <v>851</v>
          </cell>
          <cell r="W1051">
            <v>1042</v>
          </cell>
          <cell r="X1051">
            <v>152</v>
          </cell>
          <cell r="Y1051">
            <v>2299974</v>
          </cell>
        </row>
        <row r="1052">
          <cell r="A1052">
            <v>1043</v>
          </cell>
          <cell r="B1052">
            <v>209</v>
          </cell>
          <cell r="D1052">
            <v>998</v>
          </cell>
          <cell r="F1052">
            <v>0</v>
          </cell>
          <cell r="G1052">
            <v>0</v>
          </cell>
          <cell r="H1052">
            <v>0</v>
          </cell>
          <cell r="I1052">
            <v>0</v>
          </cell>
          <cell r="J1052"/>
          <cell r="K1052">
            <v>0</v>
          </cell>
          <cell r="L1052">
            <v>0</v>
          </cell>
          <cell r="M1052">
            <v>0</v>
          </cell>
          <cell r="N1052">
            <v>0</v>
          </cell>
          <cell r="O1052">
            <v>0</v>
          </cell>
          <cell r="P1052">
            <v>0</v>
          </cell>
          <cell r="Q1052">
            <v>0</v>
          </cell>
          <cell r="R1052">
            <v>0</v>
          </cell>
          <cell r="S1052">
            <v>0</v>
          </cell>
          <cell r="T1052">
            <v>0</v>
          </cell>
          <cell r="U1052">
            <v>209</v>
          </cell>
          <cell r="V1052">
            <v>998</v>
          </cell>
          <cell r="W1052">
            <v>1043</v>
          </cell>
          <cell r="X1052">
            <v>0</v>
          </cell>
          <cell r="Y1052">
            <v>0</v>
          </cell>
        </row>
        <row r="1053">
          <cell r="A1053">
            <v>1044</v>
          </cell>
          <cell r="B1053">
            <v>209</v>
          </cell>
          <cell r="D1053">
            <v>998</v>
          </cell>
          <cell r="F1053">
            <v>0</v>
          </cell>
          <cell r="G1053">
            <v>0</v>
          </cell>
          <cell r="H1053">
            <v>0</v>
          </cell>
          <cell r="I1053">
            <v>0</v>
          </cell>
          <cell r="J1053"/>
          <cell r="K1053">
            <v>0</v>
          </cell>
          <cell r="L1053">
            <v>0</v>
          </cell>
          <cell r="M1053">
            <v>0</v>
          </cell>
          <cell r="N1053">
            <v>0</v>
          </cell>
          <cell r="O1053">
            <v>0</v>
          </cell>
          <cell r="P1053">
            <v>0</v>
          </cell>
          <cell r="Q1053">
            <v>0</v>
          </cell>
          <cell r="R1053">
            <v>0</v>
          </cell>
          <cell r="S1053">
            <v>0</v>
          </cell>
          <cell r="T1053">
            <v>0</v>
          </cell>
          <cell r="U1053">
            <v>209</v>
          </cell>
          <cell r="V1053">
            <v>998</v>
          </cell>
          <cell r="W1053">
            <v>1044</v>
          </cell>
          <cell r="X1053">
            <v>0</v>
          </cell>
          <cell r="Y1053">
            <v>0</v>
          </cell>
        </row>
        <row r="1054">
          <cell r="A1054">
            <v>1045</v>
          </cell>
          <cell r="B1054">
            <v>209</v>
          </cell>
          <cell r="C1054" t="str">
            <v xml:space="preserve">NORTH ADAMS                  </v>
          </cell>
          <cell r="D1054">
            <v>999</v>
          </cell>
          <cell r="E1054" t="str">
            <v>TOTAL</v>
          </cell>
          <cell r="F1054">
            <v>17987970.870000001</v>
          </cell>
          <cell r="G1054">
            <v>1</v>
          </cell>
          <cell r="H1054">
            <v>17376446.880000003</v>
          </cell>
          <cell r="I1054">
            <v>1</v>
          </cell>
          <cell r="J1054">
            <v>5373348</v>
          </cell>
          <cell r="K1054">
            <v>5373348</v>
          </cell>
          <cell r="L1054">
            <v>0</v>
          </cell>
          <cell r="M1054">
            <v>0</v>
          </cell>
          <cell r="N1054">
            <v>17376446.880000003</v>
          </cell>
          <cell r="O1054">
            <v>5373348</v>
          </cell>
          <cell r="P1054">
            <v>5246898</v>
          </cell>
          <cell r="Q1054">
            <v>126450</v>
          </cell>
          <cell r="R1054">
            <v>2.4099953915627861</v>
          </cell>
          <cell r="S1054">
            <v>1724</v>
          </cell>
          <cell r="T1054">
            <v>0</v>
          </cell>
          <cell r="U1054">
            <v>209</v>
          </cell>
          <cell r="V1054">
            <v>999</v>
          </cell>
          <cell r="W1054">
            <v>1045</v>
          </cell>
          <cell r="X1054">
            <v>1686</v>
          </cell>
          <cell r="Y1054">
            <v>17376446.880000003</v>
          </cell>
        </row>
        <row r="1055">
          <cell r="A1055">
            <v>1046</v>
          </cell>
          <cell r="B1055">
            <v>210</v>
          </cell>
          <cell r="C1055" t="str">
            <v xml:space="preserve">NORTHAMPTON                  </v>
          </cell>
          <cell r="D1055">
            <v>210</v>
          </cell>
          <cell r="E1055" t="str">
            <v>NORTHAMPTON</v>
          </cell>
          <cell r="F1055">
            <v>25014294.639999997</v>
          </cell>
          <cell r="G1055">
            <v>0.92354118644493621</v>
          </cell>
          <cell r="H1055">
            <v>26386688.750000007</v>
          </cell>
          <cell r="I1055">
            <v>0.92209142390782517</v>
          </cell>
          <cell r="J1055"/>
          <cell r="K1055">
            <v>20803896</v>
          </cell>
          <cell r="L1055">
            <v>0</v>
          </cell>
          <cell r="M1055">
            <v>0</v>
          </cell>
          <cell r="N1055">
            <v>26386688.750000007</v>
          </cell>
          <cell r="O1055">
            <v>20803896</v>
          </cell>
          <cell r="P1055">
            <v>20035749</v>
          </cell>
          <cell r="Q1055">
            <v>768147</v>
          </cell>
          <cell r="R1055">
            <v>3.8338821273913943</v>
          </cell>
          <cell r="S1055">
            <v>2741</v>
          </cell>
          <cell r="T1055">
            <v>0</v>
          </cell>
          <cell r="U1055">
            <v>210</v>
          </cell>
          <cell r="V1055">
            <v>210</v>
          </cell>
          <cell r="W1055">
            <v>1046</v>
          </cell>
          <cell r="X1055">
            <v>2776</v>
          </cell>
          <cell r="Y1055">
            <v>26386688.750000007</v>
          </cell>
        </row>
        <row r="1056">
          <cell r="A1056">
            <v>1047</v>
          </cell>
          <cell r="B1056">
            <v>210</v>
          </cell>
          <cell r="C1056" t="str">
            <v xml:space="preserve">NORTHAMPTON                  </v>
          </cell>
          <cell r="D1056">
            <v>406</v>
          </cell>
          <cell r="E1056" t="str">
            <v>NORTHAMPTON SMITH</v>
          </cell>
          <cell r="F1056">
            <v>2070902</v>
          </cell>
          <cell r="G1056">
            <v>7.6458813555063787E-2</v>
          </cell>
          <cell r="H1056">
            <v>2229442</v>
          </cell>
          <cell r="I1056">
            <v>7.7908576092174844E-2</v>
          </cell>
          <cell r="J1056"/>
          <cell r="K1056">
            <v>1757745</v>
          </cell>
          <cell r="L1056">
            <v>0</v>
          </cell>
          <cell r="M1056">
            <v>0</v>
          </cell>
          <cell r="N1056">
            <v>2229442</v>
          </cell>
          <cell r="O1056">
            <v>1757745</v>
          </cell>
          <cell r="P1056">
            <v>1658734</v>
          </cell>
          <cell r="Q1056">
            <v>99011</v>
          </cell>
          <cell r="R1056">
            <v>5.969070387415945</v>
          </cell>
          <cell r="S1056">
            <v>122</v>
          </cell>
          <cell r="T1056">
            <v>0</v>
          </cell>
          <cell r="U1056">
            <v>210</v>
          </cell>
          <cell r="V1056">
            <v>406</v>
          </cell>
          <cell r="W1056">
            <v>1047</v>
          </cell>
          <cell r="X1056">
            <v>123</v>
          </cell>
          <cell r="Y1056">
            <v>2229442</v>
          </cell>
        </row>
        <row r="1057">
          <cell r="A1057">
            <v>1048</v>
          </cell>
          <cell r="B1057">
            <v>210</v>
          </cell>
          <cell r="D1057">
            <v>998</v>
          </cell>
          <cell r="F1057">
            <v>0</v>
          </cell>
          <cell r="G1057">
            <v>0</v>
          </cell>
          <cell r="H1057">
            <v>0</v>
          </cell>
          <cell r="I1057">
            <v>0</v>
          </cell>
          <cell r="J1057"/>
          <cell r="K1057">
            <v>0</v>
          </cell>
          <cell r="L1057">
            <v>0</v>
          </cell>
          <cell r="M1057">
            <v>0</v>
          </cell>
          <cell r="N1057">
            <v>0</v>
          </cell>
          <cell r="O1057">
            <v>0</v>
          </cell>
          <cell r="P1057">
            <v>0</v>
          </cell>
          <cell r="Q1057">
            <v>0</v>
          </cell>
          <cell r="R1057">
            <v>0</v>
          </cell>
          <cell r="S1057">
            <v>0</v>
          </cell>
          <cell r="T1057">
            <v>0</v>
          </cell>
          <cell r="U1057">
            <v>210</v>
          </cell>
          <cell r="V1057">
            <v>998</v>
          </cell>
          <cell r="W1057">
            <v>1048</v>
          </cell>
          <cell r="X1057">
            <v>0</v>
          </cell>
          <cell r="Y1057">
            <v>0</v>
          </cell>
        </row>
        <row r="1058">
          <cell r="A1058">
            <v>1049</v>
          </cell>
          <cell r="B1058">
            <v>210</v>
          </cell>
          <cell r="D1058">
            <v>998</v>
          </cell>
          <cell r="F1058">
            <v>0</v>
          </cell>
          <cell r="G1058">
            <v>0</v>
          </cell>
          <cell r="H1058">
            <v>0</v>
          </cell>
          <cell r="I1058">
            <v>0</v>
          </cell>
          <cell r="J1058"/>
          <cell r="K1058">
            <v>0</v>
          </cell>
          <cell r="L1058">
            <v>0</v>
          </cell>
          <cell r="M1058">
            <v>0</v>
          </cell>
          <cell r="N1058">
            <v>0</v>
          </cell>
          <cell r="O1058">
            <v>0</v>
          </cell>
          <cell r="P1058">
            <v>0</v>
          </cell>
          <cell r="Q1058">
            <v>0</v>
          </cell>
          <cell r="R1058">
            <v>0</v>
          </cell>
          <cell r="S1058">
            <v>0</v>
          </cell>
          <cell r="T1058">
            <v>0</v>
          </cell>
          <cell r="U1058">
            <v>210</v>
          </cell>
          <cell r="V1058">
            <v>998</v>
          </cell>
          <cell r="W1058">
            <v>1049</v>
          </cell>
          <cell r="X1058">
            <v>0</v>
          </cell>
          <cell r="Y1058">
            <v>0</v>
          </cell>
        </row>
        <row r="1059">
          <cell r="A1059">
            <v>1050</v>
          </cell>
          <cell r="B1059">
            <v>210</v>
          </cell>
          <cell r="C1059" t="str">
            <v xml:space="preserve">NORTHAMPTON                  </v>
          </cell>
          <cell r="D1059">
            <v>999</v>
          </cell>
          <cell r="E1059" t="str">
            <v>TOTAL</v>
          </cell>
          <cell r="F1059">
            <v>27085196.639999997</v>
          </cell>
          <cell r="G1059">
            <v>1</v>
          </cell>
          <cell r="H1059">
            <v>28616130.750000007</v>
          </cell>
          <cell r="I1059">
            <v>1</v>
          </cell>
          <cell r="J1059">
            <v>22561641</v>
          </cell>
          <cell r="K1059">
            <v>22561641</v>
          </cell>
          <cell r="L1059">
            <v>0</v>
          </cell>
          <cell r="M1059">
            <v>0</v>
          </cell>
          <cell r="N1059">
            <v>28616130.750000007</v>
          </cell>
          <cell r="O1059">
            <v>22561641</v>
          </cell>
          <cell r="P1059">
            <v>21694483</v>
          </cell>
          <cell r="Q1059">
            <v>867158</v>
          </cell>
          <cell r="R1059">
            <v>3.9971360460629555</v>
          </cell>
          <cell r="S1059">
            <v>2863</v>
          </cell>
          <cell r="T1059">
            <v>0</v>
          </cell>
          <cell r="U1059">
            <v>210</v>
          </cell>
          <cell r="V1059">
            <v>999</v>
          </cell>
          <cell r="W1059">
            <v>1050</v>
          </cell>
          <cell r="X1059">
            <v>2899</v>
          </cell>
          <cell r="Y1059">
            <v>28616130.750000007</v>
          </cell>
        </row>
        <row r="1060">
          <cell r="A1060">
            <v>1051</v>
          </cell>
          <cell r="B1060">
            <v>211</v>
          </cell>
          <cell r="C1060" t="str">
            <v xml:space="preserve">NORTH ANDOVER                </v>
          </cell>
          <cell r="D1060">
            <v>211</v>
          </cell>
          <cell r="E1060" t="str">
            <v>NORTH ANDOVER</v>
          </cell>
          <cell r="F1060">
            <v>38936234</v>
          </cell>
          <cell r="G1060">
            <v>0.99168245854269599</v>
          </cell>
          <cell r="H1060">
            <v>40712824.369999997</v>
          </cell>
          <cell r="I1060">
            <v>0.99103869603338368</v>
          </cell>
          <cell r="J1060"/>
          <cell r="K1060">
            <v>34012560</v>
          </cell>
          <cell r="L1060">
            <v>0</v>
          </cell>
          <cell r="M1060">
            <v>0</v>
          </cell>
          <cell r="N1060">
            <v>40712824.369999997</v>
          </cell>
          <cell r="O1060">
            <v>34010095</v>
          </cell>
          <cell r="P1060">
            <v>33092191</v>
          </cell>
          <cell r="Q1060">
            <v>917904</v>
          </cell>
          <cell r="R1060">
            <v>2.7737782608591859</v>
          </cell>
          <cell r="S1060">
            <v>4550</v>
          </cell>
          <cell r="T1060">
            <v>0</v>
          </cell>
          <cell r="U1060">
            <v>211</v>
          </cell>
          <cell r="V1060">
            <v>211</v>
          </cell>
          <cell r="W1060">
            <v>1051</v>
          </cell>
          <cell r="X1060">
            <v>4562</v>
          </cell>
          <cell r="Y1060">
            <v>40712824.369999997</v>
          </cell>
        </row>
        <row r="1061">
          <cell r="A1061">
            <v>1052</v>
          </cell>
          <cell r="B1061">
            <v>211</v>
          </cell>
          <cell r="C1061" t="str">
            <v xml:space="preserve">NORTH ANDOVER                </v>
          </cell>
          <cell r="D1061">
            <v>823</v>
          </cell>
          <cell r="E1061" t="str">
            <v>GREATER LAWRENCE</v>
          </cell>
          <cell r="F1061">
            <v>270530</v>
          </cell>
          <cell r="G1061">
            <v>6.8902363672243075E-3</v>
          </cell>
          <cell r="H1061">
            <v>281515</v>
          </cell>
          <cell r="I1061">
            <v>6.8526873984065487E-3</v>
          </cell>
          <cell r="J1061"/>
          <cell r="K1061">
            <v>235185</v>
          </cell>
          <cell r="L1061">
            <v>0</v>
          </cell>
          <cell r="M1061">
            <v>0</v>
          </cell>
          <cell r="N1061">
            <v>281515</v>
          </cell>
          <cell r="O1061">
            <v>235168</v>
          </cell>
          <cell r="P1061">
            <v>229925</v>
          </cell>
          <cell r="Q1061">
            <v>5243</v>
          </cell>
          <cell r="R1061">
            <v>2.2803087963466346</v>
          </cell>
          <cell r="S1061">
            <v>17</v>
          </cell>
          <cell r="T1061">
            <v>0</v>
          </cell>
          <cell r="U1061">
            <v>211</v>
          </cell>
          <cell r="V1061">
            <v>823</v>
          </cell>
          <cell r="W1061">
            <v>1052</v>
          </cell>
          <cell r="X1061">
            <v>17</v>
          </cell>
          <cell r="Y1061">
            <v>281515</v>
          </cell>
        </row>
        <row r="1062">
          <cell r="A1062">
            <v>1053</v>
          </cell>
          <cell r="B1062">
            <v>211</v>
          </cell>
          <cell r="C1062" t="str">
            <v xml:space="preserve">NORTH ANDOVER                </v>
          </cell>
          <cell r="D1062">
            <v>913</v>
          </cell>
          <cell r="E1062" t="str">
            <v>ESSEX AGRICULTURAL</v>
          </cell>
          <cell r="F1062">
            <v>56040</v>
          </cell>
          <cell r="G1062">
            <v>1.427305090079659E-3</v>
          </cell>
          <cell r="H1062">
            <v>86624</v>
          </cell>
          <cell r="I1062">
            <v>2.1086165682097538E-3</v>
          </cell>
          <cell r="J1062"/>
          <cell r="K1062">
            <v>72368</v>
          </cell>
          <cell r="L1062">
            <v>74850</v>
          </cell>
          <cell r="M1062">
            <v>2482</v>
          </cell>
          <cell r="N1062">
            <v>0</v>
          </cell>
          <cell r="O1062">
            <v>74850</v>
          </cell>
          <cell r="P1062">
            <v>49087</v>
          </cell>
          <cell r="Q1062">
            <v>25763</v>
          </cell>
          <cell r="R1062">
            <v>52.484364495691324</v>
          </cell>
          <cell r="S1062">
            <v>4</v>
          </cell>
          <cell r="T1062">
            <v>0</v>
          </cell>
          <cell r="U1062">
            <v>211</v>
          </cell>
          <cell r="V1062">
            <v>913</v>
          </cell>
          <cell r="W1062">
            <v>1053</v>
          </cell>
          <cell r="X1062">
            <v>6</v>
          </cell>
          <cell r="Y1062">
            <v>86624</v>
          </cell>
        </row>
        <row r="1063">
          <cell r="A1063">
            <v>1054</v>
          </cell>
          <cell r="B1063">
            <v>211</v>
          </cell>
          <cell r="D1063">
            <v>998</v>
          </cell>
          <cell r="F1063">
            <v>0</v>
          </cell>
          <cell r="G1063">
            <v>0</v>
          </cell>
          <cell r="H1063">
            <v>0</v>
          </cell>
          <cell r="I1063">
            <v>0</v>
          </cell>
          <cell r="J1063"/>
          <cell r="K1063">
            <v>0</v>
          </cell>
          <cell r="L1063">
            <v>0</v>
          </cell>
          <cell r="M1063">
            <v>0</v>
          </cell>
          <cell r="N1063">
            <v>0</v>
          </cell>
          <cell r="O1063">
            <v>0</v>
          </cell>
          <cell r="P1063">
            <v>0</v>
          </cell>
          <cell r="Q1063">
            <v>0</v>
          </cell>
          <cell r="R1063">
            <v>0</v>
          </cell>
          <cell r="S1063">
            <v>0</v>
          </cell>
          <cell r="T1063">
            <v>0</v>
          </cell>
          <cell r="U1063">
            <v>211</v>
          </cell>
          <cell r="V1063">
            <v>998</v>
          </cell>
          <cell r="W1063">
            <v>1054</v>
          </cell>
          <cell r="X1063">
            <v>0</v>
          </cell>
          <cell r="Y1063">
            <v>0</v>
          </cell>
        </row>
        <row r="1064">
          <cell r="A1064">
            <v>1055</v>
          </cell>
          <cell r="B1064">
            <v>211</v>
          </cell>
          <cell r="C1064" t="str">
            <v xml:space="preserve">NORTH ANDOVER                </v>
          </cell>
          <cell r="D1064">
            <v>999</v>
          </cell>
          <cell r="E1064" t="str">
            <v>TOTAL</v>
          </cell>
          <cell r="F1064">
            <v>39262804</v>
          </cell>
          <cell r="G1064">
            <v>1</v>
          </cell>
          <cell r="H1064">
            <v>41080963.369999997</v>
          </cell>
          <cell r="I1064">
            <v>0.99999999999999989</v>
          </cell>
          <cell r="J1064">
            <v>34320113</v>
          </cell>
          <cell r="K1064">
            <v>34320113</v>
          </cell>
          <cell r="L1064">
            <v>74850</v>
          </cell>
          <cell r="M1064">
            <v>2482</v>
          </cell>
          <cell r="N1064">
            <v>40994339.369999997</v>
          </cell>
          <cell r="O1064">
            <v>34320113</v>
          </cell>
          <cell r="P1064">
            <v>33371203</v>
          </cell>
          <cell r="Q1064">
            <v>948910</v>
          </cell>
          <cell r="R1064">
            <v>2.8434995286205296</v>
          </cell>
          <cell r="S1064">
            <v>4571</v>
          </cell>
          <cell r="T1064">
            <v>0</v>
          </cell>
          <cell r="U1064">
            <v>211</v>
          </cell>
          <cell r="V1064">
            <v>999</v>
          </cell>
          <cell r="W1064">
            <v>1055</v>
          </cell>
          <cell r="X1064">
            <v>4585</v>
          </cell>
          <cell r="Y1064">
            <v>41080963.369999997</v>
          </cell>
        </row>
        <row r="1065">
          <cell r="A1065">
            <v>1056</v>
          </cell>
          <cell r="B1065">
            <v>212</v>
          </cell>
          <cell r="C1065" t="str">
            <v xml:space="preserve">NORTH ATTLEBOROUGH           </v>
          </cell>
          <cell r="D1065">
            <v>212</v>
          </cell>
          <cell r="E1065" t="str">
            <v>NORTH ATTLEBOROUGH</v>
          </cell>
          <cell r="F1065">
            <v>39843826.230000004</v>
          </cell>
          <cell r="G1065">
            <v>0.90860504824895028</v>
          </cell>
          <cell r="H1065">
            <v>41161023.43</v>
          </cell>
          <cell r="I1065">
            <v>0.90818906789680198</v>
          </cell>
          <cell r="J1065"/>
          <cell r="K1065">
            <v>22566227</v>
          </cell>
          <cell r="L1065">
            <v>0</v>
          </cell>
          <cell r="M1065">
            <v>0</v>
          </cell>
          <cell r="N1065">
            <v>41161023.43</v>
          </cell>
          <cell r="O1065">
            <v>22566227</v>
          </cell>
          <cell r="P1065">
            <v>21810997</v>
          </cell>
          <cell r="Q1065">
            <v>755230</v>
          </cell>
          <cell r="R1065">
            <v>3.4626110855913645</v>
          </cell>
          <cell r="S1065">
            <v>4620</v>
          </cell>
          <cell r="T1065">
            <v>0</v>
          </cell>
          <cell r="U1065">
            <v>212</v>
          </cell>
          <cell r="V1065">
            <v>212</v>
          </cell>
          <cell r="W1065">
            <v>1056</v>
          </cell>
          <cell r="X1065">
            <v>4597</v>
          </cell>
          <cell r="Y1065">
            <v>41161023.43</v>
          </cell>
        </row>
        <row r="1066">
          <cell r="A1066">
            <v>1057</v>
          </cell>
          <cell r="B1066">
            <v>212</v>
          </cell>
          <cell r="C1066" t="str">
            <v xml:space="preserve">NORTH ATTLEBOROUGH           </v>
          </cell>
          <cell r="D1066">
            <v>878</v>
          </cell>
          <cell r="E1066" t="str">
            <v>TRI COUNTY</v>
          </cell>
          <cell r="F1066">
            <v>3865223</v>
          </cell>
          <cell r="G1066">
            <v>8.8143169537358762E-2</v>
          </cell>
          <cell r="H1066">
            <v>3938817</v>
          </cell>
          <cell r="I1066">
            <v>8.6907230232736665E-2</v>
          </cell>
          <cell r="J1066"/>
          <cell r="K1066">
            <v>2159427</v>
          </cell>
          <cell r="L1066">
            <v>0</v>
          </cell>
          <cell r="M1066">
            <v>0</v>
          </cell>
          <cell r="N1066">
            <v>3938817</v>
          </cell>
          <cell r="O1066">
            <v>2159427</v>
          </cell>
          <cell r="P1066">
            <v>2115870</v>
          </cell>
          <cell r="Q1066">
            <v>43557</v>
          </cell>
          <cell r="R1066">
            <v>2.0585858299422934</v>
          </cell>
          <cell r="S1066">
            <v>268</v>
          </cell>
          <cell r="T1066">
            <v>0</v>
          </cell>
          <cell r="U1066">
            <v>212</v>
          </cell>
          <cell r="V1066">
            <v>878</v>
          </cell>
          <cell r="W1066">
            <v>1057</v>
          </cell>
          <cell r="X1066">
            <v>264</v>
          </cell>
          <cell r="Y1066">
            <v>3938817</v>
          </cell>
        </row>
        <row r="1067">
          <cell r="A1067">
            <v>1058</v>
          </cell>
          <cell r="B1067">
            <v>212</v>
          </cell>
          <cell r="C1067" t="str">
            <v xml:space="preserve">NORTH ATTLEBOROUGH           </v>
          </cell>
          <cell r="D1067">
            <v>910</v>
          </cell>
          <cell r="E1067" t="str">
            <v>BRISTOL COUNTY</v>
          </cell>
          <cell r="F1067">
            <v>142596</v>
          </cell>
          <cell r="G1067">
            <v>3.251782213690959E-3</v>
          </cell>
          <cell r="H1067">
            <v>222246</v>
          </cell>
          <cell r="I1067">
            <v>4.9037018704613062E-3</v>
          </cell>
          <cell r="J1067"/>
          <cell r="K1067">
            <v>121845</v>
          </cell>
          <cell r="L1067">
            <v>0</v>
          </cell>
          <cell r="M1067">
            <v>0</v>
          </cell>
          <cell r="N1067">
            <v>222246</v>
          </cell>
          <cell r="O1067">
            <v>121845</v>
          </cell>
          <cell r="P1067">
            <v>78059</v>
          </cell>
          <cell r="Q1067">
            <v>43786</v>
          </cell>
          <cell r="R1067">
            <v>56.093467761564973</v>
          </cell>
          <cell r="S1067">
            <v>10</v>
          </cell>
          <cell r="T1067">
            <v>0</v>
          </cell>
          <cell r="U1067">
            <v>212</v>
          </cell>
          <cell r="V1067">
            <v>910</v>
          </cell>
          <cell r="W1067">
            <v>1058</v>
          </cell>
          <cell r="X1067">
            <v>15</v>
          </cell>
          <cell r="Y1067">
            <v>222246</v>
          </cell>
        </row>
        <row r="1068">
          <cell r="A1068">
            <v>1059</v>
          </cell>
          <cell r="B1068">
            <v>212</v>
          </cell>
          <cell r="D1068">
            <v>998</v>
          </cell>
          <cell r="F1068">
            <v>0</v>
          </cell>
          <cell r="G1068">
            <v>0</v>
          </cell>
          <cell r="H1068">
            <v>0</v>
          </cell>
          <cell r="I1068">
            <v>0</v>
          </cell>
          <cell r="J1068"/>
          <cell r="K1068">
            <v>0</v>
          </cell>
          <cell r="L1068">
            <v>0</v>
          </cell>
          <cell r="M1068">
            <v>0</v>
          </cell>
          <cell r="N1068">
            <v>0</v>
          </cell>
          <cell r="O1068">
            <v>0</v>
          </cell>
          <cell r="P1068">
            <v>0</v>
          </cell>
          <cell r="Q1068">
            <v>0</v>
          </cell>
          <cell r="R1068">
            <v>0</v>
          </cell>
          <cell r="S1068">
            <v>0</v>
          </cell>
          <cell r="T1068">
            <v>0</v>
          </cell>
          <cell r="U1068">
            <v>212</v>
          </cell>
          <cell r="V1068">
            <v>998</v>
          </cell>
          <cell r="W1068">
            <v>1059</v>
          </cell>
          <cell r="X1068">
            <v>0</v>
          </cell>
          <cell r="Y1068">
            <v>0</v>
          </cell>
        </row>
        <row r="1069">
          <cell r="A1069">
            <v>1060</v>
          </cell>
          <cell r="B1069">
            <v>212</v>
          </cell>
          <cell r="C1069" t="str">
            <v xml:space="preserve">NORTH ATTLEBOROUGH           </v>
          </cell>
          <cell r="D1069">
            <v>999</v>
          </cell>
          <cell r="E1069" t="str">
            <v>TOTAL</v>
          </cell>
          <cell r="F1069">
            <v>43851645.230000004</v>
          </cell>
          <cell r="G1069">
            <v>1</v>
          </cell>
          <cell r="H1069">
            <v>45322086.43</v>
          </cell>
          <cell r="I1069">
            <v>0.99999999999999989</v>
          </cell>
          <cell r="J1069">
            <v>24847499</v>
          </cell>
          <cell r="K1069">
            <v>24847499</v>
          </cell>
          <cell r="L1069">
            <v>0</v>
          </cell>
          <cell r="M1069">
            <v>0</v>
          </cell>
          <cell r="N1069">
            <v>45322086.43</v>
          </cell>
          <cell r="O1069">
            <v>24847499</v>
          </cell>
          <cell r="P1069">
            <v>24004926</v>
          </cell>
          <cell r="Q1069">
            <v>842573</v>
          </cell>
          <cell r="R1069">
            <v>3.5100004057500533</v>
          </cell>
          <cell r="S1069">
            <v>4898</v>
          </cell>
          <cell r="T1069">
            <v>0</v>
          </cell>
          <cell r="U1069">
            <v>212</v>
          </cell>
          <cell r="V1069">
            <v>999</v>
          </cell>
          <cell r="W1069">
            <v>1060</v>
          </cell>
          <cell r="X1069">
            <v>4876</v>
          </cell>
          <cell r="Y1069">
            <v>45322086.43</v>
          </cell>
        </row>
        <row r="1070">
          <cell r="A1070">
            <v>1061</v>
          </cell>
          <cell r="B1070">
            <v>213</v>
          </cell>
          <cell r="C1070" t="str">
            <v xml:space="preserve">NORTHBOROUGH                 </v>
          </cell>
          <cell r="D1070">
            <v>213</v>
          </cell>
          <cell r="E1070" t="str">
            <v>NORTHBOROUGH</v>
          </cell>
          <cell r="F1070">
            <v>14878106.429999998</v>
          </cell>
          <cell r="G1070">
            <v>0.63534485390361328</v>
          </cell>
          <cell r="H1070">
            <v>15714470.859999999</v>
          </cell>
          <cell r="I1070">
            <v>0.63777802058486899</v>
          </cell>
          <cell r="J1070"/>
          <cell r="K1070">
            <v>12259650</v>
          </cell>
          <cell r="L1070">
            <v>0</v>
          </cell>
          <cell r="M1070">
            <v>0</v>
          </cell>
          <cell r="N1070">
            <v>15714470.859999999</v>
          </cell>
          <cell r="O1070">
            <v>12259650</v>
          </cell>
          <cell r="P1070">
            <v>11738874</v>
          </cell>
          <cell r="Q1070">
            <v>520776</v>
          </cell>
          <cell r="R1070">
            <v>4.4363369093151528</v>
          </cell>
          <cell r="S1070">
            <v>1838</v>
          </cell>
          <cell r="T1070">
            <v>0</v>
          </cell>
          <cell r="U1070">
            <v>213</v>
          </cell>
          <cell r="V1070">
            <v>213</v>
          </cell>
          <cell r="W1070">
            <v>1061</v>
          </cell>
          <cell r="X1070">
            <v>1859</v>
          </cell>
          <cell r="Y1070">
            <v>15714470.859999999</v>
          </cell>
        </row>
        <row r="1071">
          <cell r="A1071">
            <v>1062</v>
          </cell>
          <cell r="B1071">
            <v>213</v>
          </cell>
          <cell r="C1071" t="str">
            <v xml:space="preserve">NORTHBOROUGH                 </v>
          </cell>
          <cell r="D1071">
            <v>730</v>
          </cell>
          <cell r="E1071" t="str">
            <v>NORTHBORO SOUTHBORO</v>
          </cell>
          <cell r="F1071">
            <v>7903081</v>
          </cell>
          <cell r="G1071">
            <v>0.33748796373769607</v>
          </cell>
          <cell r="H1071">
            <v>8120595</v>
          </cell>
          <cell r="I1071">
            <v>0.32957756269442623</v>
          </cell>
          <cell r="J1071"/>
          <cell r="K1071">
            <v>6335285</v>
          </cell>
          <cell r="L1071">
            <v>0</v>
          </cell>
          <cell r="M1071">
            <v>0</v>
          </cell>
          <cell r="N1071">
            <v>8120595</v>
          </cell>
          <cell r="O1071">
            <v>6335285</v>
          </cell>
          <cell r="P1071">
            <v>6235557</v>
          </cell>
          <cell r="Q1071">
            <v>99728</v>
          </cell>
          <cell r="R1071">
            <v>1.5993438918127121</v>
          </cell>
          <cell r="S1071">
            <v>851</v>
          </cell>
          <cell r="T1071">
            <v>0</v>
          </cell>
          <cell r="U1071">
            <v>213</v>
          </cell>
          <cell r="V1071">
            <v>730</v>
          </cell>
          <cell r="W1071">
            <v>1062</v>
          </cell>
          <cell r="X1071">
            <v>841</v>
          </cell>
          <cell r="Y1071">
            <v>8120595</v>
          </cell>
        </row>
        <row r="1072">
          <cell r="A1072">
            <v>1063</v>
          </cell>
          <cell r="B1072">
            <v>213</v>
          </cell>
          <cell r="C1072" t="str">
            <v xml:space="preserve">NORTHBOROUGH                 </v>
          </cell>
          <cell r="D1072">
            <v>801</v>
          </cell>
          <cell r="E1072" t="str">
            <v>ASSABET VALLEY</v>
          </cell>
          <cell r="F1072">
            <v>636184</v>
          </cell>
          <cell r="G1072">
            <v>2.7167182358690548E-2</v>
          </cell>
          <cell r="H1072">
            <v>804339</v>
          </cell>
          <cell r="I1072">
            <v>3.2644416720704839E-2</v>
          </cell>
          <cell r="J1072"/>
          <cell r="K1072">
            <v>627505</v>
          </cell>
          <cell r="L1072">
            <v>0</v>
          </cell>
          <cell r="M1072">
            <v>0</v>
          </cell>
          <cell r="N1072">
            <v>804339</v>
          </cell>
          <cell r="O1072">
            <v>627505</v>
          </cell>
          <cell r="P1072">
            <v>501951</v>
          </cell>
          <cell r="Q1072">
            <v>125554</v>
          </cell>
          <cell r="R1072">
            <v>25.013198499455125</v>
          </cell>
          <cell r="S1072">
            <v>41</v>
          </cell>
          <cell r="T1072">
            <v>0</v>
          </cell>
          <cell r="U1072">
            <v>213</v>
          </cell>
          <cell r="V1072">
            <v>801</v>
          </cell>
          <cell r="W1072">
            <v>1063</v>
          </cell>
          <cell r="X1072">
            <v>49</v>
          </cell>
          <cell r="Y1072">
            <v>804339</v>
          </cell>
        </row>
        <row r="1073">
          <cell r="A1073">
            <v>1064</v>
          </cell>
          <cell r="B1073">
            <v>213</v>
          </cell>
          <cell r="D1073">
            <v>998</v>
          </cell>
          <cell r="F1073">
            <v>0</v>
          </cell>
          <cell r="G1073">
            <v>0</v>
          </cell>
          <cell r="H1073">
            <v>0</v>
          </cell>
          <cell r="I1073">
            <v>0</v>
          </cell>
          <cell r="J1073"/>
          <cell r="K1073">
            <v>0</v>
          </cell>
          <cell r="L1073">
            <v>0</v>
          </cell>
          <cell r="M1073">
            <v>0</v>
          </cell>
          <cell r="N1073">
            <v>0</v>
          </cell>
          <cell r="O1073">
            <v>0</v>
          </cell>
          <cell r="P1073">
            <v>0</v>
          </cell>
          <cell r="Q1073">
            <v>0</v>
          </cell>
          <cell r="R1073">
            <v>0</v>
          </cell>
          <cell r="S1073">
            <v>0</v>
          </cell>
          <cell r="T1073">
            <v>0</v>
          </cell>
          <cell r="U1073">
            <v>213</v>
          </cell>
          <cell r="V1073">
            <v>998</v>
          </cell>
          <cell r="W1073">
            <v>1064</v>
          </cell>
          <cell r="X1073">
            <v>0</v>
          </cell>
          <cell r="Y1073">
            <v>0</v>
          </cell>
        </row>
        <row r="1074">
          <cell r="A1074">
            <v>1065</v>
          </cell>
          <cell r="B1074">
            <v>213</v>
          </cell>
          <cell r="C1074" t="str">
            <v xml:space="preserve">NORTHBOROUGH                 </v>
          </cell>
          <cell r="D1074">
            <v>999</v>
          </cell>
          <cell r="E1074" t="str">
            <v>TOTAL</v>
          </cell>
          <cell r="F1074">
            <v>23417371.43</v>
          </cell>
          <cell r="G1074">
            <v>1</v>
          </cell>
          <cell r="H1074">
            <v>24639404.859999999</v>
          </cell>
          <cell r="I1074">
            <v>1</v>
          </cell>
          <cell r="J1074">
            <v>19222441</v>
          </cell>
          <cell r="K1074">
            <v>19222440</v>
          </cell>
          <cell r="L1074">
            <v>0</v>
          </cell>
          <cell r="M1074">
            <v>0</v>
          </cell>
          <cell r="N1074">
            <v>24639404.859999999</v>
          </cell>
          <cell r="O1074">
            <v>19222440</v>
          </cell>
          <cell r="P1074">
            <v>18476382</v>
          </cell>
          <cell r="Q1074">
            <v>746058</v>
          </cell>
          <cell r="R1074">
            <v>4.0379009267074037</v>
          </cell>
          <cell r="S1074">
            <v>2730</v>
          </cell>
          <cell r="T1074">
            <v>0</v>
          </cell>
          <cell r="U1074">
            <v>213</v>
          </cell>
          <cell r="V1074">
            <v>999</v>
          </cell>
          <cell r="W1074">
            <v>1065</v>
          </cell>
          <cell r="X1074">
            <v>2749</v>
          </cell>
          <cell r="Y1074">
            <v>24639404.859999999</v>
          </cell>
        </row>
        <row r="1075">
          <cell r="A1075">
            <v>1066</v>
          </cell>
          <cell r="B1075">
            <v>214</v>
          </cell>
          <cell r="C1075" t="str">
            <v xml:space="preserve">NORTHBRIDGE                  </v>
          </cell>
          <cell r="D1075">
            <v>214</v>
          </cell>
          <cell r="E1075" t="str">
            <v>NORTHBRIDGE</v>
          </cell>
          <cell r="F1075">
            <v>22423099.34</v>
          </cell>
          <cell r="G1075">
            <v>0.91221795195529176</v>
          </cell>
          <cell r="H1075">
            <v>23980196.999999996</v>
          </cell>
          <cell r="I1075">
            <v>0.92071895503634116</v>
          </cell>
          <cell r="J1075"/>
          <cell r="K1075">
            <v>8893916</v>
          </cell>
          <cell r="L1075">
            <v>0</v>
          </cell>
          <cell r="M1075">
            <v>0</v>
          </cell>
          <cell r="N1075">
            <v>23980196.999999996</v>
          </cell>
          <cell r="O1075">
            <v>8893916</v>
          </cell>
          <cell r="P1075">
            <v>8388993</v>
          </cell>
          <cell r="Q1075">
            <v>504923</v>
          </cell>
          <cell r="R1075">
            <v>6.0188749710483727</v>
          </cell>
          <cell r="S1075">
            <v>2515</v>
          </cell>
          <cell r="T1075">
            <v>0</v>
          </cell>
          <cell r="U1075">
            <v>214</v>
          </cell>
          <cell r="V1075">
            <v>214</v>
          </cell>
          <cell r="W1075">
            <v>1066</v>
          </cell>
          <cell r="X1075">
            <v>2562</v>
          </cell>
          <cell r="Y1075">
            <v>23980196.999999996</v>
          </cell>
        </row>
        <row r="1076">
          <cell r="A1076">
            <v>1067</v>
          </cell>
          <cell r="B1076">
            <v>214</v>
          </cell>
          <cell r="C1076" t="str">
            <v xml:space="preserve">NORTHBRIDGE                  </v>
          </cell>
          <cell r="D1076">
            <v>805</v>
          </cell>
          <cell r="E1076" t="str">
            <v>BLACKSTONE VALLEY</v>
          </cell>
          <cell r="F1076">
            <v>2157758</v>
          </cell>
          <cell r="G1076">
            <v>8.778204804470828E-2</v>
          </cell>
          <cell r="H1076">
            <v>2064881</v>
          </cell>
          <cell r="I1076">
            <v>7.9281044963658787E-2</v>
          </cell>
          <cell r="J1076"/>
          <cell r="K1076">
            <v>765835</v>
          </cell>
          <cell r="L1076">
            <v>0</v>
          </cell>
          <cell r="M1076">
            <v>0</v>
          </cell>
          <cell r="N1076">
            <v>2064881</v>
          </cell>
          <cell r="O1076">
            <v>765835</v>
          </cell>
          <cell r="P1076">
            <v>807266</v>
          </cell>
          <cell r="Q1076">
            <v>-41431</v>
          </cell>
          <cell r="R1076">
            <v>-5.1322612373121128</v>
          </cell>
          <cell r="S1076">
            <v>152</v>
          </cell>
          <cell r="T1076">
            <v>0</v>
          </cell>
          <cell r="U1076">
            <v>214</v>
          </cell>
          <cell r="V1076">
            <v>805</v>
          </cell>
          <cell r="W1076">
            <v>1067</v>
          </cell>
          <cell r="X1076">
            <v>140</v>
          </cell>
          <cell r="Y1076">
            <v>2064881</v>
          </cell>
        </row>
        <row r="1077">
          <cell r="A1077">
            <v>1068</v>
          </cell>
          <cell r="B1077">
            <v>214</v>
          </cell>
          <cell r="D1077">
            <v>998</v>
          </cell>
          <cell r="F1077">
            <v>0</v>
          </cell>
          <cell r="G1077">
            <v>0</v>
          </cell>
          <cell r="H1077">
            <v>0</v>
          </cell>
          <cell r="I1077">
            <v>0</v>
          </cell>
          <cell r="J1077"/>
          <cell r="K1077">
            <v>0</v>
          </cell>
          <cell r="L1077">
            <v>0</v>
          </cell>
          <cell r="M1077">
            <v>0</v>
          </cell>
          <cell r="N1077">
            <v>0</v>
          </cell>
          <cell r="O1077">
            <v>0</v>
          </cell>
          <cell r="P1077">
            <v>0</v>
          </cell>
          <cell r="Q1077">
            <v>0</v>
          </cell>
          <cell r="R1077">
            <v>0</v>
          </cell>
          <cell r="S1077">
            <v>0</v>
          </cell>
          <cell r="T1077">
            <v>0</v>
          </cell>
          <cell r="U1077">
            <v>214</v>
          </cell>
          <cell r="V1077">
            <v>998</v>
          </cell>
          <cell r="W1077">
            <v>1068</v>
          </cell>
          <cell r="X1077">
            <v>0</v>
          </cell>
          <cell r="Y1077">
            <v>0</v>
          </cell>
        </row>
        <row r="1078">
          <cell r="A1078">
            <v>1069</v>
          </cell>
          <cell r="B1078">
            <v>214</v>
          </cell>
          <cell r="D1078">
            <v>998</v>
          </cell>
          <cell r="F1078">
            <v>0</v>
          </cell>
          <cell r="G1078">
            <v>0</v>
          </cell>
          <cell r="H1078">
            <v>0</v>
          </cell>
          <cell r="I1078">
            <v>0</v>
          </cell>
          <cell r="J1078"/>
          <cell r="K1078">
            <v>0</v>
          </cell>
          <cell r="L1078">
            <v>0</v>
          </cell>
          <cell r="M1078">
            <v>0</v>
          </cell>
          <cell r="N1078">
            <v>0</v>
          </cell>
          <cell r="O1078">
            <v>0</v>
          </cell>
          <cell r="P1078">
            <v>0</v>
          </cell>
          <cell r="Q1078">
            <v>0</v>
          </cell>
          <cell r="R1078">
            <v>0</v>
          </cell>
          <cell r="S1078">
            <v>0</v>
          </cell>
          <cell r="T1078">
            <v>0</v>
          </cell>
          <cell r="U1078">
            <v>214</v>
          </cell>
          <cell r="V1078">
            <v>998</v>
          </cell>
          <cell r="W1078">
            <v>1069</v>
          </cell>
          <cell r="X1078">
            <v>0</v>
          </cell>
          <cell r="Y1078">
            <v>0</v>
          </cell>
        </row>
        <row r="1079">
          <cell r="A1079">
            <v>1070</v>
          </cell>
          <cell r="B1079">
            <v>214</v>
          </cell>
          <cell r="C1079" t="str">
            <v xml:space="preserve">NORTHBRIDGE                  </v>
          </cell>
          <cell r="D1079">
            <v>999</v>
          </cell>
          <cell r="E1079" t="str">
            <v>TOTAL</v>
          </cell>
          <cell r="F1079">
            <v>24580857.34</v>
          </cell>
          <cell r="G1079">
            <v>1</v>
          </cell>
          <cell r="H1079">
            <v>26045077.999999996</v>
          </cell>
          <cell r="I1079">
            <v>1</v>
          </cell>
          <cell r="J1079">
            <v>9659751</v>
          </cell>
          <cell r="K1079">
            <v>9659751</v>
          </cell>
          <cell r="L1079">
            <v>0</v>
          </cell>
          <cell r="M1079">
            <v>0</v>
          </cell>
          <cell r="N1079">
            <v>26045077.999999996</v>
          </cell>
          <cell r="O1079">
            <v>9659751</v>
          </cell>
          <cell r="P1079">
            <v>9196259</v>
          </cell>
          <cell r="Q1079">
            <v>463492</v>
          </cell>
          <cell r="R1079">
            <v>5.0400059415464487</v>
          </cell>
          <cell r="S1079">
            <v>2667</v>
          </cell>
          <cell r="T1079">
            <v>0</v>
          </cell>
          <cell r="U1079">
            <v>214</v>
          </cell>
          <cell r="V1079">
            <v>999</v>
          </cell>
          <cell r="W1079">
            <v>1070</v>
          </cell>
          <cell r="X1079">
            <v>2702</v>
          </cell>
          <cell r="Y1079">
            <v>26045077.999999996</v>
          </cell>
        </row>
        <row r="1080">
          <cell r="A1080">
            <v>1071</v>
          </cell>
          <cell r="B1080">
            <v>215</v>
          </cell>
          <cell r="C1080" t="str">
            <v xml:space="preserve">NORTH BROOKFIELD             </v>
          </cell>
          <cell r="D1080">
            <v>215</v>
          </cell>
          <cell r="E1080" t="str">
            <v>NORTH BROOKFIELD</v>
          </cell>
          <cell r="F1080">
            <v>6001484.8899999997</v>
          </cell>
          <cell r="G1080">
            <v>0.86807862115655998</v>
          </cell>
          <cell r="H1080">
            <v>6089693.8600000003</v>
          </cell>
          <cell r="I1080">
            <v>0.88260323115169892</v>
          </cell>
          <cell r="J1080"/>
          <cell r="K1080">
            <v>2658631</v>
          </cell>
          <cell r="L1080">
            <v>0</v>
          </cell>
          <cell r="M1080">
            <v>0</v>
          </cell>
          <cell r="N1080">
            <v>6089693.8600000003</v>
          </cell>
          <cell r="O1080">
            <v>2658631</v>
          </cell>
          <cell r="P1080">
            <v>2543410</v>
          </cell>
          <cell r="Q1080">
            <v>115221</v>
          </cell>
          <cell r="R1080">
            <v>4.5301779893921941</v>
          </cell>
          <cell r="S1080">
            <v>653</v>
          </cell>
          <cell r="T1080">
            <v>0</v>
          </cell>
          <cell r="U1080">
            <v>215</v>
          </cell>
          <cell r="V1080">
            <v>215</v>
          </cell>
          <cell r="W1080">
            <v>1071</v>
          </cell>
          <cell r="X1080">
            <v>640</v>
          </cell>
          <cell r="Y1080">
            <v>6089693.8600000003</v>
          </cell>
        </row>
        <row r="1081">
          <cell r="A1081">
            <v>1072</v>
          </cell>
          <cell r="B1081">
            <v>215</v>
          </cell>
          <cell r="C1081" t="str">
            <v xml:space="preserve">NORTH BROOKFIELD             </v>
          </cell>
          <cell r="D1081">
            <v>876</v>
          </cell>
          <cell r="E1081" t="str">
            <v>SOUTHERN WORCESTER</v>
          </cell>
          <cell r="F1081">
            <v>912042</v>
          </cell>
          <cell r="G1081">
            <v>0.13192137884344007</v>
          </cell>
          <cell r="H1081">
            <v>810002</v>
          </cell>
          <cell r="I1081">
            <v>0.11739676884830108</v>
          </cell>
          <cell r="J1081"/>
          <cell r="K1081">
            <v>353630</v>
          </cell>
          <cell r="L1081">
            <v>0</v>
          </cell>
          <cell r="M1081">
            <v>0</v>
          </cell>
          <cell r="N1081">
            <v>810002</v>
          </cell>
          <cell r="O1081">
            <v>353630</v>
          </cell>
          <cell r="P1081">
            <v>386520</v>
          </cell>
          <cell r="Q1081">
            <v>-32890</v>
          </cell>
          <cell r="R1081">
            <v>-8.5092621339128627</v>
          </cell>
          <cell r="S1081">
            <v>64</v>
          </cell>
          <cell r="T1081">
            <v>0</v>
          </cell>
          <cell r="U1081">
            <v>215</v>
          </cell>
          <cell r="V1081">
            <v>876</v>
          </cell>
          <cell r="W1081">
            <v>1072</v>
          </cell>
          <cell r="X1081">
            <v>55</v>
          </cell>
          <cell r="Y1081">
            <v>810002</v>
          </cell>
        </row>
        <row r="1082">
          <cell r="A1082">
            <v>1073</v>
          </cell>
          <cell r="B1082">
            <v>215</v>
          </cell>
          <cell r="D1082">
            <v>998</v>
          </cell>
          <cell r="F1082">
            <v>0</v>
          </cell>
          <cell r="G1082">
            <v>0</v>
          </cell>
          <cell r="H1082">
            <v>0</v>
          </cell>
          <cell r="I1082">
            <v>0</v>
          </cell>
          <cell r="J1082"/>
          <cell r="K1082">
            <v>0</v>
          </cell>
          <cell r="L1082">
            <v>0</v>
          </cell>
          <cell r="M1082">
            <v>0</v>
          </cell>
          <cell r="N1082">
            <v>0</v>
          </cell>
          <cell r="O1082">
            <v>0</v>
          </cell>
          <cell r="P1082">
            <v>0</v>
          </cell>
          <cell r="Q1082">
            <v>0</v>
          </cell>
          <cell r="R1082">
            <v>0</v>
          </cell>
          <cell r="S1082">
            <v>0</v>
          </cell>
          <cell r="T1082">
            <v>0</v>
          </cell>
          <cell r="U1082">
            <v>215</v>
          </cell>
          <cell r="V1082">
            <v>998</v>
          </cell>
          <cell r="W1082">
            <v>1073</v>
          </cell>
          <cell r="X1082">
            <v>0</v>
          </cell>
          <cell r="Y1082">
            <v>0</v>
          </cell>
        </row>
        <row r="1083">
          <cell r="A1083">
            <v>1074</v>
          </cell>
          <cell r="B1083">
            <v>215</v>
          </cell>
          <cell r="D1083">
            <v>998</v>
          </cell>
          <cell r="F1083">
            <v>0</v>
          </cell>
          <cell r="G1083">
            <v>0</v>
          </cell>
          <cell r="H1083">
            <v>0</v>
          </cell>
          <cell r="I1083">
            <v>0</v>
          </cell>
          <cell r="J1083"/>
          <cell r="K1083">
            <v>0</v>
          </cell>
          <cell r="L1083">
            <v>0</v>
          </cell>
          <cell r="M1083">
            <v>0</v>
          </cell>
          <cell r="N1083">
            <v>0</v>
          </cell>
          <cell r="O1083">
            <v>0</v>
          </cell>
          <cell r="P1083">
            <v>0</v>
          </cell>
          <cell r="Q1083">
            <v>0</v>
          </cell>
          <cell r="R1083">
            <v>0</v>
          </cell>
          <cell r="S1083">
            <v>0</v>
          </cell>
          <cell r="T1083">
            <v>0</v>
          </cell>
          <cell r="U1083">
            <v>215</v>
          </cell>
          <cell r="V1083">
            <v>998</v>
          </cell>
          <cell r="W1083">
            <v>1074</v>
          </cell>
          <cell r="X1083">
            <v>0</v>
          </cell>
          <cell r="Y1083">
            <v>0</v>
          </cell>
        </row>
        <row r="1084">
          <cell r="A1084">
            <v>1075</v>
          </cell>
          <cell r="B1084">
            <v>215</v>
          </cell>
          <cell r="C1084" t="str">
            <v xml:space="preserve">NORTH BROOKFIELD             </v>
          </cell>
          <cell r="D1084">
            <v>999</v>
          </cell>
          <cell r="E1084" t="str">
            <v>TOTAL</v>
          </cell>
          <cell r="F1084">
            <v>6913526.8899999997</v>
          </cell>
          <cell r="G1084">
            <v>1</v>
          </cell>
          <cell r="H1084">
            <v>6899695.8600000003</v>
          </cell>
          <cell r="I1084">
            <v>1</v>
          </cell>
          <cell r="J1084">
            <v>3012261</v>
          </cell>
          <cell r="K1084">
            <v>3012261</v>
          </cell>
          <cell r="L1084">
            <v>0</v>
          </cell>
          <cell r="M1084">
            <v>0</v>
          </cell>
          <cell r="N1084">
            <v>6899695.8600000003</v>
          </cell>
          <cell r="O1084">
            <v>3012261</v>
          </cell>
          <cell r="P1084">
            <v>2929930</v>
          </cell>
          <cell r="Q1084">
            <v>82331</v>
          </cell>
          <cell r="R1084">
            <v>2.8099988736932282</v>
          </cell>
          <cell r="S1084">
            <v>717</v>
          </cell>
          <cell r="T1084">
            <v>0</v>
          </cell>
          <cell r="U1084">
            <v>215</v>
          </cell>
          <cell r="V1084">
            <v>999</v>
          </cell>
          <cell r="W1084">
            <v>1075</v>
          </cell>
          <cell r="X1084">
            <v>695</v>
          </cell>
          <cell r="Y1084">
            <v>6899695.8600000003</v>
          </cell>
        </row>
        <row r="1085">
          <cell r="A1085">
            <v>1076</v>
          </cell>
          <cell r="B1085">
            <v>216</v>
          </cell>
          <cell r="C1085" t="str">
            <v xml:space="preserve">NORTHFIELD                   </v>
          </cell>
          <cell r="D1085">
            <v>216</v>
          </cell>
          <cell r="E1085" t="str">
            <v>NORTHFIELD</v>
          </cell>
          <cell r="F1085">
            <v>0</v>
          </cell>
          <cell r="G1085">
            <v>0</v>
          </cell>
          <cell r="H1085">
            <v>0</v>
          </cell>
          <cell r="I1085">
            <v>0</v>
          </cell>
          <cell r="J1085"/>
          <cell r="K1085">
            <v>0</v>
          </cell>
          <cell r="L1085">
            <v>0</v>
          </cell>
          <cell r="M1085">
            <v>0</v>
          </cell>
          <cell r="N1085">
            <v>0</v>
          </cell>
          <cell r="O1085">
            <v>0</v>
          </cell>
          <cell r="P1085">
            <v>0</v>
          </cell>
          <cell r="Q1085">
            <v>0</v>
          </cell>
          <cell r="R1085">
            <v>0</v>
          </cell>
          <cell r="S1085">
            <v>0</v>
          </cell>
          <cell r="T1085">
            <v>0</v>
          </cell>
          <cell r="U1085">
            <v>216</v>
          </cell>
          <cell r="V1085">
            <v>216</v>
          </cell>
          <cell r="W1085">
            <v>1076</v>
          </cell>
          <cell r="X1085">
            <v>0</v>
          </cell>
          <cell r="Y1085">
            <v>0</v>
          </cell>
        </row>
        <row r="1086">
          <cell r="A1086">
            <v>1077</v>
          </cell>
          <cell r="B1086">
            <v>216</v>
          </cell>
          <cell r="C1086" t="str">
            <v xml:space="preserve">NORTHFIELD                   </v>
          </cell>
          <cell r="D1086">
            <v>750</v>
          </cell>
          <cell r="E1086" t="str">
            <v>PIONEER</v>
          </cell>
          <cell r="F1086">
            <v>4122690</v>
          </cell>
          <cell r="G1086">
            <v>0.92168075523142901</v>
          </cell>
          <cell r="H1086">
            <v>4314056</v>
          </cell>
          <cell r="I1086">
            <v>0.92184209609726531</v>
          </cell>
          <cell r="J1086"/>
          <cell r="K1086">
            <v>2341579</v>
          </cell>
          <cell r="L1086">
            <v>0</v>
          </cell>
          <cell r="M1086">
            <v>0</v>
          </cell>
          <cell r="N1086">
            <v>4314056</v>
          </cell>
          <cell r="O1086">
            <v>2341579</v>
          </cell>
          <cell r="P1086">
            <v>2285648</v>
          </cell>
          <cell r="Q1086">
            <v>55931</v>
          </cell>
          <cell r="R1086">
            <v>2.4470522145142208</v>
          </cell>
          <cell r="S1086">
            <v>455</v>
          </cell>
          <cell r="T1086">
            <v>0</v>
          </cell>
          <cell r="U1086">
            <v>216</v>
          </cell>
          <cell r="V1086">
            <v>750</v>
          </cell>
          <cell r="W1086">
            <v>1077</v>
          </cell>
          <cell r="X1086">
            <v>452</v>
          </cell>
          <cell r="Y1086">
            <v>4314056</v>
          </cell>
        </row>
        <row r="1087">
          <cell r="A1087">
            <v>1078</v>
          </cell>
          <cell r="B1087">
            <v>216</v>
          </cell>
          <cell r="C1087" t="str">
            <v xml:space="preserve">NORTHFIELD                   </v>
          </cell>
          <cell r="D1087">
            <v>818</v>
          </cell>
          <cell r="E1087" t="str">
            <v>FRANKLIN COUNTY</v>
          </cell>
          <cell r="F1087">
            <v>350323</v>
          </cell>
          <cell r="G1087">
            <v>7.8319244768570981E-2</v>
          </cell>
          <cell r="H1087">
            <v>365765</v>
          </cell>
          <cell r="I1087">
            <v>7.8157903902734735E-2</v>
          </cell>
          <cell r="J1087"/>
          <cell r="K1087">
            <v>198530</v>
          </cell>
          <cell r="L1087">
            <v>0</v>
          </cell>
          <cell r="M1087">
            <v>0</v>
          </cell>
          <cell r="N1087">
            <v>365765</v>
          </cell>
          <cell r="O1087">
            <v>198530</v>
          </cell>
          <cell r="P1087">
            <v>194222</v>
          </cell>
          <cell r="Q1087">
            <v>4308</v>
          </cell>
          <cell r="R1087">
            <v>2.2180803410530219</v>
          </cell>
          <cell r="S1087">
            <v>24</v>
          </cell>
          <cell r="T1087">
            <v>0</v>
          </cell>
          <cell r="U1087">
            <v>216</v>
          </cell>
          <cell r="V1087">
            <v>818</v>
          </cell>
          <cell r="W1087">
            <v>1078</v>
          </cell>
          <cell r="X1087">
            <v>24</v>
          </cell>
          <cell r="Y1087">
            <v>365765</v>
          </cell>
        </row>
        <row r="1088">
          <cell r="A1088">
            <v>1079</v>
          </cell>
          <cell r="B1088">
            <v>216</v>
          </cell>
          <cell r="D1088">
            <v>998</v>
          </cell>
          <cell r="F1088">
            <v>0</v>
          </cell>
          <cell r="G1088">
            <v>0</v>
          </cell>
          <cell r="H1088">
            <v>0</v>
          </cell>
          <cell r="I1088">
            <v>0</v>
          </cell>
          <cell r="J1088"/>
          <cell r="K1088">
            <v>0</v>
          </cell>
          <cell r="L1088">
            <v>0</v>
          </cell>
          <cell r="M1088">
            <v>0</v>
          </cell>
          <cell r="N1088">
            <v>0</v>
          </cell>
          <cell r="O1088">
            <v>0</v>
          </cell>
          <cell r="P1088">
            <v>0</v>
          </cell>
          <cell r="Q1088">
            <v>0</v>
          </cell>
          <cell r="R1088">
            <v>0</v>
          </cell>
          <cell r="S1088">
            <v>0</v>
          </cell>
          <cell r="T1088">
            <v>0</v>
          </cell>
          <cell r="U1088">
            <v>216</v>
          </cell>
          <cell r="V1088">
            <v>998</v>
          </cell>
          <cell r="W1088">
            <v>1079</v>
          </cell>
          <cell r="X1088">
            <v>0</v>
          </cell>
          <cell r="Y1088">
            <v>0</v>
          </cell>
        </row>
        <row r="1089">
          <cell r="A1089">
            <v>1080</v>
          </cell>
          <cell r="B1089">
            <v>216</v>
          </cell>
          <cell r="C1089" t="str">
            <v xml:space="preserve">NORTHFIELD                   </v>
          </cell>
          <cell r="D1089">
            <v>999</v>
          </cell>
          <cell r="E1089" t="str">
            <v>TOTAL</v>
          </cell>
          <cell r="F1089">
            <v>4473013</v>
          </cell>
          <cell r="G1089">
            <v>1</v>
          </cell>
          <cell r="H1089">
            <v>4679821</v>
          </cell>
          <cell r="I1089">
            <v>1</v>
          </cell>
          <cell r="J1089">
            <v>2540109</v>
          </cell>
          <cell r="K1089">
            <v>2540109</v>
          </cell>
          <cell r="L1089">
            <v>0</v>
          </cell>
          <cell r="M1089">
            <v>0</v>
          </cell>
          <cell r="N1089">
            <v>4679821</v>
          </cell>
          <cell r="O1089">
            <v>2540109</v>
          </cell>
          <cell r="P1089">
            <v>2479870</v>
          </cell>
          <cell r="Q1089">
            <v>60239</v>
          </cell>
          <cell r="R1089">
            <v>2.4291192683487441</v>
          </cell>
          <cell r="S1089">
            <v>479</v>
          </cell>
          <cell r="T1089">
            <v>0</v>
          </cell>
          <cell r="U1089">
            <v>216</v>
          </cell>
          <cell r="V1089">
            <v>999</v>
          </cell>
          <cell r="W1089">
            <v>1080</v>
          </cell>
          <cell r="X1089">
            <v>476</v>
          </cell>
          <cell r="Y1089">
            <v>4679821</v>
          </cell>
        </row>
        <row r="1090">
          <cell r="A1090">
            <v>1081</v>
          </cell>
          <cell r="B1090">
            <v>217</v>
          </cell>
          <cell r="C1090" t="str">
            <v xml:space="preserve">NORTH READING                </v>
          </cell>
          <cell r="D1090">
            <v>217</v>
          </cell>
          <cell r="E1090" t="str">
            <v>NORTH READING</v>
          </cell>
          <cell r="F1090">
            <v>22670246.940660004</v>
          </cell>
          <cell r="G1090">
            <v>0.9722337441609723</v>
          </cell>
          <cell r="H1090">
            <v>23098274.900569998</v>
          </cell>
          <cell r="I1090">
            <v>0.97361229327376586</v>
          </cell>
          <cell r="J1090"/>
          <cell r="K1090">
            <v>18580682</v>
          </cell>
          <cell r="L1090">
            <v>0</v>
          </cell>
          <cell r="M1090">
            <v>0</v>
          </cell>
          <cell r="N1090">
            <v>23098274.900569998</v>
          </cell>
          <cell r="O1090">
            <v>18576477</v>
          </cell>
          <cell r="P1090">
            <v>17894010</v>
          </cell>
          <cell r="Q1090">
            <v>682467</v>
          </cell>
          <cell r="R1090">
            <v>3.8139410897836763</v>
          </cell>
          <cell r="S1090">
            <v>2609</v>
          </cell>
          <cell r="T1090">
            <v>0</v>
          </cell>
          <cell r="U1090">
            <v>217</v>
          </cell>
          <cell r="V1090">
            <v>217</v>
          </cell>
          <cell r="W1090">
            <v>1081</v>
          </cell>
          <cell r="X1090">
            <v>2571</v>
          </cell>
          <cell r="Y1090">
            <v>23098274.900569998</v>
          </cell>
        </row>
        <row r="1091">
          <cell r="A1091">
            <v>1082</v>
          </cell>
          <cell r="B1091">
            <v>217</v>
          </cell>
          <cell r="C1091" t="str">
            <v xml:space="preserve">NORTH READING                </v>
          </cell>
          <cell r="D1091">
            <v>853</v>
          </cell>
          <cell r="E1091" t="str">
            <v>NORTHEAST METROPOLITAN</v>
          </cell>
          <cell r="F1091">
            <v>549375</v>
          </cell>
          <cell r="G1091">
            <v>2.3560436487370887E-2</v>
          </cell>
          <cell r="H1091">
            <v>553843</v>
          </cell>
          <cell r="I1091">
            <v>2.3344962152576847E-2</v>
          </cell>
          <cell r="J1091"/>
          <cell r="K1091">
            <v>445522</v>
          </cell>
          <cell r="L1091">
            <v>0</v>
          </cell>
          <cell r="M1091">
            <v>0</v>
          </cell>
          <cell r="N1091">
            <v>553843</v>
          </cell>
          <cell r="O1091">
            <v>445421</v>
          </cell>
          <cell r="P1091">
            <v>433631</v>
          </cell>
          <cell r="Q1091">
            <v>11790</v>
          </cell>
          <cell r="R1091">
            <v>2.7189015545475299</v>
          </cell>
          <cell r="S1091">
            <v>36</v>
          </cell>
          <cell r="T1091">
            <v>0</v>
          </cell>
          <cell r="U1091">
            <v>217</v>
          </cell>
          <cell r="V1091">
            <v>853</v>
          </cell>
          <cell r="W1091">
            <v>1082</v>
          </cell>
          <cell r="X1091">
            <v>35</v>
          </cell>
          <cell r="Y1091">
            <v>553843</v>
          </cell>
        </row>
        <row r="1092">
          <cell r="A1092">
            <v>1083</v>
          </cell>
          <cell r="B1092">
            <v>217</v>
          </cell>
          <cell r="C1092" t="str">
            <v xml:space="preserve">NORTH READING                </v>
          </cell>
          <cell r="D1092">
            <v>913</v>
          </cell>
          <cell r="E1092" t="str">
            <v>ESSEX AGRICULTURAL</v>
          </cell>
          <cell r="F1092">
            <v>98070</v>
          </cell>
          <cell r="G1092">
            <v>4.2058193516568152E-3</v>
          </cell>
          <cell r="H1092">
            <v>72187</v>
          </cell>
          <cell r="I1092">
            <v>3.0427445736572727E-3</v>
          </cell>
          <cell r="J1092"/>
          <cell r="K1092">
            <v>58069</v>
          </cell>
          <cell r="L1092">
            <v>62375</v>
          </cell>
          <cell r="M1092">
            <v>4306</v>
          </cell>
          <cell r="N1092">
            <v>0</v>
          </cell>
          <cell r="O1092">
            <v>62375</v>
          </cell>
          <cell r="P1092">
            <v>85903</v>
          </cell>
          <cell r="Q1092">
            <v>-23528</v>
          </cell>
          <cell r="R1092">
            <v>-27.389031814954077</v>
          </cell>
          <cell r="S1092">
            <v>7</v>
          </cell>
          <cell r="T1092">
            <v>0</v>
          </cell>
          <cell r="U1092">
            <v>217</v>
          </cell>
          <cell r="V1092">
            <v>913</v>
          </cell>
          <cell r="W1092">
            <v>1083</v>
          </cell>
          <cell r="X1092">
            <v>5</v>
          </cell>
          <cell r="Y1092">
            <v>72187</v>
          </cell>
        </row>
        <row r="1093">
          <cell r="A1093">
            <v>1084</v>
          </cell>
          <cell r="B1093">
            <v>217</v>
          </cell>
          <cell r="D1093">
            <v>998</v>
          </cell>
          <cell r="F1093">
            <v>0</v>
          </cell>
          <cell r="G1093">
            <v>0</v>
          </cell>
          <cell r="H1093">
            <v>0</v>
          </cell>
          <cell r="I1093">
            <v>0</v>
          </cell>
          <cell r="J1093"/>
          <cell r="K1093">
            <v>0</v>
          </cell>
          <cell r="L1093">
            <v>0</v>
          </cell>
          <cell r="M1093">
            <v>0</v>
          </cell>
          <cell r="N1093">
            <v>0</v>
          </cell>
          <cell r="O1093">
            <v>0</v>
          </cell>
          <cell r="P1093">
            <v>0</v>
          </cell>
          <cell r="Q1093">
            <v>0</v>
          </cell>
          <cell r="R1093">
            <v>0</v>
          </cell>
          <cell r="S1093">
            <v>0</v>
          </cell>
          <cell r="T1093">
            <v>0</v>
          </cell>
          <cell r="U1093">
            <v>217</v>
          </cell>
          <cell r="V1093">
            <v>998</v>
          </cell>
          <cell r="W1093">
            <v>1084</v>
          </cell>
          <cell r="X1093">
            <v>0</v>
          </cell>
          <cell r="Y1093">
            <v>0</v>
          </cell>
        </row>
        <row r="1094">
          <cell r="A1094">
            <v>1085</v>
          </cell>
          <cell r="B1094">
            <v>217</v>
          </cell>
          <cell r="C1094" t="str">
            <v xml:space="preserve">NORTH READING                </v>
          </cell>
          <cell r="D1094">
            <v>999</v>
          </cell>
          <cell r="E1094" t="str">
            <v>TOTAL</v>
          </cell>
          <cell r="F1094">
            <v>23317691.940660004</v>
          </cell>
          <cell r="G1094">
            <v>1</v>
          </cell>
          <cell r="H1094">
            <v>23724304.900569998</v>
          </cell>
          <cell r="I1094">
            <v>1</v>
          </cell>
          <cell r="J1094">
            <v>19084272</v>
          </cell>
          <cell r="K1094">
            <v>19084273</v>
          </cell>
          <cell r="L1094">
            <v>62375</v>
          </cell>
          <cell r="M1094">
            <v>4306</v>
          </cell>
          <cell r="N1094">
            <v>23652117.900569998</v>
          </cell>
          <cell r="O1094">
            <v>19084273</v>
          </cell>
          <cell r="P1094">
            <v>18413544</v>
          </cell>
          <cell r="Q1094">
            <v>670729</v>
          </cell>
          <cell r="R1094">
            <v>3.6425850450081745</v>
          </cell>
          <cell r="S1094">
            <v>2652</v>
          </cell>
          <cell r="T1094">
            <v>0</v>
          </cell>
          <cell r="U1094">
            <v>217</v>
          </cell>
          <cell r="V1094">
            <v>999</v>
          </cell>
          <cell r="W1094">
            <v>1085</v>
          </cell>
          <cell r="X1094">
            <v>2611</v>
          </cell>
          <cell r="Y1094">
            <v>23724304.900569998</v>
          </cell>
        </row>
        <row r="1095">
          <cell r="A1095">
            <v>1086</v>
          </cell>
          <cell r="B1095">
            <v>218</v>
          </cell>
          <cell r="C1095" t="str">
            <v xml:space="preserve">NORTON                       </v>
          </cell>
          <cell r="D1095">
            <v>218</v>
          </cell>
          <cell r="E1095" t="str">
            <v>NORTON</v>
          </cell>
          <cell r="F1095">
            <v>25121296.479999997</v>
          </cell>
          <cell r="G1095">
            <v>0.92731663489902405</v>
          </cell>
          <cell r="H1095">
            <v>25245341.509999998</v>
          </cell>
          <cell r="I1095">
            <v>0.92888542746801406</v>
          </cell>
          <cell r="J1095"/>
          <cell r="K1095">
            <v>15231907</v>
          </cell>
          <cell r="L1095">
            <v>0</v>
          </cell>
          <cell r="M1095">
            <v>0</v>
          </cell>
          <cell r="N1095">
            <v>25245341.509999998</v>
          </cell>
          <cell r="O1095">
            <v>15231907</v>
          </cell>
          <cell r="P1095">
            <v>14682739</v>
          </cell>
          <cell r="Q1095">
            <v>549168</v>
          </cell>
          <cell r="R1095">
            <v>3.7402285772429789</v>
          </cell>
          <cell r="S1095">
            <v>2912</v>
          </cell>
          <cell r="T1095">
            <v>0</v>
          </cell>
          <cell r="U1095">
            <v>218</v>
          </cell>
          <cell r="V1095">
            <v>218</v>
          </cell>
          <cell r="W1095">
            <v>1086</v>
          </cell>
          <cell r="X1095">
            <v>2803</v>
          </cell>
          <cell r="Y1095">
            <v>25245341.509999998</v>
          </cell>
        </row>
        <row r="1096">
          <cell r="A1096">
            <v>1087</v>
          </cell>
          <cell r="B1096">
            <v>218</v>
          </cell>
          <cell r="C1096" t="str">
            <v xml:space="preserve">NORTON                       </v>
          </cell>
          <cell r="D1096">
            <v>872</v>
          </cell>
          <cell r="E1096" t="str">
            <v>SOUTHEASTERN</v>
          </cell>
          <cell r="F1096">
            <v>1797900</v>
          </cell>
          <cell r="G1096">
            <v>6.6366900259797246E-2</v>
          </cell>
          <cell r="H1096">
            <v>1725330</v>
          </cell>
          <cell r="I1096">
            <v>6.3482361446311392E-2</v>
          </cell>
          <cell r="J1096"/>
          <cell r="K1096">
            <v>1040987</v>
          </cell>
          <cell r="L1096">
            <v>0</v>
          </cell>
          <cell r="M1096">
            <v>0</v>
          </cell>
          <cell r="N1096">
            <v>1725330</v>
          </cell>
          <cell r="O1096">
            <v>1040987</v>
          </cell>
          <cell r="P1096">
            <v>1050825</v>
          </cell>
          <cell r="Q1096">
            <v>-9838</v>
          </cell>
          <cell r="R1096">
            <v>-0.93621678205219705</v>
          </cell>
          <cell r="S1096">
            <v>122</v>
          </cell>
          <cell r="T1096">
            <v>0</v>
          </cell>
          <cell r="U1096">
            <v>218</v>
          </cell>
          <cell r="V1096">
            <v>872</v>
          </cell>
          <cell r="W1096">
            <v>1087</v>
          </cell>
          <cell r="X1096">
            <v>113</v>
          </cell>
          <cell r="Y1096">
            <v>1725330</v>
          </cell>
        </row>
        <row r="1097">
          <cell r="A1097">
            <v>1088</v>
          </cell>
          <cell r="B1097">
            <v>218</v>
          </cell>
          <cell r="C1097" t="str">
            <v xml:space="preserve">NORTON                       </v>
          </cell>
          <cell r="D1097">
            <v>910</v>
          </cell>
          <cell r="E1097" t="str">
            <v>BRISTOL COUNTY</v>
          </cell>
          <cell r="F1097">
            <v>171115</v>
          </cell>
          <cell r="G1097">
            <v>6.3164648411787117E-3</v>
          </cell>
          <cell r="H1097">
            <v>207429</v>
          </cell>
          <cell r="I1097">
            <v>7.6322110856745819E-3</v>
          </cell>
          <cell r="J1097"/>
          <cell r="K1097">
            <v>125153</v>
          </cell>
          <cell r="L1097">
            <v>0</v>
          </cell>
          <cell r="M1097">
            <v>0</v>
          </cell>
          <cell r="N1097">
            <v>207429</v>
          </cell>
          <cell r="O1097">
            <v>125153</v>
          </cell>
          <cell r="P1097">
            <v>100012</v>
          </cell>
          <cell r="Q1097">
            <v>25141</v>
          </cell>
          <cell r="R1097">
            <v>25.137983441986961</v>
          </cell>
          <cell r="S1097">
            <v>12</v>
          </cell>
          <cell r="T1097">
            <v>0</v>
          </cell>
          <cell r="U1097">
            <v>218</v>
          </cell>
          <cell r="V1097">
            <v>910</v>
          </cell>
          <cell r="W1097">
            <v>1088</v>
          </cell>
          <cell r="X1097">
            <v>14</v>
          </cell>
          <cell r="Y1097">
            <v>207429</v>
          </cell>
        </row>
        <row r="1098">
          <cell r="A1098">
            <v>1089</v>
          </cell>
          <cell r="B1098">
            <v>218</v>
          </cell>
          <cell r="D1098">
            <v>998</v>
          </cell>
          <cell r="F1098">
            <v>0</v>
          </cell>
          <cell r="G1098">
            <v>0</v>
          </cell>
          <cell r="H1098">
            <v>0</v>
          </cell>
          <cell r="I1098">
            <v>0</v>
          </cell>
          <cell r="J1098"/>
          <cell r="K1098">
            <v>0</v>
          </cell>
          <cell r="L1098">
            <v>0</v>
          </cell>
          <cell r="M1098">
            <v>0</v>
          </cell>
          <cell r="N1098">
            <v>0</v>
          </cell>
          <cell r="O1098">
            <v>0</v>
          </cell>
          <cell r="P1098">
            <v>0</v>
          </cell>
          <cell r="Q1098">
            <v>0</v>
          </cell>
          <cell r="R1098">
            <v>0</v>
          </cell>
          <cell r="S1098">
            <v>0</v>
          </cell>
          <cell r="T1098">
            <v>0</v>
          </cell>
          <cell r="U1098">
            <v>218</v>
          </cell>
          <cell r="V1098">
            <v>998</v>
          </cell>
          <cell r="W1098">
            <v>1089</v>
          </cell>
          <cell r="X1098">
            <v>0</v>
          </cell>
          <cell r="Y1098">
            <v>0</v>
          </cell>
        </row>
        <row r="1099">
          <cell r="A1099">
            <v>1090</v>
          </cell>
          <cell r="B1099">
            <v>218</v>
          </cell>
          <cell r="C1099" t="str">
            <v xml:space="preserve">NORTON                       </v>
          </cell>
          <cell r="D1099">
            <v>999</v>
          </cell>
          <cell r="E1099" t="str">
            <v>TOTAL</v>
          </cell>
          <cell r="F1099">
            <v>27090311.479999997</v>
          </cell>
          <cell r="G1099">
            <v>1</v>
          </cell>
          <cell r="H1099">
            <v>27178100.509999998</v>
          </cell>
          <cell r="I1099">
            <v>1</v>
          </cell>
          <cell r="J1099">
            <v>16398047</v>
          </cell>
          <cell r="K1099">
            <v>16398047</v>
          </cell>
          <cell r="L1099">
            <v>0</v>
          </cell>
          <cell r="M1099">
            <v>0</v>
          </cell>
          <cell r="N1099">
            <v>27178100.509999998</v>
          </cell>
          <cell r="O1099">
            <v>16398047</v>
          </cell>
          <cell r="P1099">
            <v>15833576</v>
          </cell>
          <cell r="Q1099">
            <v>564471</v>
          </cell>
          <cell r="R1099">
            <v>3.5650253612955152</v>
          </cell>
          <cell r="S1099">
            <v>3046</v>
          </cell>
          <cell r="T1099">
            <v>0</v>
          </cell>
          <cell r="U1099">
            <v>218</v>
          </cell>
          <cell r="V1099">
            <v>999</v>
          </cell>
          <cell r="W1099">
            <v>1090</v>
          </cell>
          <cell r="X1099">
            <v>2930</v>
          </cell>
          <cell r="Y1099">
            <v>27178100.509999998</v>
          </cell>
        </row>
        <row r="1100">
          <cell r="A1100">
            <v>1091</v>
          </cell>
          <cell r="B1100">
            <v>219</v>
          </cell>
          <cell r="C1100" t="str">
            <v xml:space="preserve">NORWELL                      </v>
          </cell>
          <cell r="D1100">
            <v>219</v>
          </cell>
          <cell r="E1100" t="str">
            <v>NORWELL</v>
          </cell>
          <cell r="F1100">
            <v>19420562.385559998</v>
          </cell>
          <cell r="G1100">
            <v>0.99486598446616903</v>
          </cell>
          <cell r="H1100">
            <v>20138619.813699998</v>
          </cell>
          <cell r="I1100">
            <v>0.99412336074559726</v>
          </cell>
          <cell r="J1100"/>
          <cell r="K1100">
            <v>17114763</v>
          </cell>
          <cell r="L1100">
            <v>0</v>
          </cell>
          <cell r="M1100">
            <v>0</v>
          </cell>
          <cell r="N1100">
            <v>20138619.813699998</v>
          </cell>
          <cell r="O1100">
            <v>17114763</v>
          </cell>
          <cell r="P1100">
            <v>16745375</v>
          </cell>
          <cell r="Q1100">
            <v>369388</v>
          </cell>
          <cell r="R1100">
            <v>2.205910587251704</v>
          </cell>
          <cell r="S1100">
            <v>2266</v>
          </cell>
          <cell r="T1100">
            <v>0</v>
          </cell>
          <cell r="U1100">
            <v>219</v>
          </cell>
          <cell r="V1100">
            <v>219</v>
          </cell>
          <cell r="W1100">
            <v>1091</v>
          </cell>
          <cell r="X1100">
            <v>2268</v>
          </cell>
          <cell r="Y1100">
            <v>20138619.813699998</v>
          </cell>
        </row>
        <row r="1101">
          <cell r="A1101">
            <v>1092</v>
          </cell>
          <cell r="B1101">
            <v>219</v>
          </cell>
          <cell r="C1101" t="str">
            <v xml:space="preserve">NORWELL                      </v>
          </cell>
          <cell r="D1101">
            <v>873</v>
          </cell>
          <cell r="E1101" t="str">
            <v>SOUTH SHORE</v>
          </cell>
          <cell r="F1101">
            <v>100220</v>
          </cell>
          <cell r="G1101">
            <v>5.1340155338310206E-3</v>
          </cell>
          <cell r="H1101">
            <v>119047</v>
          </cell>
          <cell r="I1101">
            <v>5.8766392544026868E-3</v>
          </cell>
          <cell r="J1101"/>
          <cell r="K1101">
            <v>101172</v>
          </cell>
          <cell r="L1101">
            <v>0</v>
          </cell>
          <cell r="M1101">
            <v>0</v>
          </cell>
          <cell r="N1101">
            <v>119047</v>
          </cell>
          <cell r="O1101">
            <v>101172</v>
          </cell>
          <cell r="P1101">
            <v>86415</v>
          </cell>
          <cell r="Q1101">
            <v>14757</v>
          </cell>
          <cell r="R1101">
            <v>17.076896372157613</v>
          </cell>
          <cell r="S1101">
            <v>7</v>
          </cell>
          <cell r="T1101">
            <v>0</v>
          </cell>
          <cell r="U1101">
            <v>219</v>
          </cell>
          <cell r="V1101">
            <v>873</v>
          </cell>
          <cell r="W1101">
            <v>1092</v>
          </cell>
          <cell r="X1101">
            <v>8</v>
          </cell>
          <cell r="Y1101">
            <v>119047</v>
          </cell>
        </row>
        <row r="1102">
          <cell r="A1102">
            <v>1093</v>
          </cell>
          <cell r="B1102">
            <v>219</v>
          </cell>
          <cell r="D1102">
            <v>998</v>
          </cell>
          <cell r="F1102">
            <v>0</v>
          </cell>
          <cell r="G1102">
            <v>0</v>
          </cell>
          <cell r="H1102">
            <v>0</v>
          </cell>
          <cell r="I1102">
            <v>0</v>
          </cell>
          <cell r="J1102"/>
          <cell r="K1102">
            <v>0</v>
          </cell>
          <cell r="L1102">
            <v>0</v>
          </cell>
          <cell r="M1102">
            <v>0</v>
          </cell>
          <cell r="N1102">
            <v>0</v>
          </cell>
          <cell r="O1102">
            <v>0</v>
          </cell>
          <cell r="P1102">
            <v>0</v>
          </cell>
          <cell r="Q1102">
            <v>0</v>
          </cell>
          <cell r="R1102">
            <v>0</v>
          </cell>
          <cell r="S1102">
            <v>0</v>
          </cell>
          <cell r="T1102">
            <v>0</v>
          </cell>
          <cell r="U1102">
            <v>219</v>
          </cell>
          <cell r="V1102">
            <v>998</v>
          </cell>
          <cell r="W1102">
            <v>1093</v>
          </cell>
          <cell r="X1102">
            <v>0</v>
          </cell>
          <cell r="Y1102">
            <v>0</v>
          </cell>
        </row>
        <row r="1103">
          <cell r="A1103">
            <v>1094</v>
          </cell>
          <cell r="B1103">
            <v>219</v>
          </cell>
          <cell r="D1103">
            <v>998</v>
          </cell>
          <cell r="F1103">
            <v>0</v>
          </cell>
          <cell r="G1103">
            <v>0</v>
          </cell>
          <cell r="H1103">
            <v>0</v>
          </cell>
          <cell r="I1103">
            <v>0</v>
          </cell>
          <cell r="J1103"/>
          <cell r="K1103">
            <v>0</v>
          </cell>
          <cell r="L1103">
            <v>0</v>
          </cell>
          <cell r="M1103">
            <v>0</v>
          </cell>
          <cell r="N1103">
            <v>0</v>
          </cell>
          <cell r="O1103">
            <v>0</v>
          </cell>
          <cell r="P1103">
            <v>0</v>
          </cell>
          <cell r="Q1103">
            <v>0</v>
          </cell>
          <cell r="R1103">
            <v>0</v>
          </cell>
          <cell r="S1103">
            <v>0</v>
          </cell>
          <cell r="T1103">
            <v>0</v>
          </cell>
          <cell r="U1103">
            <v>219</v>
          </cell>
          <cell r="V1103">
            <v>998</v>
          </cell>
          <cell r="W1103">
            <v>1094</v>
          </cell>
          <cell r="X1103">
            <v>0</v>
          </cell>
          <cell r="Y1103">
            <v>0</v>
          </cell>
        </row>
        <row r="1104">
          <cell r="A1104">
            <v>1095</v>
          </cell>
          <cell r="B1104">
            <v>219</v>
          </cell>
          <cell r="C1104" t="str">
            <v xml:space="preserve">NORWELL                      </v>
          </cell>
          <cell r="D1104">
            <v>999</v>
          </cell>
          <cell r="E1104" t="str">
            <v>TOTAL</v>
          </cell>
          <cell r="F1104">
            <v>19520782.385559998</v>
          </cell>
          <cell r="G1104">
            <v>1</v>
          </cell>
          <cell r="H1104">
            <v>20257666.813699998</v>
          </cell>
          <cell r="I1104">
            <v>1</v>
          </cell>
          <cell r="J1104">
            <v>17215935</v>
          </cell>
          <cell r="K1104">
            <v>17215935</v>
          </cell>
          <cell r="L1104">
            <v>0</v>
          </cell>
          <cell r="M1104">
            <v>0</v>
          </cell>
          <cell r="N1104">
            <v>20257666.813699998</v>
          </cell>
          <cell r="O1104">
            <v>17215935</v>
          </cell>
          <cell r="P1104">
            <v>16831790</v>
          </cell>
          <cell r="Q1104">
            <v>384145</v>
          </cell>
          <cell r="R1104">
            <v>2.2822587496635829</v>
          </cell>
          <cell r="S1104">
            <v>2273</v>
          </cell>
          <cell r="T1104">
            <v>0</v>
          </cell>
          <cell r="U1104">
            <v>219</v>
          </cell>
          <cell r="V1104">
            <v>999</v>
          </cell>
          <cell r="W1104">
            <v>1095</v>
          </cell>
          <cell r="X1104">
            <v>2276</v>
          </cell>
          <cell r="Y1104">
            <v>20257666.813699998</v>
          </cell>
        </row>
        <row r="1105">
          <cell r="A1105">
            <v>1096</v>
          </cell>
          <cell r="B1105">
            <v>220</v>
          </cell>
          <cell r="C1105" t="str">
            <v xml:space="preserve">NORWOOD                      </v>
          </cell>
          <cell r="D1105">
            <v>220</v>
          </cell>
          <cell r="E1105" t="str">
            <v>NORWOOD</v>
          </cell>
          <cell r="F1105">
            <v>32665738.414279997</v>
          </cell>
          <cell r="G1105">
            <v>0.96587040355614451</v>
          </cell>
          <cell r="H1105">
            <v>34403459.751600005</v>
          </cell>
          <cell r="I1105">
            <v>0.96418459293539716</v>
          </cell>
          <cell r="J1105"/>
          <cell r="K1105">
            <v>30967635</v>
          </cell>
          <cell r="L1105">
            <v>0</v>
          </cell>
          <cell r="M1105">
            <v>0</v>
          </cell>
          <cell r="N1105">
            <v>34403459.751600005</v>
          </cell>
          <cell r="O1105">
            <v>30967635</v>
          </cell>
          <cell r="P1105">
            <v>29934115</v>
          </cell>
          <cell r="Q1105">
            <v>1033520</v>
          </cell>
          <cell r="R1105">
            <v>3.452649259882913</v>
          </cell>
          <cell r="S1105">
            <v>3481</v>
          </cell>
          <cell r="T1105">
            <v>0</v>
          </cell>
          <cell r="U1105">
            <v>220</v>
          </cell>
          <cell r="V1105">
            <v>220</v>
          </cell>
          <cell r="W1105">
            <v>1096</v>
          </cell>
          <cell r="X1105">
            <v>3504</v>
          </cell>
          <cell r="Y1105">
            <v>34403459.751600005</v>
          </cell>
        </row>
        <row r="1106">
          <cell r="A1106">
            <v>1097</v>
          </cell>
          <cell r="B1106">
            <v>220</v>
          </cell>
          <cell r="C1106" t="str">
            <v xml:space="preserve">NORWOOD                      </v>
          </cell>
          <cell r="D1106">
            <v>806</v>
          </cell>
          <cell r="E1106" t="str">
            <v>BLUE HILLS</v>
          </cell>
          <cell r="F1106">
            <v>940267</v>
          </cell>
          <cell r="G1106">
            <v>2.7802098186873112E-2</v>
          </cell>
          <cell r="H1106">
            <v>1054378</v>
          </cell>
          <cell r="I1106">
            <v>2.9549790342895919E-2</v>
          </cell>
          <cell r="J1106"/>
          <cell r="K1106">
            <v>949079</v>
          </cell>
          <cell r="L1106">
            <v>0</v>
          </cell>
          <cell r="M1106">
            <v>0</v>
          </cell>
          <cell r="N1106">
            <v>1054378</v>
          </cell>
          <cell r="O1106">
            <v>949079</v>
          </cell>
          <cell r="P1106">
            <v>861639</v>
          </cell>
          <cell r="Q1106">
            <v>87440</v>
          </cell>
          <cell r="R1106">
            <v>10.148101467087725</v>
          </cell>
          <cell r="S1106">
            <v>64</v>
          </cell>
          <cell r="T1106">
            <v>0</v>
          </cell>
          <cell r="U1106">
            <v>220</v>
          </cell>
          <cell r="V1106">
            <v>806</v>
          </cell>
          <cell r="W1106">
            <v>1097</v>
          </cell>
          <cell r="X1106">
            <v>69</v>
          </cell>
          <cell r="Y1106">
            <v>1054378</v>
          </cell>
        </row>
        <row r="1107">
          <cell r="A1107">
            <v>1098</v>
          </cell>
          <cell r="B1107">
            <v>220</v>
          </cell>
          <cell r="C1107" t="str">
            <v xml:space="preserve">NORWOOD                      </v>
          </cell>
          <cell r="D1107">
            <v>915</v>
          </cell>
          <cell r="E1107" t="str">
            <v>NORFOLK COUNTY</v>
          </cell>
          <cell r="F1107">
            <v>213996</v>
          </cell>
          <cell r="G1107">
            <v>6.3274982569824301E-3</v>
          </cell>
          <cell r="H1107">
            <v>223566</v>
          </cell>
          <cell r="I1107">
            <v>6.2656167217068912E-3</v>
          </cell>
          <cell r="J1107"/>
          <cell r="K1107">
            <v>201239</v>
          </cell>
          <cell r="L1107">
            <v>0</v>
          </cell>
          <cell r="M1107">
            <v>0</v>
          </cell>
          <cell r="N1107">
            <v>223566</v>
          </cell>
          <cell r="O1107">
            <v>201239</v>
          </cell>
          <cell r="P1107">
            <v>196101</v>
          </cell>
          <cell r="Q1107">
            <v>5138</v>
          </cell>
          <cell r="R1107">
            <v>2.6200784289728252</v>
          </cell>
          <cell r="S1107">
            <v>15</v>
          </cell>
          <cell r="T1107">
            <v>0</v>
          </cell>
          <cell r="U1107">
            <v>220</v>
          </cell>
          <cell r="V1107">
            <v>915</v>
          </cell>
          <cell r="W1107">
            <v>1098</v>
          </cell>
          <cell r="X1107">
            <v>15</v>
          </cell>
          <cell r="Y1107">
            <v>223566</v>
          </cell>
        </row>
        <row r="1108">
          <cell r="A1108">
            <v>1099</v>
          </cell>
          <cell r="B1108">
            <v>220</v>
          </cell>
          <cell r="D1108">
            <v>998</v>
          </cell>
          <cell r="F1108">
            <v>0</v>
          </cell>
          <cell r="G1108">
            <v>0</v>
          </cell>
          <cell r="H1108">
            <v>0</v>
          </cell>
          <cell r="I1108">
            <v>0</v>
          </cell>
          <cell r="J1108"/>
          <cell r="K1108">
            <v>0</v>
          </cell>
          <cell r="L1108">
            <v>0</v>
          </cell>
          <cell r="M1108">
            <v>0</v>
          </cell>
          <cell r="N1108">
            <v>0</v>
          </cell>
          <cell r="O1108">
            <v>0</v>
          </cell>
          <cell r="P1108">
            <v>0</v>
          </cell>
          <cell r="Q1108">
            <v>0</v>
          </cell>
          <cell r="R1108">
            <v>0</v>
          </cell>
          <cell r="S1108">
            <v>0</v>
          </cell>
          <cell r="T1108">
            <v>0</v>
          </cell>
          <cell r="U1108">
            <v>220</v>
          </cell>
          <cell r="V1108">
            <v>998</v>
          </cell>
          <cell r="W1108">
            <v>1099</v>
          </cell>
          <cell r="X1108">
            <v>0</v>
          </cell>
          <cell r="Y1108">
            <v>0</v>
          </cell>
        </row>
        <row r="1109">
          <cell r="A1109">
            <v>1100</v>
          </cell>
          <cell r="B1109">
            <v>220</v>
          </cell>
          <cell r="C1109" t="str">
            <v xml:space="preserve">NORWOOD                      </v>
          </cell>
          <cell r="D1109">
            <v>999</v>
          </cell>
          <cell r="E1109" t="str">
            <v>TOTAL</v>
          </cell>
          <cell r="F1109">
            <v>33820001.414279997</v>
          </cell>
          <cell r="G1109">
            <v>1</v>
          </cell>
          <cell r="H1109">
            <v>35681403.751600005</v>
          </cell>
          <cell r="I1109">
            <v>1</v>
          </cell>
          <cell r="J1109">
            <v>32117953</v>
          </cell>
          <cell r="K1109">
            <v>32117953</v>
          </cell>
          <cell r="L1109">
            <v>0</v>
          </cell>
          <cell r="M1109">
            <v>0</v>
          </cell>
          <cell r="N1109">
            <v>35681403.751600005</v>
          </cell>
          <cell r="O1109">
            <v>32117953</v>
          </cell>
          <cell r="P1109">
            <v>30991855</v>
          </cell>
          <cell r="Q1109">
            <v>1126098</v>
          </cell>
          <cell r="R1109">
            <v>3.633528873957367</v>
          </cell>
          <cell r="S1109">
            <v>3560</v>
          </cell>
          <cell r="T1109">
            <v>0</v>
          </cell>
          <cell r="U1109">
            <v>220</v>
          </cell>
          <cell r="V1109">
            <v>999</v>
          </cell>
          <cell r="W1109">
            <v>1100</v>
          </cell>
          <cell r="X1109">
            <v>3588</v>
          </cell>
          <cell r="Y1109">
            <v>35681403.751600005</v>
          </cell>
        </row>
        <row r="1110">
          <cell r="A1110">
            <v>1101</v>
          </cell>
          <cell r="B1110">
            <v>221</v>
          </cell>
          <cell r="C1110" t="str">
            <v xml:space="preserve">OAK BLUFFS                   </v>
          </cell>
          <cell r="D1110">
            <v>221</v>
          </cell>
          <cell r="E1110" t="str">
            <v>OAK BLUFFS</v>
          </cell>
          <cell r="F1110">
            <v>3397147.27</v>
          </cell>
          <cell r="G1110">
            <v>0.61236062362950483</v>
          </cell>
          <cell r="H1110">
            <v>3454522.33</v>
          </cell>
          <cell r="I1110">
            <v>0.62343447560042031</v>
          </cell>
          <cell r="J1110"/>
          <cell r="K1110">
            <v>3045879</v>
          </cell>
          <cell r="L1110">
            <v>0</v>
          </cell>
          <cell r="M1110">
            <v>0</v>
          </cell>
          <cell r="N1110">
            <v>3454522.33</v>
          </cell>
          <cell r="O1110">
            <v>3045879</v>
          </cell>
          <cell r="P1110">
            <v>2962918</v>
          </cell>
          <cell r="Q1110">
            <v>82961</v>
          </cell>
          <cell r="R1110">
            <v>2.7999762396394363</v>
          </cell>
          <cell r="S1110">
            <v>400</v>
          </cell>
          <cell r="T1110">
            <v>0</v>
          </cell>
          <cell r="U1110">
            <v>221</v>
          </cell>
          <cell r="V1110">
            <v>221</v>
          </cell>
          <cell r="W1110">
            <v>1101</v>
          </cell>
          <cell r="X1110">
            <v>384</v>
          </cell>
          <cell r="Y1110">
            <v>3454522.33</v>
          </cell>
        </row>
        <row r="1111">
          <cell r="A1111">
            <v>1102</v>
          </cell>
          <cell r="B1111">
            <v>221</v>
          </cell>
          <cell r="C1111" t="str">
            <v xml:space="preserve">OAK BLUFFS                   </v>
          </cell>
          <cell r="D1111">
            <v>700</v>
          </cell>
          <cell r="E1111" t="str">
            <v>MARTHAS VINEYARD</v>
          </cell>
          <cell r="F1111">
            <v>2150478</v>
          </cell>
          <cell r="G1111">
            <v>0.38763937637049523</v>
          </cell>
          <cell r="H1111">
            <v>2086593</v>
          </cell>
          <cell r="I1111">
            <v>0.37656552439957969</v>
          </cell>
          <cell r="J1111"/>
          <cell r="K1111">
            <v>1839765</v>
          </cell>
          <cell r="L1111">
            <v>0</v>
          </cell>
          <cell r="M1111">
            <v>0</v>
          </cell>
          <cell r="N1111">
            <v>2086593</v>
          </cell>
          <cell r="O1111">
            <v>1839765</v>
          </cell>
          <cell r="P1111">
            <v>1875600</v>
          </cell>
          <cell r="Q1111">
            <v>-35835</v>
          </cell>
          <cell r="R1111">
            <v>-1.9105886116442738</v>
          </cell>
          <cell r="S1111">
            <v>209</v>
          </cell>
          <cell r="T1111">
            <v>0</v>
          </cell>
          <cell r="U1111">
            <v>221</v>
          </cell>
          <cell r="V1111">
            <v>700</v>
          </cell>
          <cell r="W1111">
            <v>1102</v>
          </cell>
          <cell r="X1111">
            <v>191</v>
          </cell>
          <cell r="Y1111">
            <v>2086593</v>
          </cell>
        </row>
        <row r="1112">
          <cell r="A1112">
            <v>1103</v>
          </cell>
          <cell r="B1112">
            <v>221</v>
          </cell>
          <cell r="D1112">
            <v>998</v>
          </cell>
          <cell r="F1112">
            <v>0</v>
          </cell>
          <cell r="G1112">
            <v>0</v>
          </cell>
          <cell r="H1112">
            <v>0</v>
          </cell>
          <cell r="I1112">
            <v>0</v>
          </cell>
          <cell r="J1112"/>
          <cell r="K1112">
            <v>0</v>
          </cell>
          <cell r="L1112">
            <v>0</v>
          </cell>
          <cell r="M1112">
            <v>0</v>
          </cell>
          <cell r="N1112">
            <v>0</v>
          </cell>
          <cell r="O1112">
            <v>0</v>
          </cell>
          <cell r="P1112">
            <v>0</v>
          </cell>
          <cell r="Q1112">
            <v>0</v>
          </cell>
          <cell r="R1112">
            <v>0</v>
          </cell>
          <cell r="S1112">
            <v>0</v>
          </cell>
          <cell r="T1112">
            <v>0</v>
          </cell>
          <cell r="U1112">
            <v>221</v>
          </cell>
          <cell r="V1112">
            <v>998</v>
          </cell>
          <cell r="W1112">
            <v>1103</v>
          </cell>
          <cell r="X1112">
            <v>0</v>
          </cell>
          <cell r="Y1112">
            <v>0</v>
          </cell>
        </row>
        <row r="1113">
          <cell r="A1113">
            <v>1104</v>
          </cell>
          <cell r="B1113">
            <v>221</v>
          </cell>
          <cell r="D1113">
            <v>998</v>
          </cell>
          <cell r="F1113">
            <v>0</v>
          </cell>
          <cell r="G1113">
            <v>0</v>
          </cell>
          <cell r="H1113">
            <v>0</v>
          </cell>
          <cell r="I1113">
            <v>0</v>
          </cell>
          <cell r="J1113"/>
          <cell r="K1113">
            <v>0</v>
          </cell>
          <cell r="L1113">
            <v>0</v>
          </cell>
          <cell r="M1113">
            <v>0</v>
          </cell>
          <cell r="N1113">
            <v>0</v>
          </cell>
          <cell r="O1113">
            <v>0</v>
          </cell>
          <cell r="P1113">
            <v>0</v>
          </cell>
          <cell r="Q1113">
            <v>0</v>
          </cell>
          <cell r="R1113">
            <v>0</v>
          </cell>
          <cell r="S1113">
            <v>0</v>
          </cell>
          <cell r="T1113">
            <v>0</v>
          </cell>
          <cell r="U1113">
            <v>221</v>
          </cell>
          <cell r="V1113">
            <v>998</v>
          </cell>
          <cell r="W1113">
            <v>1104</v>
          </cell>
          <cell r="X1113">
            <v>0</v>
          </cell>
          <cell r="Y1113">
            <v>0</v>
          </cell>
        </row>
        <row r="1114">
          <cell r="A1114">
            <v>1105</v>
          </cell>
          <cell r="B1114">
            <v>221</v>
          </cell>
          <cell r="C1114" t="str">
            <v xml:space="preserve">OAK BLUFFS                   </v>
          </cell>
          <cell r="D1114">
            <v>999</v>
          </cell>
          <cell r="E1114" t="str">
            <v>TOTAL</v>
          </cell>
          <cell r="F1114">
            <v>5547625.2699999996</v>
          </cell>
          <cell r="G1114">
            <v>1</v>
          </cell>
          <cell r="H1114">
            <v>5541115.3300000001</v>
          </cell>
          <cell r="I1114">
            <v>1</v>
          </cell>
          <cell r="J1114">
            <v>4885644</v>
          </cell>
          <cell r="K1114">
            <v>4885644</v>
          </cell>
          <cell r="L1114">
            <v>0</v>
          </cell>
          <cell r="M1114">
            <v>0</v>
          </cell>
          <cell r="N1114">
            <v>5541115.3300000001</v>
          </cell>
          <cell r="O1114">
            <v>4885644</v>
          </cell>
          <cell r="P1114">
            <v>4838518</v>
          </cell>
          <cell r="Q1114">
            <v>47126</v>
          </cell>
          <cell r="R1114">
            <v>0.97397591576594322</v>
          </cell>
          <cell r="S1114">
            <v>609</v>
          </cell>
          <cell r="T1114">
            <v>0</v>
          </cell>
          <cell r="U1114">
            <v>221</v>
          </cell>
          <cell r="V1114">
            <v>999</v>
          </cell>
          <cell r="W1114">
            <v>1105</v>
          </cell>
          <cell r="X1114">
            <v>575</v>
          </cell>
          <cell r="Y1114">
            <v>5541115.3300000001</v>
          </cell>
        </row>
        <row r="1115">
          <cell r="A1115">
            <v>1106</v>
          </cell>
          <cell r="B1115">
            <v>222</v>
          </cell>
          <cell r="C1115" t="str">
            <v xml:space="preserve">OAKHAM                       </v>
          </cell>
          <cell r="D1115">
            <v>222</v>
          </cell>
          <cell r="E1115" t="str">
            <v>OAKHAM</v>
          </cell>
          <cell r="F1115">
            <v>0</v>
          </cell>
          <cell r="G1115">
            <v>0</v>
          </cell>
          <cell r="H1115">
            <v>0</v>
          </cell>
          <cell r="I1115">
            <v>0</v>
          </cell>
          <cell r="J1115"/>
          <cell r="K1115">
            <v>0</v>
          </cell>
          <cell r="L1115">
            <v>0</v>
          </cell>
          <cell r="M1115">
            <v>0</v>
          </cell>
          <cell r="N1115">
            <v>0</v>
          </cell>
          <cell r="O1115">
            <v>0</v>
          </cell>
          <cell r="P1115">
            <v>0</v>
          </cell>
          <cell r="Q1115">
            <v>0</v>
          </cell>
          <cell r="R1115">
            <v>0</v>
          </cell>
          <cell r="S1115">
            <v>0</v>
          </cell>
          <cell r="T1115">
            <v>0</v>
          </cell>
          <cell r="U1115">
            <v>222</v>
          </cell>
          <cell r="V1115">
            <v>222</v>
          </cell>
          <cell r="W1115">
            <v>1106</v>
          </cell>
          <cell r="X1115">
            <v>0</v>
          </cell>
          <cell r="Y1115">
            <v>0</v>
          </cell>
        </row>
        <row r="1116">
          <cell r="A1116">
            <v>1107</v>
          </cell>
          <cell r="B1116">
            <v>222</v>
          </cell>
          <cell r="C1116" t="str">
            <v xml:space="preserve">OAKHAM                       </v>
          </cell>
          <cell r="D1116">
            <v>753</v>
          </cell>
          <cell r="E1116" t="str">
            <v>QUABBIN</v>
          </cell>
          <cell r="F1116">
            <v>2734665</v>
          </cell>
          <cell r="G1116">
            <v>0.9314412711388137</v>
          </cell>
          <cell r="H1116">
            <v>2743304</v>
          </cell>
          <cell r="I1116">
            <v>0.91977457123573758</v>
          </cell>
          <cell r="J1116"/>
          <cell r="K1116">
            <v>1247859</v>
          </cell>
          <cell r="L1116">
            <v>0</v>
          </cell>
          <cell r="M1116">
            <v>0</v>
          </cell>
          <cell r="N1116">
            <v>2743304</v>
          </cell>
          <cell r="O1116">
            <v>1247859</v>
          </cell>
          <cell r="P1116">
            <v>1205463</v>
          </cell>
          <cell r="Q1116">
            <v>42396</v>
          </cell>
          <cell r="R1116">
            <v>3.5169889079963466</v>
          </cell>
          <cell r="S1116">
            <v>307</v>
          </cell>
          <cell r="T1116">
            <v>0</v>
          </cell>
          <cell r="U1116">
            <v>222</v>
          </cell>
          <cell r="V1116">
            <v>753</v>
          </cell>
          <cell r="W1116">
            <v>1107</v>
          </cell>
          <cell r="X1116">
            <v>297</v>
          </cell>
          <cell r="Y1116">
            <v>2743304</v>
          </cell>
        </row>
        <row r="1117">
          <cell r="A1117">
            <v>1108</v>
          </cell>
          <cell r="B1117">
            <v>222</v>
          </cell>
          <cell r="C1117" t="str">
            <v xml:space="preserve">OAKHAM                       </v>
          </cell>
          <cell r="D1117">
            <v>860</v>
          </cell>
          <cell r="E1117" t="str">
            <v>PATHFINDER</v>
          </cell>
          <cell r="F1117">
            <v>201285</v>
          </cell>
          <cell r="G1117">
            <v>6.855872886118633E-2</v>
          </cell>
          <cell r="H1117">
            <v>239279</v>
          </cell>
          <cell r="I1117">
            <v>8.0225428764262391E-2</v>
          </cell>
          <cell r="J1117"/>
          <cell r="K1117">
            <v>108842</v>
          </cell>
          <cell r="L1117">
            <v>0</v>
          </cell>
          <cell r="M1117">
            <v>0</v>
          </cell>
          <cell r="N1117">
            <v>239279</v>
          </cell>
          <cell r="O1117">
            <v>108842</v>
          </cell>
          <cell r="P1117">
            <v>88728</v>
          </cell>
          <cell r="Q1117">
            <v>20114</v>
          </cell>
          <cell r="R1117">
            <v>22.669281399332792</v>
          </cell>
          <cell r="S1117">
            <v>14</v>
          </cell>
          <cell r="T1117">
            <v>0</v>
          </cell>
          <cell r="U1117">
            <v>222</v>
          </cell>
          <cell r="V1117">
            <v>860</v>
          </cell>
          <cell r="W1117">
            <v>1108</v>
          </cell>
          <cell r="X1117">
            <v>16</v>
          </cell>
          <cell r="Y1117">
            <v>239279</v>
          </cell>
        </row>
        <row r="1118">
          <cell r="A1118">
            <v>1109</v>
          </cell>
          <cell r="B1118">
            <v>222</v>
          </cell>
          <cell r="D1118">
            <v>998</v>
          </cell>
          <cell r="F1118">
            <v>0</v>
          </cell>
          <cell r="G1118">
            <v>0</v>
          </cell>
          <cell r="H1118">
            <v>0</v>
          </cell>
          <cell r="I1118">
            <v>0</v>
          </cell>
          <cell r="J1118"/>
          <cell r="K1118">
            <v>0</v>
          </cell>
          <cell r="L1118">
            <v>0</v>
          </cell>
          <cell r="M1118">
            <v>0</v>
          </cell>
          <cell r="N1118">
            <v>0</v>
          </cell>
          <cell r="O1118">
            <v>0</v>
          </cell>
          <cell r="P1118">
            <v>0</v>
          </cell>
          <cell r="Q1118">
            <v>0</v>
          </cell>
          <cell r="R1118">
            <v>0</v>
          </cell>
          <cell r="S1118">
            <v>0</v>
          </cell>
          <cell r="T1118">
            <v>0</v>
          </cell>
          <cell r="U1118">
            <v>222</v>
          </cell>
          <cell r="V1118">
            <v>998</v>
          </cell>
          <cell r="W1118">
            <v>1109</v>
          </cell>
          <cell r="X1118">
            <v>0</v>
          </cell>
          <cell r="Y1118">
            <v>0</v>
          </cell>
        </row>
        <row r="1119">
          <cell r="A1119">
            <v>1110</v>
          </cell>
          <cell r="B1119">
            <v>222</v>
          </cell>
          <cell r="C1119" t="str">
            <v xml:space="preserve">OAKHAM                       </v>
          </cell>
          <cell r="D1119">
            <v>999</v>
          </cell>
          <cell r="E1119" t="str">
            <v>TOTAL</v>
          </cell>
          <cell r="F1119">
            <v>2935950</v>
          </cell>
          <cell r="G1119">
            <v>1</v>
          </cell>
          <cell r="H1119">
            <v>2982583</v>
          </cell>
          <cell r="I1119">
            <v>1</v>
          </cell>
          <cell r="J1119">
            <v>1356701</v>
          </cell>
          <cell r="K1119">
            <v>1356701</v>
          </cell>
          <cell r="L1119">
            <v>0</v>
          </cell>
          <cell r="M1119">
            <v>0</v>
          </cell>
          <cell r="N1119">
            <v>2982583</v>
          </cell>
          <cell r="O1119">
            <v>1356701</v>
          </cell>
          <cell r="P1119">
            <v>1294191</v>
          </cell>
          <cell r="Q1119">
            <v>62510</v>
          </cell>
          <cell r="R1119">
            <v>4.8300444061193444</v>
          </cell>
          <cell r="S1119">
            <v>321</v>
          </cell>
          <cell r="T1119">
            <v>0</v>
          </cell>
          <cell r="U1119">
            <v>222</v>
          </cell>
          <cell r="V1119">
            <v>999</v>
          </cell>
          <cell r="W1119">
            <v>1110</v>
          </cell>
          <cell r="X1119">
            <v>313</v>
          </cell>
          <cell r="Y1119">
            <v>2982583</v>
          </cell>
        </row>
        <row r="1120">
          <cell r="A1120">
            <v>1111</v>
          </cell>
          <cell r="B1120">
            <v>223</v>
          </cell>
          <cell r="C1120" t="str">
            <v xml:space="preserve">ORANGE                       </v>
          </cell>
          <cell r="D1120">
            <v>223</v>
          </cell>
          <cell r="E1120" t="str">
            <v>ORANGE</v>
          </cell>
          <cell r="F1120">
            <v>6427741.0799999991</v>
          </cell>
          <cell r="G1120">
            <v>0.48758356812019515</v>
          </cell>
          <cell r="H1120">
            <v>6143522.4500000002</v>
          </cell>
          <cell r="I1120">
            <v>0.46627686614622943</v>
          </cell>
          <cell r="J1120"/>
          <cell r="K1120">
            <v>1791132</v>
          </cell>
          <cell r="L1120">
            <v>0</v>
          </cell>
          <cell r="M1120">
            <v>0</v>
          </cell>
          <cell r="N1120">
            <v>6143522.4500000002</v>
          </cell>
          <cell r="O1120">
            <v>1791132</v>
          </cell>
          <cell r="P1120">
            <v>1820190</v>
          </cell>
          <cell r="Q1120">
            <v>-29058</v>
          </cell>
          <cell r="R1120">
            <v>-1.596426746658316</v>
          </cell>
          <cell r="S1120">
            <v>658</v>
          </cell>
          <cell r="T1120">
            <v>0</v>
          </cell>
          <cell r="U1120">
            <v>223</v>
          </cell>
          <cell r="V1120">
            <v>223</v>
          </cell>
          <cell r="W1120">
            <v>1111</v>
          </cell>
          <cell r="X1120">
            <v>622</v>
          </cell>
          <cell r="Y1120">
            <v>6143522.4500000002</v>
          </cell>
        </row>
        <row r="1121">
          <cell r="A1121">
            <v>1112</v>
          </cell>
          <cell r="B1121">
            <v>223</v>
          </cell>
          <cell r="C1121" t="str">
            <v xml:space="preserve">ORANGE                       </v>
          </cell>
          <cell r="D1121">
            <v>755</v>
          </cell>
          <cell r="E1121" t="str">
            <v>RALPH C MAHAR</v>
          </cell>
          <cell r="F1121">
            <v>5864705</v>
          </cell>
          <cell r="G1121">
            <v>0.44487382958996685</v>
          </cell>
          <cell r="H1121">
            <v>6056801</v>
          </cell>
          <cell r="I1121">
            <v>0.45969494083176154</v>
          </cell>
          <cell r="J1121"/>
          <cell r="K1121">
            <v>1765848</v>
          </cell>
          <cell r="L1121">
            <v>0</v>
          </cell>
          <cell r="M1121">
            <v>0</v>
          </cell>
          <cell r="N1121">
            <v>6056801</v>
          </cell>
          <cell r="O1121">
            <v>1765848</v>
          </cell>
          <cell r="P1121">
            <v>1660751</v>
          </cell>
          <cell r="Q1121">
            <v>105097</v>
          </cell>
          <cell r="R1121">
            <v>6.328281602720697</v>
          </cell>
          <cell r="S1121">
            <v>597</v>
          </cell>
          <cell r="T1121">
            <v>0</v>
          </cell>
          <cell r="U1121">
            <v>223</v>
          </cell>
          <cell r="V1121">
            <v>755</v>
          </cell>
          <cell r="W1121">
            <v>1112</v>
          </cell>
          <cell r="X1121">
            <v>587</v>
          </cell>
          <cell r="Y1121">
            <v>6056801</v>
          </cell>
        </row>
        <row r="1122">
          <cell r="A1122">
            <v>1113</v>
          </cell>
          <cell r="B1122">
            <v>223</v>
          </cell>
          <cell r="C1122" t="str">
            <v xml:space="preserve">ORANGE                       </v>
          </cell>
          <cell r="D1122">
            <v>818</v>
          </cell>
          <cell r="E1122" t="str">
            <v>FRANKLIN COUNTY</v>
          </cell>
          <cell r="F1122">
            <v>890404</v>
          </cell>
          <cell r="G1122">
            <v>6.7542602289838077E-2</v>
          </cell>
          <cell r="H1122">
            <v>975373</v>
          </cell>
          <cell r="I1122">
            <v>7.4028193022009095E-2</v>
          </cell>
          <cell r="J1122"/>
          <cell r="K1122">
            <v>284368</v>
          </cell>
          <cell r="L1122">
            <v>0</v>
          </cell>
          <cell r="M1122">
            <v>0</v>
          </cell>
          <cell r="N1122">
            <v>975373</v>
          </cell>
          <cell r="O1122">
            <v>284368</v>
          </cell>
          <cell r="P1122">
            <v>252142</v>
          </cell>
          <cell r="Q1122">
            <v>32226</v>
          </cell>
          <cell r="R1122">
            <v>12.780893306152882</v>
          </cell>
          <cell r="S1122">
            <v>61</v>
          </cell>
          <cell r="T1122">
            <v>0</v>
          </cell>
          <cell r="U1122">
            <v>223</v>
          </cell>
          <cell r="V1122">
            <v>818</v>
          </cell>
          <cell r="W1122">
            <v>1113</v>
          </cell>
          <cell r="X1122">
            <v>64</v>
          </cell>
          <cell r="Y1122">
            <v>975373</v>
          </cell>
        </row>
        <row r="1123">
          <cell r="A1123">
            <v>1114</v>
          </cell>
          <cell r="B1123">
            <v>223</v>
          </cell>
          <cell r="D1123">
            <v>998</v>
          </cell>
          <cell r="F1123">
            <v>0</v>
          </cell>
          <cell r="G1123">
            <v>0</v>
          </cell>
          <cell r="H1123">
            <v>0</v>
          </cell>
          <cell r="I1123">
            <v>0</v>
          </cell>
          <cell r="J1123"/>
          <cell r="K1123">
            <v>0</v>
          </cell>
          <cell r="L1123">
            <v>0</v>
          </cell>
          <cell r="M1123">
            <v>0</v>
          </cell>
          <cell r="N1123">
            <v>0</v>
          </cell>
          <cell r="O1123">
            <v>0</v>
          </cell>
          <cell r="P1123">
            <v>0</v>
          </cell>
          <cell r="Q1123">
            <v>0</v>
          </cell>
          <cell r="R1123">
            <v>0</v>
          </cell>
          <cell r="S1123">
            <v>0</v>
          </cell>
          <cell r="T1123">
            <v>0</v>
          </cell>
          <cell r="U1123">
            <v>223</v>
          </cell>
          <cell r="V1123">
            <v>998</v>
          </cell>
          <cell r="W1123">
            <v>1114</v>
          </cell>
          <cell r="X1123">
            <v>0</v>
          </cell>
          <cell r="Y1123">
            <v>0</v>
          </cell>
        </row>
        <row r="1124">
          <cell r="A1124">
            <v>1115</v>
          </cell>
          <cell r="B1124">
            <v>223</v>
          </cell>
          <cell r="C1124" t="str">
            <v xml:space="preserve">ORANGE                       </v>
          </cell>
          <cell r="D1124">
            <v>999</v>
          </cell>
          <cell r="E1124" t="str">
            <v>TOTAL</v>
          </cell>
          <cell r="F1124">
            <v>13182850.079999998</v>
          </cell>
          <cell r="G1124">
            <v>1</v>
          </cell>
          <cell r="H1124">
            <v>13175696.449999999</v>
          </cell>
          <cell r="I1124">
            <v>1</v>
          </cell>
          <cell r="J1124">
            <v>3841348</v>
          </cell>
          <cell r="K1124">
            <v>3841348</v>
          </cell>
          <cell r="L1124">
            <v>0</v>
          </cell>
          <cell r="M1124">
            <v>0</v>
          </cell>
          <cell r="N1124">
            <v>13175696.449999999</v>
          </cell>
          <cell r="O1124">
            <v>3841348</v>
          </cell>
          <cell r="P1124">
            <v>3733083</v>
          </cell>
          <cell r="Q1124">
            <v>108265</v>
          </cell>
          <cell r="R1124">
            <v>2.9001498225461368</v>
          </cell>
          <cell r="S1124">
            <v>1316</v>
          </cell>
          <cell r="T1124">
            <v>0</v>
          </cell>
          <cell r="U1124">
            <v>223</v>
          </cell>
          <cell r="V1124">
            <v>999</v>
          </cell>
          <cell r="W1124">
            <v>1115</v>
          </cell>
          <cell r="X1124">
            <v>1273</v>
          </cell>
          <cell r="Y1124">
            <v>13175696.449999999</v>
          </cell>
        </row>
        <row r="1125">
          <cell r="A1125">
            <v>1116</v>
          </cell>
          <cell r="B1125">
            <v>224</v>
          </cell>
          <cell r="C1125" t="str">
            <v xml:space="preserve">ORLEANS                      </v>
          </cell>
          <cell r="D1125">
            <v>224</v>
          </cell>
          <cell r="E1125" t="str">
            <v>ORLEANS</v>
          </cell>
          <cell r="F1125">
            <v>1548813.24</v>
          </cell>
          <cell r="G1125">
            <v>0.37012736908765653</v>
          </cell>
          <cell r="H1125">
            <v>1684181.3199999998</v>
          </cell>
          <cell r="I1125">
            <v>0.38718589270782888</v>
          </cell>
          <cell r="J1125"/>
          <cell r="K1125">
            <v>1657933</v>
          </cell>
          <cell r="L1125">
            <v>0</v>
          </cell>
          <cell r="M1125">
            <v>0</v>
          </cell>
          <cell r="N1125">
            <v>1684181.3199999998</v>
          </cell>
          <cell r="O1125">
            <v>1657933</v>
          </cell>
          <cell r="P1125">
            <v>1556406</v>
          </cell>
          <cell r="Q1125">
            <v>101527</v>
          </cell>
          <cell r="R1125">
            <v>6.5231694043842028</v>
          </cell>
          <cell r="S1125">
            <v>181</v>
          </cell>
          <cell r="T1125">
            <v>0</v>
          </cell>
          <cell r="U1125">
            <v>224</v>
          </cell>
          <cell r="V1125">
            <v>224</v>
          </cell>
          <cell r="W1125">
            <v>1116</v>
          </cell>
          <cell r="X1125">
            <v>192</v>
          </cell>
          <cell r="Y1125">
            <v>1684181.3199999998</v>
          </cell>
        </row>
        <row r="1126">
          <cell r="A1126">
            <v>1117</v>
          </cell>
          <cell r="B1126">
            <v>224</v>
          </cell>
          <cell r="C1126" t="str">
            <v xml:space="preserve">ORLEANS                      </v>
          </cell>
          <cell r="D1126">
            <v>660</v>
          </cell>
          <cell r="E1126" t="str">
            <v>NAUSET</v>
          </cell>
          <cell r="F1126">
            <v>2363580</v>
          </cell>
          <cell r="G1126">
            <v>0.5648361109233565</v>
          </cell>
          <cell r="H1126">
            <v>2380905</v>
          </cell>
          <cell r="I1126">
            <v>0.54735960845209553</v>
          </cell>
          <cell r="J1126"/>
          <cell r="K1126">
            <v>2343798</v>
          </cell>
          <cell r="L1126">
            <v>0</v>
          </cell>
          <cell r="M1126">
            <v>0</v>
          </cell>
          <cell r="N1126">
            <v>2380905</v>
          </cell>
          <cell r="O1126">
            <v>2343798</v>
          </cell>
          <cell r="P1126">
            <v>2375167</v>
          </cell>
          <cell r="Q1126">
            <v>-31369</v>
          </cell>
          <cell r="R1126">
            <v>-1.3207071334352489</v>
          </cell>
          <cell r="S1126">
            <v>265</v>
          </cell>
          <cell r="T1126">
            <v>0</v>
          </cell>
          <cell r="U1126">
            <v>224</v>
          </cell>
          <cell r="V1126">
            <v>660</v>
          </cell>
          <cell r="W1126">
            <v>1117</v>
          </cell>
          <cell r="X1126">
            <v>253</v>
          </cell>
          <cell r="Y1126">
            <v>2380905</v>
          </cell>
        </row>
        <row r="1127">
          <cell r="A1127">
            <v>1118</v>
          </cell>
          <cell r="B1127">
            <v>224</v>
          </cell>
          <cell r="C1127" t="str">
            <v xml:space="preserve">ORLEANS                      </v>
          </cell>
          <cell r="D1127">
            <v>815</v>
          </cell>
          <cell r="E1127" t="str">
            <v>CAPE COD</v>
          </cell>
          <cell r="F1127">
            <v>272148</v>
          </cell>
          <cell r="G1127">
            <v>6.5036519988986893E-2</v>
          </cell>
          <cell r="H1127">
            <v>284714</v>
          </cell>
          <cell r="I1127">
            <v>6.5454498840075481E-2</v>
          </cell>
          <cell r="J1127"/>
          <cell r="K1127">
            <v>280277</v>
          </cell>
          <cell r="L1127">
            <v>0</v>
          </cell>
          <cell r="M1127">
            <v>0</v>
          </cell>
          <cell r="N1127">
            <v>284714</v>
          </cell>
          <cell r="O1127">
            <v>280277</v>
          </cell>
          <cell r="P1127">
            <v>273482</v>
          </cell>
          <cell r="Q1127">
            <v>6795</v>
          </cell>
          <cell r="R1127">
            <v>2.4846242165846379</v>
          </cell>
          <cell r="S1127">
            <v>19</v>
          </cell>
          <cell r="T1127">
            <v>0</v>
          </cell>
          <cell r="U1127">
            <v>224</v>
          </cell>
          <cell r="V1127">
            <v>815</v>
          </cell>
          <cell r="W1127">
            <v>1118</v>
          </cell>
          <cell r="X1127">
            <v>19</v>
          </cell>
          <cell r="Y1127">
            <v>284714</v>
          </cell>
        </row>
        <row r="1128">
          <cell r="A1128">
            <v>1119</v>
          </cell>
          <cell r="B1128">
            <v>224</v>
          </cell>
          <cell r="D1128">
            <v>998</v>
          </cell>
          <cell r="F1128">
            <v>0</v>
          </cell>
          <cell r="G1128">
            <v>0</v>
          </cell>
          <cell r="H1128">
            <v>0</v>
          </cell>
          <cell r="I1128">
            <v>0</v>
          </cell>
          <cell r="J1128"/>
          <cell r="K1128">
            <v>0</v>
          </cell>
          <cell r="L1128">
            <v>0</v>
          </cell>
          <cell r="M1128">
            <v>0</v>
          </cell>
          <cell r="N1128">
            <v>0</v>
          </cell>
          <cell r="O1128">
            <v>0</v>
          </cell>
          <cell r="P1128">
            <v>0</v>
          </cell>
          <cell r="Q1128">
            <v>0</v>
          </cell>
          <cell r="R1128">
            <v>0</v>
          </cell>
          <cell r="S1128">
            <v>0</v>
          </cell>
          <cell r="T1128">
            <v>0</v>
          </cell>
          <cell r="U1128">
            <v>224</v>
          </cell>
          <cell r="V1128">
            <v>998</v>
          </cell>
          <cell r="W1128">
            <v>1119</v>
          </cell>
          <cell r="X1128">
            <v>0</v>
          </cell>
          <cell r="Y1128">
            <v>0</v>
          </cell>
        </row>
        <row r="1129">
          <cell r="A1129">
            <v>1120</v>
          </cell>
          <cell r="B1129">
            <v>224</v>
          </cell>
          <cell r="C1129" t="str">
            <v xml:space="preserve">ORLEANS                      </v>
          </cell>
          <cell r="D1129">
            <v>999</v>
          </cell>
          <cell r="E1129" t="str">
            <v>TOTAL</v>
          </cell>
          <cell r="F1129">
            <v>4184541.24</v>
          </cell>
          <cell r="G1129">
            <v>1</v>
          </cell>
          <cell r="H1129">
            <v>4349800.32</v>
          </cell>
          <cell r="I1129">
            <v>0.99999999999999989</v>
          </cell>
          <cell r="J1129">
            <v>4282007</v>
          </cell>
          <cell r="K1129">
            <v>4282008</v>
          </cell>
          <cell r="L1129">
            <v>0</v>
          </cell>
          <cell r="M1129">
            <v>0</v>
          </cell>
          <cell r="N1129">
            <v>4349800.32</v>
          </cell>
          <cell r="O1129">
            <v>4282008</v>
          </cell>
          <cell r="P1129">
            <v>4205055</v>
          </cell>
          <cell r="Q1129">
            <v>76953</v>
          </cell>
          <cell r="R1129">
            <v>1.8300117358750361</v>
          </cell>
          <cell r="S1129">
            <v>465</v>
          </cell>
          <cell r="T1129">
            <v>0</v>
          </cell>
          <cell r="U1129">
            <v>224</v>
          </cell>
          <cell r="V1129">
            <v>999</v>
          </cell>
          <cell r="W1129">
            <v>1120</v>
          </cell>
          <cell r="X1129">
            <v>464</v>
          </cell>
          <cell r="Y1129">
            <v>4349800.32</v>
          </cell>
        </row>
        <row r="1130">
          <cell r="A1130">
            <v>1121</v>
          </cell>
          <cell r="B1130">
            <v>225</v>
          </cell>
          <cell r="C1130" t="str">
            <v xml:space="preserve">OTIS                         </v>
          </cell>
          <cell r="D1130">
            <v>225</v>
          </cell>
          <cell r="E1130" t="str">
            <v>OTIS</v>
          </cell>
          <cell r="F1130">
            <v>0</v>
          </cell>
          <cell r="G1130">
            <v>0</v>
          </cell>
          <cell r="H1130">
            <v>0</v>
          </cell>
          <cell r="I1130">
            <v>0</v>
          </cell>
          <cell r="J1130"/>
          <cell r="K1130">
            <v>0</v>
          </cell>
          <cell r="L1130">
            <v>0</v>
          </cell>
          <cell r="M1130">
            <v>0</v>
          </cell>
          <cell r="N1130">
            <v>0</v>
          </cell>
          <cell r="O1130">
            <v>0</v>
          </cell>
          <cell r="P1130">
            <v>0</v>
          </cell>
          <cell r="Q1130">
            <v>0</v>
          </cell>
          <cell r="R1130">
            <v>0</v>
          </cell>
          <cell r="S1130">
            <v>0</v>
          </cell>
          <cell r="T1130">
            <v>0</v>
          </cell>
          <cell r="U1130">
            <v>225</v>
          </cell>
          <cell r="V1130">
            <v>225</v>
          </cell>
          <cell r="W1130">
            <v>1121</v>
          </cell>
          <cell r="X1130">
            <v>0</v>
          </cell>
          <cell r="Y1130">
            <v>0</v>
          </cell>
        </row>
        <row r="1131">
          <cell r="A1131">
            <v>1122</v>
          </cell>
          <cell r="B1131">
            <v>225</v>
          </cell>
          <cell r="C1131" t="str">
            <v xml:space="preserve">OTIS                         </v>
          </cell>
          <cell r="D1131">
            <v>662</v>
          </cell>
          <cell r="E1131" t="str">
            <v>FARMINGTON RIVER</v>
          </cell>
          <cell r="F1131">
            <v>1562007</v>
          </cell>
          <cell r="G1131">
            <v>1</v>
          </cell>
          <cell r="H1131">
            <v>1539706</v>
          </cell>
          <cell r="I1131">
            <v>1</v>
          </cell>
          <cell r="J1131"/>
          <cell r="K1131">
            <v>1403449</v>
          </cell>
          <cell r="L1131">
            <v>0</v>
          </cell>
          <cell r="M1131">
            <v>0</v>
          </cell>
          <cell r="N1131">
            <v>1539706</v>
          </cell>
          <cell r="O1131">
            <v>1403449</v>
          </cell>
          <cell r="P1131">
            <v>1373921</v>
          </cell>
          <cell r="Q1131">
            <v>29528</v>
          </cell>
          <cell r="R1131">
            <v>2.1491774272319879</v>
          </cell>
          <cell r="S1131">
            <v>174</v>
          </cell>
          <cell r="T1131">
            <v>0</v>
          </cell>
          <cell r="U1131">
            <v>225</v>
          </cell>
          <cell r="V1131">
            <v>662</v>
          </cell>
          <cell r="W1131">
            <v>1122</v>
          </cell>
          <cell r="X1131">
            <v>162</v>
          </cell>
          <cell r="Y1131">
            <v>1539706</v>
          </cell>
        </row>
        <row r="1132">
          <cell r="A1132">
            <v>1123</v>
          </cell>
          <cell r="B1132">
            <v>225</v>
          </cell>
          <cell r="D1132">
            <v>998</v>
          </cell>
          <cell r="F1132">
            <v>0</v>
          </cell>
          <cell r="G1132">
            <v>0</v>
          </cell>
          <cell r="H1132">
            <v>0</v>
          </cell>
          <cell r="I1132">
            <v>0</v>
          </cell>
          <cell r="J1132"/>
          <cell r="K1132">
            <v>0</v>
          </cell>
          <cell r="L1132">
            <v>0</v>
          </cell>
          <cell r="M1132">
            <v>0</v>
          </cell>
          <cell r="N1132">
            <v>0</v>
          </cell>
          <cell r="O1132">
            <v>0</v>
          </cell>
          <cell r="P1132">
            <v>0</v>
          </cell>
          <cell r="Q1132">
            <v>0</v>
          </cell>
          <cell r="R1132">
            <v>0</v>
          </cell>
          <cell r="S1132">
            <v>0</v>
          </cell>
          <cell r="T1132">
            <v>0</v>
          </cell>
          <cell r="U1132">
            <v>225</v>
          </cell>
          <cell r="V1132">
            <v>998</v>
          </cell>
          <cell r="W1132">
            <v>1123</v>
          </cell>
          <cell r="X1132">
            <v>0</v>
          </cell>
          <cell r="Y1132">
            <v>0</v>
          </cell>
        </row>
        <row r="1133">
          <cell r="A1133">
            <v>1124</v>
          </cell>
          <cell r="B1133">
            <v>225</v>
          </cell>
          <cell r="D1133">
            <v>998</v>
          </cell>
          <cell r="F1133">
            <v>0</v>
          </cell>
          <cell r="G1133">
            <v>0</v>
          </cell>
          <cell r="H1133">
            <v>0</v>
          </cell>
          <cell r="I1133">
            <v>0</v>
          </cell>
          <cell r="J1133"/>
          <cell r="K1133">
            <v>0</v>
          </cell>
          <cell r="L1133">
            <v>0</v>
          </cell>
          <cell r="M1133">
            <v>0</v>
          </cell>
          <cell r="N1133">
            <v>0</v>
          </cell>
          <cell r="O1133">
            <v>0</v>
          </cell>
          <cell r="P1133">
            <v>0</v>
          </cell>
          <cell r="Q1133">
            <v>0</v>
          </cell>
          <cell r="R1133">
            <v>0</v>
          </cell>
          <cell r="S1133">
            <v>0</v>
          </cell>
          <cell r="T1133">
            <v>0</v>
          </cell>
          <cell r="U1133">
            <v>225</v>
          </cell>
          <cell r="V1133">
            <v>998</v>
          </cell>
          <cell r="W1133">
            <v>1124</v>
          </cell>
          <cell r="X1133">
            <v>0</v>
          </cell>
          <cell r="Y1133">
            <v>0</v>
          </cell>
        </row>
        <row r="1134">
          <cell r="A1134">
            <v>1125</v>
          </cell>
          <cell r="B1134">
            <v>225</v>
          </cell>
          <cell r="C1134" t="str">
            <v xml:space="preserve">OTIS                         </v>
          </cell>
          <cell r="D1134">
            <v>999</v>
          </cell>
          <cell r="E1134" t="str">
            <v>TOTAL</v>
          </cell>
          <cell r="F1134">
            <v>1562007</v>
          </cell>
          <cell r="G1134">
            <v>1</v>
          </cell>
          <cell r="H1134">
            <v>1539706</v>
          </cell>
          <cell r="I1134">
            <v>1</v>
          </cell>
          <cell r="J1134">
            <v>1403449</v>
          </cell>
          <cell r="K1134">
            <v>1403449</v>
          </cell>
          <cell r="L1134">
            <v>0</v>
          </cell>
          <cell r="M1134">
            <v>0</v>
          </cell>
          <cell r="N1134">
            <v>1539706</v>
          </cell>
          <cell r="O1134">
            <v>1403449</v>
          </cell>
          <cell r="P1134">
            <v>1373921</v>
          </cell>
          <cell r="Q1134">
            <v>29528</v>
          </cell>
          <cell r="R1134">
            <v>2.1491774272319879</v>
          </cell>
          <cell r="S1134">
            <v>174</v>
          </cell>
          <cell r="T1134">
            <v>0</v>
          </cell>
          <cell r="U1134">
            <v>225</v>
          </cell>
          <cell r="V1134">
            <v>999</v>
          </cell>
          <cell r="W1134">
            <v>1125</v>
          </cell>
          <cell r="X1134">
            <v>162</v>
          </cell>
          <cell r="Y1134">
            <v>1539706</v>
          </cell>
        </row>
        <row r="1135">
          <cell r="A1135">
            <v>1126</v>
          </cell>
          <cell r="B1135">
            <v>226</v>
          </cell>
          <cell r="C1135" t="str">
            <v xml:space="preserve">OXFORD                       </v>
          </cell>
          <cell r="D1135">
            <v>226</v>
          </cell>
          <cell r="E1135" t="str">
            <v>OXFORD</v>
          </cell>
          <cell r="F1135">
            <v>18299262.16</v>
          </cell>
          <cell r="G1135">
            <v>0.89291419212764023</v>
          </cell>
          <cell r="H1135">
            <v>19039445.560000002</v>
          </cell>
          <cell r="I1135">
            <v>0.89790245274931813</v>
          </cell>
          <cell r="J1135"/>
          <cell r="K1135">
            <v>8878897</v>
          </cell>
          <cell r="L1135">
            <v>0</v>
          </cell>
          <cell r="M1135">
            <v>0</v>
          </cell>
          <cell r="N1135">
            <v>19039445.560000002</v>
          </cell>
          <cell r="O1135">
            <v>8878897</v>
          </cell>
          <cell r="P1135">
            <v>8535109</v>
          </cell>
          <cell r="Q1135">
            <v>343788</v>
          </cell>
          <cell r="R1135">
            <v>4.0279274699362366</v>
          </cell>
          <cell r="S1135">
            <v>2028</v>
          </cell>
          <cell r="T1135">
            <v>0</v>
          </cell>
          <cell r="U1135">
            <v>226</v>
          </cell>
          <cell r="V1135">
            <v>226</v>
          </cell>
          <cell r="W1135">
            <v>1126</v>
          </cell>
          <cell r="X1135">
            <v>2017</v>
          </cell>
          <cell r="Y1135">
            <v>19039445.560000002</v>
          </cell>
        </row>
        <row r="1136">
          <cell r="A1136">
            <v>1127</v>
          </cell>
          <cell r="B1136">
            <v>226</v>
          </cell>
          <cell r="C1136" t="str">
            <v xml:space="preserve">OXFORD                       </v>
          </cell>
          <cell r="D1136">
            <v>876</v>
          </cell>
          <cell r="E1136" t="str">
            <v>SOUTHERN WORCESTER</v>
          </cell>
          <cell r="F1136">
            <v>2194602</v>
          </cell>
          <cell r="G1136">
            <v>0.10708580787235979</v>
          </cell>
          <cell r="H1136">
            <v>2164913</v>
          </cell>
          <cell r="I1136">
            <v>0.10209754725068183</v>
          </cell>
          <cell r="J1136"/>
          <cell r="K1136">
            <v>1009590</v>
          </cell>
          <cell r="L1136">
            <v>0</v>
          </cell>
          <cell r="M1136">
            <v>0</v>
          </cell>
          <cell r="N1136">
            <v>2164913</v>
          </cell>
          <cell r="O1136">
            <v>1009590</v>
          </cell>
          <cell r="P1136">
            <v>1023602</v>
          </cell>
          <cell r="Q1136">
            <v>-14012</v>
          </cell>
          <cell r="R1136">
            <v>-1.3688914245966695</v>
          </cell>
          <cell r="S1136">
            <v>154</v>
          </cell>
          <cell r="T1136">
            <v>0</v>
          </cell>
          <cell r="U1136">
            <v>226</v>
          </cell>
          <cell r="V1136">
            <v>876</v>
          </cell>
          <cell r="W1136">
            <v>1127</v>
          </cell>
          <cell r="X1136">
            <v>147</v>
          </cell>
          <cell r="Y1136">
            <v>2164913</v>
          </cell>
        </row>
        <row r="1137">
          <cell r="A1137">
            <v>1128</v>
          </cell>
          <cell r="B1137">
            <v>226</v>
          </cell>
          <cell r="D1137">
            <v>998</v>
          </cell>
          <cell r="F1137">
            <v>0</v>
          </cell>
          <cell r="G1137">
            <v>0</v>
          </cell>
          <cell r="H1137">
            <v>0</v>
          </cell>
          <cell r="I1137">
            <v>0</v>
          </cell>
          <cell r="J1137"/>
          <cell r="K1137">
            <v>0</v>
          </cell>
          <cell r="L1137">
            <v>0</v>
          </cell>
          <cell r="M1137">
            <v>0</v>
          </cell>
          <cell r="N1137">
            <v>0</v>
          </cell>
          <cell r="O1137">
            <v>0</v>
          </cell>
          <cell r="P1137">
            <v>0</v>
          </cell>
          <cell r="Q1137">
            <v>0</v>
          </cell>
          <cell r="R1137">
            <v>0</v>
          </cell>
          <cell r="S1137">
            <v>0</v>
          </cell>
          <cell r="T1137">
            <v>0</v>
          </cell>
          <cell r="U1137">
            <v>226</v>
          </cell>
          <cell r="V1137">
            <v>998</v>
          </cell>
          <cell r="W1137">
            <v>1128</v>
          </cell>
          <cell r="X1137">
            <v>0</v>
          </cell>
          <cell r="Y1137">
            <v>0</v>
          </cell>
        </row>
        <row r="1138">
          <cell r="A1138">
            <v>1129</v>
          </cell>
          <cell r="B1138">
            <v>226</v>
          </cell>
          <cell r="D1138">
            <v>998</v>
          </cell>
          <cell r="F1138">
            <v>0</v>
          </cell>
          <cell r="G1138">
            <v>0</v>
          </cell>
          <cell r="H1138">
            <v>0</v>
          </cell>
          <cell r="I1138">
            <v>0</v>
          </cell>
          <cell r="J1138"/>
          <cell r="K1138">
            <v>0</v>
          </cell>
          <cell r="L1138">
            <v>0</v>
          </cell>
          <cell r="M1138">
            <v>0</v>
          </cell>
          <cell r="N1138">
            <v>0</v>
          </cell>
          <cell r="O1138">
            <v>0</v>
          </cell>
          <cell r="P1138">
            <v>0</v>
          </cell>
          <cell r="Q1138">
            <v>0</v>
          </cell>
          <cell r="R1138">
            <v>0</v>
          </cell>
          <cell r="S1138">
            <v>0</v>
          </cell>
          <cell r="T1138">
            <v>0</v>
          </cell>
          <cell r="U1138">
            <v>226</v>
          </cell>
          <cell r="V1138">
            <v>998</v>
          </cell>
          <cell r="W1138">
            <v>1129</v>
          </cell>
          <cell r="X1138">
            <v>0</v>
          </cell>
          <cell r="Y1138">
            <v>0</v>
          </cell>
        </row>
        <row r="1139">
          <cell r="A1139">
            <v>1130</v>
          </cell>
          <cell r="B1139">
            <v>226</v>
          </cell>
          <cell r="C1139" t="str">
            <v xml:space="preserve">OXFORD                       </v>
          </cell>
          <cell r="D1139">
            <v>999</v>
          </cell>
          <cell r="E1139" t="str">
            <v>TOTAL</v>
          </cell>
          <cell r="F1139">
            <v>20493864.16</v>
          </cell>
          <cell r="G1139">
            <v>1</v>
          </cell>
          <cell r="H1139">
            <v>21204358.560000002</v>
          </cell>
          <cell r="I1139">
            <v>1</v>
          </cell>
          <cell r="J1139">
            <v>9888487</v>
          </cell>
          <cell r="K1139">
            <v>9888487</v>
          </cell>
          <cell r="L1139">
            <v>0</v>
          </cell>
          <cell r="M1139">
            <v>0</v>
          </cell>
          <cell r="N1139">
            <v>21204358.560000002</v>
          </cell>
          <cell r="O1139">
            <v>9888487</v>
          </cell>
          <cell r="P1139">
            <v>9558711</v>
          </cell>
          <cell r="Q1139">
            <v>329776</v>
          </cell>
          <cell r="R1139">
            <v>3.4500049222117921</v>
          </cell>
          <cell r="S1139">
            <v>2182</v>
          </cell>
          <cell r="T1139">
            <v>0</v>
          </cell>
          <cell r="U1139">
            <v>226</v>
          </cell>
          <cell r="V1139">
            <v>999</v>
          </cell>
          <cell r="W1139">
            <v>1130</v>
          </cell>
          <cell r="X1139">
            <v>2164</v>
          </cell>
          <cell r="Y1139">
            <v>21204358.560000002</v>
          </cell>
        </row>
        <row r="1140">
          <cell r="A1140">
            <v>1131</v>
          </cell>
          <cell r="B1140">
            <v>227</v>
          </cell>
          <cell r="C1140" t="str">
            <v xml:space="preserve">PALMER                       </v>
          </cell>
          <cell r="D1140">
            <v>227</v>
          </cell>
          <cell r="E1140" t="str">
            <v>PALMER</v>
          </cell>
          <cell r="F1140">
            <v>15673257.680000003</v>
          </cell>
          <cell r="G1140">
            <v>0.84958569227938208</v>
          </cell>
          <cell r="H1140">
            <v>16134047.02</v>
          </cell>
          <cell r="I1140">
            <v>0.84492998204418523</v>
          </cell>
          <cell r="J1140"/>
          <cell r="K1140">
            <v>6470869</v>
          </cell>
          <cell r="L1140">
            <v>0</v>
          </cell>
          <cell r="M1140">
            <v>0</v>
          </cell>
          <cell r="N1140">
            <v>16134047.02</v>
          </cell>
          <cell r="O1140">
            <v>6470869</v>
          </cell>
          <cell r="P1140">
            <v>6390223</v>
          </cell>
          <cell r="Q1140">
            <v>80646</v>
          </cell>
          <cell r="R1140">
            <v>1.2620216853152073</v>
          </cell>
          <cell r="S1140">
            <v>1692</v>
          </cell>
          <cell r="T1140">
            <v>0</v>
          </cell>
          <cell r="U1140">
            <v>227</v>
          </cell>
          <cell r="V1140">
            <v>227</v>
          </cell>
          <cell r="W1140">
            <v>1131</v>
          </cell>
          <cell r="X1140">
            <v>1656</v>
          </cell>
          <cell r="Y1140">
            <v>16134047.02</v>
          </cell>
        </row>
        <row r="1141">
          <cell r="A1141">
            <v>1132</v>
          </cell>
          <cell r="B1141">
            <v>227</v>
          </cell>
          <cell r="C1141" t="str">
            <v xml:space="preserve">PALMER                       </v>
          </cell>
          <cell r="D1141">
            <v>860</v>
          </cell>
          <cell r="E1141" t="str">
            <v>PATHFINDER</v>
          </cell>
          <cell r="F1141">
            <v>2774861</v>
          </cell>
          <cell r="G1141">
            <v>0.15041430772061792</v>
          </cell>
          <cell r="H1141">
            <v>2961082</v>
          </cell>
          <cell r="I1141">
            <v>0.15507001795581479</v>
          </cell>
          <cell r="J1141"/>
          <cell r="K1141">
            <v>1187599</v>
          </cell>
          <cell r="L1141">
            <v>0</v>
          </cell>
          <cell r="M1141">
            <v>0</v>
          </cell>
          <cell r="N1141">
            <v>2961082</v>
          </cell>
          <cell r="O1141">
            <v>1187599</v>
          </cell>
          <cell r="P1141">
            <v>1131352</v>
          </cell>
          <cell r="Q1141">
            <v>56247</v>
          </cell>
          <cell r="R1141">
            <v>4.9716622236050316</v>
          </cell>
          <cell r="S1141">
            <v>193</v>
          </cell>
          <cell r="T1141">
            <v>0</v>
          </cell>
          <cell r="U1141">
            <v>227</v>
          </cell>
          <cell r="V1141">
            <v>860</v>
          </cell>
          <cell r="W1141">
            <v>1132</v>
          </cell>
          <cell r="X1141">
            <v>198</v>
          </cell>
          <cell r="Y1141">
            <v>2961082</v>
          </cell>
        </row>
        <row r="1142">
          <cell r="A1142">
            <v>1133</v>
          </cell>
          <cell r="B1142">
            <v>227</v>
          </cell>
          <cell r="D1142">
            <v>998</v>
          </cell>
          <cell r="F1142">
            <v>0</v>
          </cell>
          <cell r="G1142">
            <v>0</v>
          </cell>
          <cell r="H1142">
            <v>0</v>
          </cell>
          <cell r="I1142">
            <v>0</v>
          </cell>
          <cell r="J1142"/>
          <cell r="K1142">
            <v>0</v>
          </cell>
          <cell r="L1142">
            <v>0</v>
          </cell>
          <cell r="M1142">
            <v>0</v>
          </cell>
          <cell r="N1142">
            <v>0</v>
          </cell>
          <cell r="O1142">
            <v>0</v>
          </cell>
          <cell r="P1142">
            <v>0</v>
          </cell>
          <cell r="Q1142">
            <v>0</v>
          </cell>
          <cell r="R1142">
            <v>0</v>
          </cell>
          <cell r="S1142">
            <v>0</v>
          </cell>
          <cell r="T1142">
            <v>0</v>
          </cell>
          <cell r="U1142">
            <v>227</v>
          </cell>
          <cell r="V1142">
            <v>998</v>
          </cell>
          <cell r="W1142">
            <v>1133</v>
          </cell>
          <cell r="X1142">
            <v>0</v>
          </cell>
          <cell r="Y1142">
            <v>0</v>
          </cell>
        </row>
        <row r="1143">
          <cell r="A1143">
            <v>1134</v>
          </cell>
          <cell r="B1143">
            <v>227</v>
          </cell>
          <cell r="D1143">
            <v>998</v>
          </cell>
          <cell r="F1143">
            <v>0</v>
          </cell>
          <cell r="G1143">
            <v>0</v>
          </cell>
          <cell r="H1143">
            <v>0</v>
          </cell>
          <cell r="I1143">
            <v>0</v>
          </cell>
          <cell r="J1143"/>
          <cell r="K1143">
            <v>0</v>
          </cell>
          <cell r="L1143">
            <v>0</v>
          </cell>
          <cell r="M1143">
            <v>0</v>
          </cell>
          <cell r="N1143">
            <v>0</v>
          </cell>
          <cell r="O1143">
            <v>0</v>
          </cell>
          <cell r="P1143">
            <v>0</v>
          </cell>
          <cell r="Q1143">
            <v>0</v>
          </cell>
          <cell r="R1143">
            <v>0</v>
          </cell>
          <cell r="S1143">
            <v>0</v>
          </cell>
          <cell r="T1143">
            <v>0</v>
          </cell>
          <cell r="U1143">
            <v>227</v>
          </cell>
          <cell r="V1143">
            <v>998</v>
          </cell>
          <cell r="W1143">
            <v>1134</v>
          </cell>
          <cell r="X1143">
            <v>0</v>
          </cell>
          <cell r="Y1143">
            <v>0</v>
          </cell>
        </row>
        <row r="1144">
          <cell r="A1144">
            <v>1135</v>
          </cell>
          <cell r="B1144">
            <v>227</v>
          </cell>
          <cell r="C1144" t="str">
            <v xml:space="preserve">PALMER                       </v>
          </cell>
          <cell r="D1144">
            <v>999</v>
          </cell>
          <cell r="E1144" t="str">
            <v>TOTAL</v>
          </cell>
          <cell r="F1144">
            <v>18448118.680000003</v>
          </cell>
          <cell r="G1144">
            <v>1</v>
          </cell>
          <cell r="H1144">
            <v>19095129.02</v>
          </cell>
          <cell r="I1144">
            <v>1</v>
          </cell>
          <cell r="J1144">
            <v>7658468</v>
          </cell>
          <cell r="K1144">
            <v>7658468</v>
          </cell>
          <cell r="L1144">
            <v>0</v>
          </cell>
          <cell r="M1144">
            <v>0</v>
          </cell>
          <cell r="N1144">
            <v>19095129.02</v>
          </cell>
          <cell r="O1144">
            <v>7658468</v>
          </cell>
          <cell r="P1144">
            <v>7521575</v>
          </cell>
          <cell r="Q1144">
            <v>136893</v>
          </cell>
          <cell r="R1144">
            <v>1.8200044538544122</v>
          </cell>
          <cell r="S1144">
            <v>1885</v>
          </cell>
          <cell r="T1144">
            <v>0</v>
          </cell>
          <cell r="U1144">
            <v>227</v>
          </cell>
          <cell r="V1144">
            <v>999</v>
          </cell>
          <cell r="W1144">
            <v>1135</v>
          </cell>
          <cell r="X1144">
            <v>1854</v>
          </cell>
          <cell r="Y1144">
            <v>19095129.02</v>
          </cell>
        </row>
        <row r="1145">
          <cell r="A1145">
            <v>1136</v>
          </cell>
          <cell r="B1145">
            <v>228</v>
          </cell>
          <cell r="C1145" t="str">
            <v xml:space="preserve">PAXTON                       </v>
          </cell>
          <cell r="D1145">
            <v>228</v>
          </cell>
          <cell r="E1145" t="str">
            <v>PAXTON</v>
          </cell>
          <cell r="F1145">
            <v>0</v>
          </cell>
          <cell r="G1145">
            <v>0</v>
          </cell>
          <cell r="H1145">
            <v>0</v>
          </cell>
          <cell r="I1145">
            <v>0</v>
          </cell>
          <cell r="J1145"/>
          <cell r="K1145">
            <v>0</v>
          </cell>
          <cell r="L1145">
            <v>0</v>
          </cell>
          <cell r="M1145">
            <v>0</v>
          </cell>
          <cell r="N1145">
            <v>0</v>
          </cell>
          <cell r="O1145">
            <v>0</v>
          </cell>
          <cell r="P1145">
            <v>0</v>
          </cell>
          <cell r="Q1145">
            <v>0</v>
          </cell>
          <cell r="R1145">
            <v>0</v>
          </cell>
          <cell r="S1145">
            <v>0</v>
          </cell>
          <cell r="T1145">
            <v>0</v>
          </cell>
          <cell r="U1145">
            <v>228</v>
          </cell>
          <cell r="V1145">
            <v>228</v>
          </cell>
          <cell r="W1145">
            <v>1136</v>
          </cell>
          <cell r="X1145">
            <v>0</v>
          </cell>
          <cell r="Y1145">
            <v>0</v>
          </cell>
        </row>
        <row r="1146">
          <cell r="A1146">
            <v>1137</v>
          </cell>
          <cell r="B1146">
            <v>228</v>
          </cell>
          <cell r="C1146" t="str">
            <v xml:space="preserve">PAXTON                       </v>
          </cell>
          <cell r="D1146">
            <v>775</v>
          </cell>
          <cell r="E1146" t="str">
            <v>WACHUSETT</v>
          </cell>
          <cell r="F1146">
            <v>5649171</v>
          </cell>
          <cell r="G1146">
            <v>0.95197098708095329</v>
          </cell>
          <cell r="H1146">
            <v>6094704</v>
          </cell>
          <cell r="I1146">
            <v>0.95389975349219391</v>
          </cell>
          <cell r="J1146"/>
          <cell r="K1146">
            <v>4170010</v>
          </cell>
          <cell r="L1146">
            <v>0</v>
          </cell>
          <cell r="M1146">
            <v>0</v>
          </cell>
          <cell r="N1146">
            <v>6094704</v>
          </cell>
          <cell r="O1146">
            <v>4170010</v>
          </cell>
          <cell r="P1146">
            <v>4107281</v>
          </cell>
          <cell r="Q1146">
            <v>62729</v>
          </cell>
          <cell r="R1146">
            <v>1.5272634134357985</v>
          </cell>
          <cell r="S1146">
            <v>670</v>
          </cell>
          <cell r="T1146">
            <v>0</v>
          </cell>
          <cell r="U1146">
            <v>228</v>
          </cell>
          <cell r="V1146">
            <v>775</v>
          </cell>
          <cell r="W1146">
            <v>1137</v>
          </cell>
          <cell r="X1146">
            <v>693</v>
          </cell>
          <cell r="Y1146">
            <v>6094704</v>
          </cell>
        </row>
        <row r="1147">
          <cell r="A1147">
            <v>1138</v>
          </cell>
          <cell r="B1147">
            <v>228</v>
          </cell>
          <cell r="C1147" t="str">
            <v xml:space="preserve">PAXTON                       </v>
          </cell>
          <cell r="D1147">
            <v>876</v>
          </cell>
          <cell r="E1147" t="str">
            <v>SOUTHERN WORCESTER</v>
          </cell>
          <cell r="F1147">
            <v>285013</v>
          </cell>
          <cell r="G1147">
            <v>4.8029012919046661E-2</v>
          </cell>
          <cell r="H1147">
            <v>294546</v>
          </cell>
          <cell r="I1147">
            <v>4.6100246507806079E-2</v>
          </cell>
          <cell r="J1147"/>
          <cell r="K1147">
            <v>201529</v>
          </cell>
          <cell r="L1147">
            <v>0</v>
          </cell>
          <cell r="M1147">
            <v>0</v>
          </cell>
          <cell r="N1147">
            <v>294546</v>
          </cell>
          <cell r="O1147">
            <v>201529</v>
          </cell>
          <cell r="P1147">
            <v>207221</v>
          </cell>
          <cell r="Q1147">
            <v>-5692</v>
          </cell>
          <cell r="R1147">
            <v>-2.7468258525921603</v>
          </cell>
          <cell r="S1147">
            <v>20</v>
          </cell>
          <cell r="T1147">
            <v>0</v>
          </cell>
          <cell r="U1147">
            <v>228</v>
          </cell>
          <cell r="V1147">
            <v>876</v>
          </cell>
          <cell r="W1147">
            <v>1138</v>
          </cell>
          <cell r="X1147">
            <v>20</v>
          </cell>
          <cell r="Y1147">
            <v>294546</v>
          </cell>
        </row>
        <row r="1148">
          <cell r="A1148">
            <v>1139</v>
          </cell>
          <cell r="B1148">
            <v>228</v>
          </cell>
          <cell r="D1148">
            <v>998</v>
          </cell>
          <cell r="F1148">
            <v>0</v>
          </cell>
          <cell r="G1148">
            <v>0</v>
          </cell>
          <cell r="H1148">
            <v>0</v>
          </cell>
          <cell r="I1148">
            <v>0</v>
          </cell>
          <cell r="J1148"/>
          <cell r="K1148">
            <v>0</v>
          </cell>
          <cell r="L1148">
            <v>0</v>
          </cell>
          <cell r="M1148">
            <v>0</v>
          </cell>
          <cell r="N1148">
            <v>0</v>
          </cell>
          <cell r="O1148">
            <v>0</v>
          </cell>
          <cell r="P1148">
            <v>0</v>
          </cell>
          <cell r="Q1148">
            <v>0</v>
          </cell>
          <cell r="R1148">
            <v>0</v>
          </cell>
          <cell r="S1148">
            <v>0</v>
          </cell>
          <cell r="T1148">
            <v>0</v>
          </cell>
          <cell r="U1148">
            <v>228</v>
          </cell>
          <cell r="V1148">
            <v>998</v>
          </cell>
          <cell r="W1148">
            <v>1139</v>
          </cell>
          <cell r="X1148">
            <v>0</v>
          </cell>
          <cell r="Y1148">
            <v>0</v>
          </cell>
        </row>
        <row r="1149">
          <cell r="A1149">
            <v>1140</v>
          </cell>
          <cell r="B1149">
            <v>228</v>
          </cell>
          <cell r="C1149" t="str">
            <v xml:space="preserve">PAXTON                       </v>
          </cell>
          <cell r="D1149">
            <v>999</v>
          </cell>
          <cell r="E1149" t="str">
            <v>TOTAL</v>
          </cell>
          <cell r="F1149">
            <v>5934184</v>
          </cell>
          <cell r="G1149">
            <v>1</v>
          </cell>
          <cell r="H1149">
            <v>6389250</v>
          </cell>
          <cell r="I1149">
            <v>1</v>
          </cell>
          <cell r="J1149">
            <v>4371539</v>
          </cell>
          <cell r="K1149">
            <v>4371539</v>
          </cell>
          <cell r="L1149">
            <v>0</v>
          </cell>
          <cell r="M1149">
            <v>0</v>
          </cell>
          <cell r="N1149">
            <v>6389250</v>
          </cell>
          <cell r="O1149">
            <v>4371539</v>
          </cell>
          <cell r="P1149">
            <v>4314502</v>
          </cell>
          <cell r="Q1149">
            <v>57037</v>
          </cell>
          <cell r="R1149">
            <v>1.3219833946073034</v>
          </cell>
          <cell r="S1149">
            <v>690</v>
          </cell>
          <cell r="T1149">
            <v>0</v>
          </cell>
          <cell r="U1149">
            <v>228</v>
          </cell>
          <cell r="V1149">
            <v>999</v>
          </cell>
          <cell r="W1149">
            <v>1140</v>
          </cell>
          <cell r="X1149">
            <v>713</v>
          </cell>
          <cell r="Y1149">
            <v>6389250</v>
          </cell>
        </row>
        <row r="1150">
          <cell r="A1150">
            <v>1141</v>
          </cell>
          <cell r="B1150">
            <v>229</v>
          </cell>
          <cell r="C1150" t="str">
            <v xml:space="preserve">PEABODY                      </v>
          </cell>
          <cell r="D1150">
            <v>229</v>
          </cell>
          <cell r="E1150" t="str">
            <v>PEABODY</v>
          </cell>
          <cell r="F1150">
            <v>59014857.119999997</v>
          </cell>
          <cell r="G1150">
            <v>0.9924605107457295</v>
          </cell>
          <cell r="H1150">
            <v>60749406.699999996</v>
          </cell>
          <cell r="I1150">
            <v>0.99292083841119239</v>
          </cell>
          <cell r="J1150"/>
          <cell r="K1150">
            <v>44403219</v>
          </cell>
          <cell r="L1150">
            <v>0</v>
          </cell>
          <cell r="M1150">
            <v>0</v>
          </cell>
          <cell r="N1150">
            <v>60749406.699999996</v>
          </cell>
          <cell r="O1150">
            <v>44345547</v>
          </cell>
          <cell r="P1150">
            <v>42743764</v>
          </cell>
          <cell r="Q1150">
            <v>1601783</v>
          </cell>
          <cell r="R1150">
            <v>3.7474074580797332</v>
          </cell>
          <cell r="S1150">
            <v>6178</v>
          </cell>
          <cell r="T1150">
            <v>0</v>
          </cell>
          <cell r="U1150">
            <v>229</v>
          </cell>
          <cell r="V1150">
            <v>229</v>
          </cell>
          <cell r="W1150">
            <v>1141</v>
          </cell>
          <cell r="X1150">
            <v>6078</v>
          </cell>
          <cell r="Y1150">
            <v>60749406.699999996</v>
          </cell>
        </row>
        <row r="1151">
          <cell r="A1151">
            <v>1142</v>
          </cell>
          <cell r="B1151">
            <v>229</v>
          </cell>
          <cell r="C1151" t="str">
            <v xml:space="preserve">PEABODY                      </v>
          </cell>
          <cell r="D1151">
            <v>913</v>
          </cell>
          <cell r="E1151" t="str">
            <v>ESSEX AGRICULTURAL</v>
          </cell>
          <cell r="F1151">
            <v>448322</v>
          </cell>
          <cell r="G1151">
            <v>7.5394892542704674E-3</v>
          </cell>
          <cell r="H1151">
            <v>433121</v>
          </cell>
          <cell r="I1151">
            <v>7.0791615888076498E-3</v>
          </cell>
          <cell r="J1151"/>
          <cell r="K1151">
            <v>316579</v>
          </cell>
          <cell r="L1151">
            <v>374251</v>
          </cell>
          <cell r="M1151">
            <v>57672</v>
          </cell>
          <cell r="N1151">
            <v>0</v>
          </cell>
          <cell r="O1151">
            <v>374251</v>
          </cell>
          <cell r="P1151">
            <v>392700</v>
          </cell>
          <cell r="Q1151">
            <v>-18449</v>
          </cell>
          <cell r="R1151">
            <v>-4.6979882862235804</v>
          </cell>
          <cell r="S1151">
            <v>32</v>
          </cell>
          <cell r="T1151">
            <v>0</v>
          </cell>
          <cell r="U1151">
            <v>229</v>
          </cell>
          <cell r="V1151">
            <v>913</v>
          </cell>
          <cell r="W1151">
            <v>1142</v>
          </cell>
          <cell r="X1151">
            <v>30</v>
          </cell>
          <cell r="Y1151">
            <v>433121</v>
          </cell>
        </row>
        <row r="1152">
          <cell r="A1152">
            <v>1143</v>
          </cell>
          <cell r="B1152">
            <v>229</v>
          </cell>
          <cell r="D1152">
            <v>998</v>
          </cell>
          <cell r="F1152">
            <v>0</v>
          </cell>
          <cell r="G1152">
            <v>0</v>
          </cell>
          <cell r="H1152">
            <v>0</v>
          </cell>
          <cell r="I1152">
            <v>0</v>
          </cell>
          <cell r="J1152"/>
          <cell r="K1152">
            <v>0</v>
          </cell>
          <cell r="L1152">
            <v>0</v>
          </cell>
          <cell r="M1152">
            <v>0</v>
          </cell>
          <cell r="N1152">
            <v>0</v>
          </cell>
          <cell r="O1152">
            <v>0</v>
          </cell>
          <cell r="P1152">
            <v>0</v>
          </cell>
          <cell r="Q1152">
            <v>0</v>
          </cell>
          <cell r="R1152">
            <v>0</v>
          </cell>
          <cell r="S1152">
            <v>0</v>
          </cell>
          <cell r="T1152">
            <v>0</v>
          </cell>
          <cell r="U1152">
            <v>229</v>
          </cell>
          <cell r="V1152">
            <v>998</v>
          </cell>
          <cell r="W1152">
            <v>1143</v>
          </cell>
          <cell r="X1152">
            <v>0</v>
          </cell>
          <cell r="Y1152">
            <v>0</v>
          </cell>
        </row>
        <row r="1153">
          <cell r="A1153">
            <v>1144</v>
          </cell>
          <cell r="B1153">
            <v>229</v>
          </cell>
          <cell r="D1153">
            <v>998</v>
          </cell>
          <cell r="F1153">
            <v>0</v>
          </cell>
          <cell r="G1153">
            <v>0</v>
          </cell>
          <cell r="H1153">
            <v>0</v>
          </cell>
          <cell r="I1153">
            <v>0</v>
          </cell>
          <cell r="J1153"/>
          <cell r="K1153">
            <v>0</v>
          </cell>
          <cell r="L1153">
            <v>0</v>
          </cell>
          <cell r="M1153">
            <v>0</v>
          </cell>
          <cell r="N1153">
            <v>0</v>
          </cell>
          <cell r="O1153">
            <v>0</v>
          </cell>
          <cell r="P1153">
            <v>0</v>
          </cell>
          <cell r="Q1153">
            <v>0</v>
          </cell>
          <cell r="R1153">
            <v>0</v>
          </cell>
          <cell r="S1153">
            <v>0</v>
          </cell>
          <cell r="T1153">
            <v>0</v>
          </cell>
          <cell r="U1153">
            <v>229</v>
          </cell>
          <cell r="V1153">
            <v>998</v>
          </cell>
          <cell r="W1153">
            <v>1144</v>
          </cell>
          <cell r="X1153">
            <v>0</v>
          </cell>
          <cell r="Y1153">
            <v>0</v>
          </cell>
        </row>
        <row r="1154">
          <cell r="A1154">
            <v>1145</v>
          </cell>
          <cell r="B1154">
            <v>229</v>
          </cell>
          <cell r="C1154" t="str">
            <v xml:space="preserve">PEABODY                      </v>
          </cell>
          <cell r="D1154">
            <v>999</v>
          </cell>
          <cell r="E1154" t="str">
            <v>TOTAL</v>
          </cell>
          <cell r="F1154">
            <v>59463179.119999997</v>
          </cell>
          <cell r="G1154">
            <v>1</v>
          </cell>
          <cell r="H1154">
            <v>61182527.699999996</v>
          </cell>
          <cell r="I1154">
            <v>1</v>
          </cell>
          <cell r="J1154">
            <v>44719798</v>
          </cell>
          <cell r="K1154">
            <v>44719798</v>
          </cell>
          <cell r="L1154">
            <v>374251</v>
          </cell>
          <cell r="M1154">
            <v>57672</v>
          </cell>
          <cell r="N1154">
            <v>60749406.699999996</v>
          </cell>
          <cell r="O1154">
            <v>44719798</v>
          </cell>
          <cell r="P1154">
            <v>43136464</v>
          </cell>
          <cell r="Q1154">
            <v>1583334</v>
          </cell>
          <cell r="R1154">
            <v>3.6705233882869956</v>
          </cell>
          <cell r="S1154">
            <v>6210</v>
          </cell>
          <cell r="T1154">
            <v>0</v>
          </cell>
          <cell r="U1154">
            <v>229</v>
          </cell>
          <cell r="V1154">
            <v>999</v>
          </cell>
          <cell r="W1154">
            <v>1145</v>
          </cell>
          <cell r="X1154">
            <v>6108</v>
          </cell>
          <cell r="Y1154">
            <v>61182527.699999996</v>
          </cell>
        </row>
        <row r="1155">
          <cell r="A1155">
            <v>1146</v>
          </cell>
          <cell r="B1155">
            <v>230</v>
          </cell>
          <cell r="C1155" t="str">
            <v xml:space="preserve">PELHAM                       </v>
          </cell>
          <cell r="D1155">
            <v>230</v>
          </cell>
          <cell r="E1155" t="str">
            <v>PELHAM</v>
          </cell>
          <cell r="F1155">
            <v>580669.32999999996</v>
          </cell>
          <cell r="G1155">
            <v>0.35804724836823537</v>
          </cell>
          <cell r="H1155">
            <v>560019.19999999995</v>
          </cell>
          <cell r="I1155">
            <v>0.35310471175600389</v>
          </cell>
          <cell r="J1155"/>
          <cell r="K1155">
            <v>482745</v>
          </cell>
          <cell r="L1155">
            <v>0</v>
          </cell>
          <cell r="M1155">
            <v>0</v>
          </cell>
          <cell r="N1155">
            <v>560019.19999999995</v>
          </cell>
          <cell r="O1155">
            <v>482745</v>
          </cell>
          <cell r="P1155">
            <v>480192</v>
          </cell>
          <cell r="Q1155">
            <v>2553</v>
          </cell>
          <cell r="R1155">
            <v>0.5316623350659736</v>
          </cell>
          <cell r="S1155">
            <v>68</v>
          </cell>
          <cell r="T1155">
            <v>0</v>
          </cell>
          <cell r="U1155">
            <v>230</v>
          </cell>
          <cell r="V1155">
            <v>230</v>
          </cell>
          <cell r="W1155">
            <v>1146</v>
          </cell>
          <cell r="X1155">
            <v>63</v>
          </cell>
          <cell r="Y1155">
            <v>560019.19999999995</v>
          </cell>
        </row>
        <row r="1156">
          <cell r="A1156">
            <v>1147</v>
          </cell>
          <cell r="B1156">
            <v>230</v>
          </cell>
          <cell r="C1156" t="str">
            <v xml:space="preserve">PELHAM                       </v>
          </cell>
          <cell r="D1156">
            <v>605</v>
          </cell>
          <cell r="E1156" t="str">
            <v>AMHERST PELHAM</v>
          </cell>
          <cell r="F1156">
            <v>1041098</v>
          </cell>
          <cell r="G1156">
            <v>0.64195275163176457</v>
          </cell>
          <cell r="H1156">
            <v>1025967</v>
          </cell>
          <cell r="I1156">
            <v>0.64689528824399611</v>
          </cell>
          <cell r="J1156"/>
          <cell r="K1156">
            <v>884399</v>
          </cell>
          <cell r="L1156">
            <v>0</v>
          </cell>
          <cell r="M1156">
            <v>0</v>
          </cell>
          <cell r="N1156">
            <v>1025967</v>
          </cell>
          <cell r="O1156">
            <v>884399</v>
          </cell>
          <cell r="P1156">
            <v>860950</v>
          </cell>
          <cell r="Q1156">
            <v>23449</v>
          </cell>
          <cell r="R1156">
            <v>2.7236192577966198</v>
          </cell>
          <cell r="S1156">
            <v>110</v>
          </cell>
          <cell r="T1156">
            <v>0</v>
          </cell>
          <cell r="U1156">
            <v>230</v>
          </cell>
          <cell r="V1156">
            <v>605</v>
          </cell>
          <cell r="W1156">
            <v>1147</v>
          </cell>
          <cell r="X1156">
            <v>104</v>
          </cell>
          <cell r="Y1156">
            <v>1025967</v>
          </cell>
        </row>
        <row r="1157">
          <cell r="A1157">
            <v>1148</v>
          </cell>
          <cell r="B1157">
            <v>230</v>
          </cell>
          <cell r="D1157">
            <v>998</v>
          </cell>
          <cell r="F1157">
            <v>0</v>
          </cell>
          <cell r="G1157">
            <v>0</v>
          </cell>
          <cell r="H1157">
            <v>0</v>
          </cell>
          <cell r="I1157">
            <v>0</v>
          </cell>
          <cell r="J1157"/>
          <cell r="K1157">
            <v>0</v>
          </cell>
          <cell r="L1157">
            <v>0</v>
          </cell>
          <cell r="M1157">
            <v>0</v>
          </cell>
          <cell r="N1157">
            <v>0</v>
          </cell>
          <cell r="O1157">
            <v>0</v>
          </cell>
          <cell r="P1157">
            <v>0</v>
          </cell>
          <cell r="Q1157">
            <v>0</v>
          </cell>
          <cell r="R1157">
            <v>0</v>
          </cell>
          <cell r="S1157">
            <v>0</v>
          </cell>
          <cell r="T1157">
            <v>0</v>
          </cell>
          <cell r="U1157">
            <v>230</v>
          </cell>
          <cell r="V1157">
            <v>998</v>
          </cell>
          <cell r="W1157">
            <v>1148</v>
          </cell>
          <cell r="X1157">
            <v>0</v>
          </cell>
          <cell r="Y1157">
            <v>0</v>
          </cell>
        </row>
        <row r="1158">
          <cell r="A1158">
            <v>1149</v>
          </cell>
          <cell r="B1158">
            <v>230</v>
          </cell>
          <cell r="D1158">
            <v>998</v>
          </cell>
          <cell r="F1158">
            <v>0</v>
          </cell>
          <cell r="G1158">
            <v>0</v>
          </cell>
          <cell r="H1158">
            <v>0</v>
          </cell>
          <cell r="I1158">
            <v>0</v>
          </cell>
          <cell r="J1158"/>
          <cell r="K1158">
            <v>0</v>
          </cell>
          <cell r="L1158">
            <v>0</v>
          </cell>
          <cell r="M1158">
            <v>0</v>
          </cell>
          <cell r="N1158">
            <v>0</v>
          </cell>
          <cell r="O1158">
            <v>0</v>
          </cell>
          <cell r="P1158">
            <v>0</v>
          </cell>
          <cell r="Q1158">
            <v>0</v>
          </cell>
          <cell r="R1158">
            <v>0</v>
          </cell>
          <cell r="S1158">
            <v>0</v>
          </cell>
          <cell r="T1158">
            <v>0</v>
          </cell>
          <cell r="U1158">
            <v>230</v>
          </cell>
          <cell r="V1158">
            <v>998</v>
          </cell>
          <cell r="W1158">
            <v>1149</v>
          </cell>
          <cell r="X1158">
            <v>0</v>
          </cell>
          <cell r="Y1158">
            <v>0</v>
          </cell>
        </row>
        <row r="1159">
          <cell r="A1159">
            <v>1150</v>
          </cell>
          <cell r="B1159">
            <v>230</v>
          </cell>
          <cell r="C1159" t="str">
            <v xml:space="preserve">PELHAM                       </v>
          </cell>
          <cell r="D1159">
            <v>999</v>
          </cell>
          <cell r="E1159" t="str">
            <v>TOTAL</v>
          </cell>
          <cell r="F1159">
            <v>1621767.33</v>
          </cell>
          <cell r="G1159">
            <v>1</v>
          </cell>
          <cell r="H1159">
            <v>1585986.2</v>
          </cell>
          <cell r="I1159">
            <v>1</v>
          </cell>
          <cell r="J1159">
            <v>1367144</v>
          </cell>
          <cell r="K1159">
            <v>1367144</v>
          </cell>
          <cell r="L1159">
            <v>0</v>
          </cell>
          <cell r="M1159">
            <v>0</v>
          </cell>
          <cell r="N1159">
            <v>1585986.2</v>
          </cell>
          <cell r="O1159">
            <v>1367144</v>
          </cell>
          <cell r="P1159">
            <v>1341142</v>
          </cell>
          <cell r="Q1159">
            <v>26002</v>
          </cell>
          <cell r="R1159">
            <v>1.9387954444794064</v>
          </cell>
          <cell r="S1159">
            <v>178</v>
          </cell>
          <cell r="T1159">
            <v>0</v>
          </cell>
          <cell r="U1159">
            <v>230</v>
          </cell>
          <cell r="V1159">
            <v>999</v>
          </cell>
          <cell r="W1159">
            <v>1150</v>
          </cell>
          <cell r="X1159">
            <v>167</v>
          </cell>
          <cell r="Y1159">
            <v>1585986.2</v>
          </cell>
        </row>
        <row r="1160">
          <cell r="A1160">
            <v>1151</v>
          </cell>
          <cell r="B1160">
            <v>231</v>
          </cell>
          <cell r="C1160" t="str">
            <v xml:space="preserve">PEMBROKE                     </v>
          </cell>
          <cell r="D1160">
            <v>231</v>
          </cell>
          <cell r="E1160" t="str">
            <v>PEMBROKE</v>
          </cell>
          <cell r="F1160">
            <v>29344771.673250001</v>
          </cell>
          <cell r="G1160">
            <v>1</v>
          </cell>
          <cell r="H1160">
            <v>30140603.210499994</v>
          </cell>
          <cell r="I1160">
            <v>1</v>
          </cell>
          <cell r="J1160"/>
          <cell r="K1160">
            <v>17494279</v>
          </cell>
          <cell r="L1160">
            <v>0</v>
          </cell>
          <cell r="M1160">
            <v>0</v>
          </cell>
          <cell r="N1160">
            <v>30140603.210499994</v>
          </cell>
          <cell r="O1160">
            <v>17494279</v>
          </cell>
          <cell r="P1160">
            <v>17053741</v>
          </cell>
          <cell r="Q1160">
            <v>440538</v>
          </cell>
          <cell r="R1160">
            <v>2.5832337901695586</v>
          </cell>
          <cell r="S1160">
            <v>3312</v>
          </cell>
          <cell r="T1160">
            <v>0</v>
          </cell>
          <cell r="U1160">
            <v>231</v>
          </cell>
          <cell r="V1160">
            <v>231</v>
          </cell>
          <cell r="W1160">
            <v>1151</v>
          </cell>
          <cell r="X1160">
            <v>3269</v>
          </cell>
          <cell r="Y1160">
            <v>30140603.210499994</v>
          </cell>
        </row>
        <row r="1161">
          <cell r="A1161">
            <v>1152</v>
          </cell>
          <cell r="B1161">
            <v>231</v>
          </cell>
          <cell r="D1161">
            <v>998</v>
          </cell>
          <cell r="F1161">
            <v>0</v>
          </cell>
          <cell r="G1161">
            <v>0</v>
          </cell>
          <cell r="H1161">
            <v>0</v>
          </cell>
          <cell r="I1161">
            <v>0</v>
          </cell>
          <cell r="J1161"/>
          <cell r="K1161">
            <v>0</v>
          </cell>
          <cell r="L1161">
            <v>0</v>
          </cell>
          <cell r="M1161">
            <v>0</v>
          </cell>
          <cell r="N1161">
            <v>0</v>
          </cell>
          <cell r="O1161">
            <v>0</v>
          </cell>
          <cell r="P1161">
            <v>0</v>
          </cell>
          <cell r="Q1161">
            <v>0</v>
          </cell>
          <cell r="R1161">
            <v>0</v>
          </cell>
          <cell r="S1161">
            <v>0</v>
          </cell>
          <cell r="T1161">
            <v>0</v>
          </cell>
          <cell r="U1161">
            <v>231</v>
          </cell>
          <cell r="V1161">
            <v>998</v>
          </cell>
          <cell r="W1161">
            <v>1152</v>
          </cell>
          <cell r="X1161">
            <v>0</v>
          </cell>
          <cell r="Y1161">
            <v>0</v>
          </cell>
        </row>
        <row r="1162">
          <cell r="A1162">
            <v>1153</v>
          </cell>
          <cell r="B1162">
            <v>231</v>
          </cell>
          <cell r="D1162">
            <v>998</v>
          </cell>
          <cell r="F1162">
            <v>0</v>
          </cell>
          <cell r="G1162">
            <v>0</v>
          </cell>
          <cell r="H1162">
            <v>0</v>
          </cell>
          <cell r="I1162">
            <v>0</v>
          </cell>
          <cell r="J1162"/>
          <cell r="K1162">
            <v>0</v>
          </cell>
          <cell r="L1162">
            <v>0</v>
          </cell>
          <cell r="M1162">
            <v>0</v>
          </cell>
          <cell r="N1162">
            <v>0</v>
          </cell>
          <cell r="O1162">
            <v>0</v>
          </cell>
          <cell r="P1162">
            <v>0</v>
          </cell>
          <cell r="Q1162">
            <v>0</v>
          </cell>
          <cell r="R1162">
            <v>0</v>
          </cell>
          <cell r="S1162">
            <v>0</v>
          </cell>
          <cell r="T1162">
            <v>0</v>
          </cell>
          <cell r="U1162">
            <v>231</v>
          </cell>
          <cell r="V1162">
            <v>998</v>
          </cell>
          <cell r="W1162">
            <v>1153</v>
          </cell>
          <cell r="X1162">
            <v>0</v>
          </cell>
          <cell r="Y1162">
            <v>0</v>
          </cell>
        </row>
        <row r="1163">
          <cell r="A1163">
            <v>1154</v>
          </cell>
          <cell r="B1163">
            <v>231</v>
          </cell>
          <cell r="D1163">
            <v>998</v>
          </cell>
          <cell r="F1163">
            <v>0</v>
          </cell>
          <cell r="G1163">
            <v>0</v>
          </cell>
          <cell r="H1163">
            <v>0</v>
          </cell>
          <cell r="I1163">
            <v>0</v>
          </cell>
          <cell r="J1163"/>
          <cell r="K1163">
            <v>0</v>
          </cell>
          <cell r="L1163">
            <v>0</v>
          </cell>
          <cell r="M1163">
            <v>0</v>
          </cell>
          <cell r="N1163">
            <v>0</v>
          </cell>
          <cell r="O1163">
            <v>0</v>
          </cell>
          <cell r="P1163">
            <v>0</v>
          </cell>
          <cell r="Q1163">
            <v>0</v>
          </cell>
          <cell r="R1163">
            <v>0</v>
          </cell>
          <cell r="S1163">
            <v>0</v>
          </cell>
          <cell r="T1163">
            <v>0</v>
          </cell>
          <cell r="U1163">
            <v>231</v>
          </cell>
          <cell r="V1163">
            <v>998</v>
          </cell>
          <cell r="W1163">
            <v>1154</v>
          </cell>
          <cell r="X1163">
            <v>0</v>
          </cell>
          <cell r="Y1163">
            <v>0</v>
          </cell>
        </row>
        <row r="1164">
          <cell r="A1164">
            <v>1155</v>
          </cell>
          <cell r="B1164">
            <v>231</v>
          </cell>
          <cell r="C1164" t="str">
            <v xml:space="preserve">PEMBROKE                     </v>
          </cell>
          <cell r="D1164">
            <v>999</v>
          </cell>
          <cell r="E1164" t="str">
            <v>TOTAL</v>
          </cell>
          <cell r="F1164">
            <v>29344771.673250001</v>
          </cell>
          <cell r="G1164">
            <v>1</v>
          </cell>
          <cell r="H1164">
            <v>30140603.210499994</v>
          </cell>
          <cell r="I1164">
            <v>1</v>
          </cell>
          <cell r="J1164">
            <v>17494279</v>
          </cell>
          <cell r="K1164">
            <v>17494279</v>
          </cell>
          <cell r="L1164">
            <v>0</v>
          </cell>
          <cell r="M1164">
            <v>0</v>
          </cell>
          <cell r="N1164">
            <v>30140603.210499994</v>
          </cell>
          <cell r="O1164">
            <v>17494279</v>
          </cell>
          <cell r="P1164">
            <v>17053741</v>
          </cell>
          <cell r="Q1164">
            <v>440538</v>
          </cell>
          <cell r="R1164">
            <v>2.5832337901695586</v>
          </cell>
          <cell r="S1164">
            <v>3312</v>
          </cell>
          <cell r="T1164">
            <v>0</v>
          </cell>
          <cell r="U1164">
            <v>231</v>
          </cell>
          <cell r="V1164">
            <v>999</v>
          </cell>
          <cell r="W1164">
            <v>1155</v>
          </cell>
          <cell r="X1164">
            <v>3269</v>
          </cell>
          <cell r="Y1164">
            <v>30140603.210499994</v>
          </cell>
        </row>
        <row r="1165">
          <cell r="A1165">
            <v>1156</v>
          </cell>
          <cell r="B1165">
            <v>232</v>
          </cell>
          <cell r="C1165" t="str">
            <v xml:space="preserve">PEPPERELL                    </v>
          </cell>
          <cell r="D1165">
            <v>232</v>
          </cell>
          <cell r="E1165" t="str">
            <v>PEPPERELL</v>
          </cell>
          <cell r="F1165">
            <v>0</v>
          </cell>
          <cell r="G1165">
            <v>0</v>
          </cell>
          <cell r="H1165">
            <v>0</v>
          </cell>
          <cell r="I1165">
            <v>0</v>
          </cell>
          <cell r="J1165"/>
          <cell r="K1165">
            <v>0</v>
          </cell>
          <cell r="L1165">
            <v>0</v>
          </cell>
          <cell r="M1165">
            <v>0</v>
          </cell>
          <cell r="N1165">
            <v>0</v>
          </cell>
          <cell r="O1165">
            <v>0</v>
          </cell>
          <cell r="P1165">
            <v>0</v>
          </cell>
          <cell r="Q1165">
            <v>0</v>
          </cell>
          <cell r="R1165">
            <v>0</v>
          </cell>
          <cell r="S1165">
            <v>0</v>
          </cell>
          <cell r="T1165">
            <v>0</v>
          </cell>
          <cell r="U1165">
            <v>232</v>
          </cell>
          <cell r="V1165">
            <v>232</v>
          </cell>
          <cell r="W1165">
            <v>1156</v>
          </cell>
          <cell r="X1165">
            <v>0</v>
          </cell>
          <cell r="Y1165">
            <v>0</v>
          </cell>
        </row>
        <row r="1166">
          <cell r="A1166">
            <v>1157</v>
          </cell>
          <cell r="B1166">
            <v>232</v>
          </cell>
          <cell r="C1166" t="str">
            <v xml:space="preserve">PEPPERELL                    </v>
          </cell>
          <cell r="D1166">
            <v>735</v>
          </cell>
          <cell r="E1166" t="str">
            <v>NORTH MIDDLESEX</v>
          </cell>
          <cell r="F1166">
            <v>16780880</v>
          </cell>
          <cell r="G1166">
            <v>0.91045815237253602</v>
          </cell>
          <cell r="H1166">
            <v>16928889</v>
          </cell>
          <cell r="I1166">
            <v>0.90147388671984308</v>
          </cell>
          <cell r="J1166"/>
          <cell r="K1166">
            <v>8240006</v>
          </cell>
          <cell r="L1166">
            <v>0</v>
          </cell>
          <cell r="M1166">
            <v>0</v>
          </cell>
          <cell r="N1166">
            <v>16928889</v>
          </cell>
          <cell r="O1166">
            <v>8240006</v>
          </cell>
          <cell r="P1166">
            <v>8019782</v>
          </cell>
          <cell r="Q1166">
            <v>220224</v>
          </cell>
          <cell r="R1166">
            <v>2.7460098042565249</v>
          </cell>
          <cell r="S1166">
            <v>1955</v>
          </cell>
          <cell r="T1166">
            <v>0</v>
          </cell>
          <cell r="U1166">
            <v>232</v>
          </cell>
          <cell r="V1166">
            <v>735</v>
          </cell>
          <cell r="W1166">
            <v>1157</v>
          </cell>
          <cell r="X1166">
            <v>1885</v>
          </cell>
          <cell r="Y1166">
            <v>16928889</v>
          </cell>
        </row>
        <row r="1167">
          <cell r="A1167">
            <v>1158</v>
          </cell>
          <cell r="B1167">
            <v>232</v>
          </cell>
          <cell r="C1167" t="str">
            <v xml:space="preserve">PEPPERELL                    </v>
          </cell>
          <cell r="D1167">
            <v>852</v>
          </cell>
          <cell r="E1167" t="str">
            <v>NASHOBA VALLEY</v>
          </cell>
          <cell r="F1167">
            <v>1650368</v>
          </cell>
          <cell r="G1167">
            <v>8.9541847627463964E-2</v>
          </cell>
          <cell r="H1167">
            <v>1850234</v>
          </cell>
          <cell r="I1167">
            <v>9.852611328015691E-2</v>
          </cell>
          <cell r="J1167"/>
          <cell r="K1167">
            <v>900587</v>
          </cell>
          <cell r="L1167">
            <v>0</v>
          </cell>
          <cell r="M1167">
            <v>0</v>
          </cell>
          <cell r="N1167">
            <v>1850234</v>
          </cell>
          <cell r="O1167">
            <v>900587</v>
          </cell>
          <cell r="P1167">
            <v>788730</v>
          </cell>
          <cell r="Q1167">
            <v>111857</v>
          </cell>
          <cell r="R1167">
            <v>14.181912695092111</v>
          </cell>
          <cell r="S1167">
            <v>114</v>
          </cell>
          <cell r="T1167">
            <v>0</v>
          </cell>
          <cell r="U1167">
            <v>232</v>
          </cell>
          <cell r="V1167">
            <v>852</v>
          </cell>
          <cell r="W1167">
            <v>1158</v>
          </cell>
          <cell r="X1167">
            <v>122</v>
          </cell>
          <cell r="Y1167">
            <v>1850234</v>
          </cell>
        </row>
        <row r="1168">
          <cell r="A1168">
            <v>1159</v>
          </cell>
          <cell r="B1168">
            <v>232</v>
          </cell>
          <cell r="D1168">
            <v>998</v>
          </cell>
          <cell r="F1168">
            <v>0</v>
          </cell>
          <cell r="G1168">
            <v>0</v>
          </cell>
          <cell r="H1168">
            <v>0</v>
          </cell>
          <cell r="I1168">
            <v>0</v>
          </cell>
          <cell r="J1168"/>
          <cell r="K1168">
            <v>0</v>
          </cell>
          <cell r="L1168">
            <v>0</v>
          </cell>
          <cell r="M1168">
            <v>0</v>
          </cell>
          <cell r="N1168">
            <v>0</v>
          </cell>
          <cell r="O1168">
            <v>0</v>
          </cell>
          <cell r="P1168">
            <v>0</v>
          </cell>
          <cell r="Q1168">
            <v>0</v>
          </cell>
          <cell r="R1168">
            <v>0</v>
          </cell>
          <cell r="S1168">
            <v>0</v>
          </cell>
          <cell r="T1168">
            <v>0</v>
          </cell>
          <cell r="U1168">
            <v>232</v>
          </cell>
          <cell r="V1168">
            <v>998</v>
          </cell>
          <cell r="W1168">
            <v>1159</v>
          </cell>
          <cell r="X1168">
            <v>0</v>
          </cell>
          <cell r="Y1168">
            <v>0</v>
          </cell>
        </row>
        <row r="1169">
          <cell r="A1169">
            <v>1160</v>
          </cell>
          <cell r="B1169">
            <v>232</v>
          </cell>
          <cell r="C1169" t="str">
            <v xml:space="preserve">PEPPERELL                    </v>
          </cell>
          <cell r="D1169">
            <v>999</v>
          </cell>
          <cell r="E1169" t="str">
            <v>TOTAL</v>
          </cell>
          <cell r="F1169">
            <v>18431248</v>
          </cell>
          <cell r="G1169">
            <v>1</v>
          </cell>
          <cell r="H1169">
            <v>18779123</v>
          </cell>
          <cell r="I1169">
            <v>1</v>
          </cell>
          <cell r="J1169">
            <v>9140593</v>
          </cell>
          <cell r="K1169">
            <v>9140593</v>
          </cell>
          <cell r="L1169">
            <v>0</v>
          </cell>
          <cell r="M1169">
            <v>0</v>
          </cell>
          <cell r="N1169">
            <v>18779123</v>
          </cell>
          <cell r="O1169">
            <v>9140593</v>
          </cell>
          <cell r="P1169">
            <v>8808512</v>
          </cell>
          <cell r="Q1169">
            <v>332081</v>
          </cell>
          <cell r="R1169">
            <v>3.7700011080191524</v>
          </cell>
          <cell r="S1169">
            <v>2069</v>
          </cell>
          <cell r="T1169">
            <v>0</v>
          </cell>
          <cell r="U1169">
            <v>232</v>
          </cell>
          <cell r="V1169">
            <v>999</v>
          </cell>
          <cell r="W1169">
            <v>1160</v>
          </cell>
          <cell r="X1169">
            <v>2007</v>
          </cell>
          <cell r="Y1169">
            <v>18779123</v>
          </cell>
        </row>
        <row r="1170">
          <cell r="A1170">
            <v>1161</v>
          </cell>
          <cell r="B1170">
            <v>233</v>
          </cell>
          <cell r="C1170" t="str">
            <v xml:space="preserve">PERU                         </v>
          </cell>
          <cell r="D1170">
            <v>233</v>
          </cell>
          <cell r="E1170" t="str">
            <v>PERU</v>
          </cell>
          <cell r="F1170">
            <v>73500.42</v>
          </cell>
          <cell r="G1170">
            <v>6.540850958245209E-2</v>
          </cell>
          <cell r="H1170">
            <v>76183.260000000009</v>
          </cell>
          <cell r="I1170">
            <v>6.6712589958971155E-2</v>
          </cell>
          <cell r="J1170"/>
          <cell r="K1170">
            <v>35598</v>
          </cell>
          <cell r="L1170">
            <v>0</v>
          </cell>
          <cell r="M1170">
            <v>0</v>
          </cell>
          <cell r="N1170">
            <v>76183.260000000009</v>
          </cell>
          <cell r="O1170">
            <v>35598</v>
          </cell>
          <cell r="P1170">
            <v>33517</v>
          </cell>
          <cell r="Q1170">
            <v>2081</v>
          </cell>
          <cell r="R1170">
            <v>6.2087895694722084</v>
          </cell>
          <cell r="S1170">
            <v>6</v>
          </cell>
          <cell r="T1170">
            <v>0</v>
          </cell>
          <cell r="U1170">
            <v>233</v>
          </cell>
          <cell r="V1170">
            <v>233</v>
          </cell>
          <cell r="W1170">
            <v>1161</v>
          </cell>
          <cell r="X1170">
            <v>6</v>
          </cell>
          <cell r="Y1170">
            <v>76183.260000000009</v>
          </cell>
        </row>
        <row r="1171">
          <cell r="A1171">
            <v>1162</v>
          </cell>
          <cell r="B1171">
            <v>233</v>
          </cell>
          <cell r="C1171" t="str">
            <v xml:space="preserve">PERU                         </v>
          </cell>
          <cell r="D1171">
            <v>635</v>
          </cell>
          <cell r="E1171" t="str">
            <v>CENTRAL BERKSHIRE</v>
          </cell>
          <cell r="F1171">
            <v>1050213</v>
          </cell>
          <cell r="G1171">
            <v>0.93459149041754797</v>
          </cell>
          <cell r="H1171">
            <v>1065779</v>
          </cell>
          <cell r="I1171">
            <v>0.93328741004102889</v>
          </cell>
          <cell r="J1171"/>
          <cell r="K1171">
            <v>497998</v>
          </cell>
          <cell r="L1171">
            <v>0</v>
          </cell>
          <cell r="M1171">
            <v>0</v>
          </cell>
          <cell r="N1171">
            <v>1065779</v>
          </cell>
          <cell r="O1171">
            <v>497998</v>
          </cell>
          <cell r="P1171">
            <v>478916</v>
          </cell>
          <cell r="Q1171">
            <v>19082</v>
          </cell>
          <cell r="R1171">
            <v>3.9844148034310818</v>
          </cell>
          <cell r="S1171">
            <v>114</v>
          </cell>
          <cell r="T1171">
            <v>0</v>
          </cell>
          <cell r="U1171">
            <v>233</v>
          </cell>
          <cell r="V1171">
            <v>635</v>
          </cell>
          <cell r="W1171">
            <v>1162</v>
          </cell>
          <cell r="X1171">
            <v>113</v>
          </cell>
          <cell r="Y1171">
            <v>1065779</v>
          </cell>
        </row>
        <row r="1172">
          <cell r="A1172">
            <v>1163</v>
          </cell>
          <cell r="B1172">
            <v>233</v>
          </cell>
          <cell r="D1172">
            <v>998</v>
          </cell>
          <cell r="F1172">
            <v>0</v>
          </cell>
          <cell r="G1172">
            <v>0</v>
          </cell>
          <cell r="H1172">
            <v>0</v>
          </cell>
          <cell r="I1172">
            <v>0</v>
          </cell>
          <cell r="J1172"/>
          <cell r="K1172">
            <v>0</v>
          </cell>
          <cell r="L1172">
            <v>0</v>
          </cell>
          <cell r="M1172">
            <v>0</v>
          </cell>
          <cell r="N1172">
            <v>0</v>
          </cell>
          <cell r="O1172">
            <v>0</v>
          </cell>
          <cell r="P1172">
            <v>0</v>
          </cell>
          <cell r="Q1172">
            <v>0</v>
          </cell>
          <cell r="R1172">
            <v>0</v>
          </cell>
          <cell r="S1172">
            <v>0</v>
          </cell>
          <cell r="T1172">
            <v>0</v>
          </cell>
          <cell r="U1172">
            <v>233</v>
          </cell>
          <cell r="V1172">
            <v>998</v>
          </cell>
          <cell r="W1172">
            <v>1163</v>
          </cell>
          <cell r="X1172">
            <v>0</v>
          </cell>
          <cell r="Y1172">
            <v>0</v>
          </cell>
        </row>
        <row r="1173">
          <cell r="A1173">
            <v>1164</v>
          </cell>
          <cell r="B1173">
            <v>233</v>
          </cell>
          <cell r="D1173">
            <v>998</v>
          </cell>
          <cell r="F1173">
            <v>0</v>
          </cell>
          <cell r="G1173">
            <v>0</v>
          </cell>
          <cell r="H1173">
            <v>0</v>
          </cell>
          <cell r="I1173">
            <v>0</v>
          </cell>
          <cell r="J1173"/>
          <cell r="K1173">
            <v>0</v>
          </cell>
          <cell r="L1173">
            <v>0</v>
          </cell>
          <cell r="M1173">
            <v>0</v>
          </cell>
          <cell r="N1173">
            <v>0</v>
          </cell>
          <cell r="O1173">
            <v>0</v>
          </cell>
          <cell r="P1173">
            <v>0</v>
          </cell>
          <cell r="Q1173">
            <v>0</v>
          </cell>
          <cell r="R1173">
            <v>0</v>
          </cell>
          <cell r="S1173">
            <v>0</v>
          </cell>
          <cell r="T1173">
            <v>0</v>
          </cell>
          <cell r="U1173">
            <v>233</v>
          </cell>
          <cell r="V1173">
            <v>998</v>
          </cell>
          <cell r="W1173">
            <v>1164</v>
          </cell>
          <cell r="X1173">
            <v>0</v>
          </cell>
          <cell r="Y1173">
            <v>0</v>
          </cell>
        </row>
        <row r="1174">
          <cell r="A1174">
            <v>1165</v>
          </cell>
          <cell r="B1174">
            <v>233</v>
          </cell>
          <cell r="C1174" t="str">
            <v xml:space="preserve">PERU                         </v>
          </cell>
          <cell r="D1174">
            <v>999</v>
          </cell>
          <cell r="E1174" t="str">
            <v>TOTAL</v>
          </cell>
          <cell r="F1174">
            <v>1123713.42</v>
          </cell>
          <cell r="G1174">
            <v>1</v>
          </cell>
          <cell r="H1174">
            <v>1141962.26</v>
          </cell>
          <cell r="I1174">
            <v>1</v>
          </cell>
          <cell r="J1174">
            <v>533596</v>
          </cell>
          <cell r="K1174">
            <v>533596</v>
          </cell>
          <cell r="L1174">
            <v>0</v>
          </cell>
          <cell r="M1174">
            <v>0</v>
          </cell>
          <cell r="N1174">
            <v>1141962.26</v>
          </cell>
          <cell r="O1174">
            <v>533596</v>
          </cell>
          <cell r="P1174">
            <v>512433</v>
          </cell>
          <cell r="Q1174">
            <v>21163</v>
          </cell>
          <cell r="R1174">
            <v>4.1299057632900302</v>
          </cell>
          <cell r="S1174">
            <v>120</v>
          </cell>
          <cell r="T1174">
            <v>0</v>
          </cell>
          <cell r="U1174">
            <v>233</v>
          </cell>
          <cell r="V1174">
            <v>999</v>
          </cell>
          <cell r="W1174">
            <v>1165</v>
          </cell>
          <cell r="X1174">
            <v>119</v>
          </cell>
          <cell r="Y1174">
            <v>1141962.26</v>
          </cell>
        </row>
        <row r="1175">
          <cell r="A1175">
            <v>1166</v>
          </cell>
          <cell r="B1175">
            <v>234</v>
          </cell>
          <cell r="C1175" t="str">
            <v xml:space="preserve">PETERSHAM                    </v>
          </cell>
          <cell r="D1175">
            <v>234</v>
          </cell>
          <cell r="E1175" t="str">
            <v>PETERSHAM</v>
          </cell>
          <cell r="F1175">
            <v>656167.6</v>
          </cell>
          <cell r="G1175">
            <v>0.37431644798706837</v>
          </cell>
          <cell r="H1175">
            <v>637666.18999999983</v>
          </cell>
          <cell r="I1175">
            <v>0.37166636225167704</v>
          </cell>
          <cell r="J1175"/>
          <cell r="K1175">
            <v>396428</v>
          </cell>
          <cell r="L1175">
            <v>0</v>
          </cell>
          <cell r="M1175">
            <v>0</v>
          </cell>
          <cell r="N1175">
            <v>637666.18999999983</v>
          </cell>
          <cell r="O1175">
            <v>396428</v>
          </cell>
          <cell r="P1175">
            <v>383839</v>
          </cell>
          <cell r="Q1175">
            <v>12589</v>
          </cell>
          <cell r="R1175">
            <v>3.2797605245949475</v>
          </cell>
          <cell r="S1175">
            <v>66</v>
          </cell>
          <cell r="T1175">
            <v>0</v>
          </cell>
          <cell r="U1175">
            <v>234</v>
          </cell>
          <cell r="V1175">
            <v>234</v>
          </cell>
          <cell r="W1175">
            <v>1166</v>
          </cell>
          <cell r="X1175">
            <v>66</v>
          </cell>
          <cell r="Y1175">
            <v>637666.18999999983</v>
          </cell>
        </row>
        <row r="1176">
          <cell r="A1176">
            <v>1167</v>
          </cell>
          <cell r="B1176">
            <v>234</v>
          </cell>
          <cell r="C1176" t="str">
            <v xml:space="preserve">PETERSHAM                    </v>
          </cell>
          <cell r="D1176">
            <v>755</v>
          </cell>
          <cell r="E1176" t="str">
            <v>RALPH C MAHAR</v>
          </cell>
          <cell r="F1176">
            <v>1011833</v>
          </cell>
          <cell r="G1176">
            <v>0.57720883279835722</v>
          </cell>
          <cell r="H1176">
            <v>959595</v>
          </cell>
          <cell r="I1176">
            <v>0.55930389360128707</v>
          </cell>
          <cell r="J1176"/>
          <cell r="K1176">
            <v>596567</v>
          </cell>
          <cell r="L1176">
            <v>0</v>
          </cell>
          <cell r="M1176">
            <v>0</v>
          </cell>
          <cell r="N1176">
            <v>959595</v>
          </cell>
          <cell r="O1176">
            <v>596567</v>
          </cell>
          <cell r="P1176">
            <v>591893</v>
          </cell>
          <cell r="Q1176">
            <v>4674</v>
          </cell>
          <cell r="R1176">
            <v>0.78966975449954635</v>
          </cell>
          <cell r="S1176">
            <v>103</v>
          </cell>
          <cell r="T1176">
            <v>0</v>
          </cell>
          <cell r="U1176">
            <v>234</v>
          </cell>
          <cell r="V1176">
            <v>755</v>
          </cell>
          <cell r="W1176">
            <v>1167</v>
          </cell>
          <cell r="X1176">
            <v>93</v>
          </cell>
          <cell r="Y1176">
            <v>959595</v>
          </cell>
        </row>
        <row r="1177">
          <cell r="A1177">
            <v>1168</v>
          </cell>
          <cell r="B1177">
            <v>234</v>
          </cell>
          <cell r="C1177" t="str">
            <v xml:space="preserve">PETERSHAM                    </v>
          </cell>
          <cell r="D1177">
            <v>832</v>
          </cell>
          <cell r="E1177" t="str">
            <v>MONTACHUSETT</v>
          </cell>
          <cell r="F1177">
            <v>84975</v>
          </cell>
          <cell r="G1177">
            <v>4.8474719214574351E-2</v>
          </cell>
          <cell r="H1177">
            <v>118434</v>
          </cell>
          <cell r="I1177">
            <v>6.9029744147035818E-2</v>
          </cell>
          <cell r="J1177"/>
          <cell r="K1177">
            <v>73629</v>
          </cell>
          <cell r="L1177">
            <v>0</v>
          </cell>
          <cell r="M1177">
            <v>0</v>
          </cell>
          <cell r="N1177">
            <v>118434</v>
          </cell>
          <cell r="O1177">
            <v>73629</v>
          </cell>
          <cell r="P1177">
            <v>49708</v>
          </cell>
          <cell r="Q1177">
            <v>23921</v>
          </cell>
          <cell r="R1177">
            <v>48.123038545103405</v>
          </cell>
          <cell r="S1177">
            <v>6</v>
          </cell>
          <cell r="T1177">
            <v>0</v>
          </cell>
          <cell r="U1177">
            <v>234</v>
          </cell>
          <cell r="V1177">
            <v>832</v>
          </cell>
          <cell r="W1177">
            <v>1168</v>
          </cell>
          <cell r="X1177">
            <v>8</v>
          </cell>
          <cell r="Y1177">
            <v>118434</v>
          </cell>
        </row>
        <row r="1178">
          <cell r="A1178">
            <v>1169</v>
          </cell>
          <cell r="B1178">
            <v>234</v>
          </cell>
          <cell r="D1178">
            <v>998</v>
          </cell>
          <cell r="F1178">
            <v>0</v>
          </cell>
          <cell r="G1178">
            <v>0</v>
          </cell>
          <cell r="H1178">
            <v>0</v>
          </cell>
          <cell r="I1178">
            <v>0</v>
          </cell>
          <cell r="J1178"/>
          <cell r="K1178">
            <v>0</v>
          </cell>
          <cell r="L1178">
            <v>0</v>
          </cell>
          <cell r="M1178">
            <v>0</v>
          </cell>
          <cell r="N1178">
            <v>0</v>
          </cell>
          <cell r="O1178">
            <v>0</v>
          </cell>
          <cell r="P1178">
            <v>0</v>
          </cell>
          <cell r="Q1178">
            <v>0</v>
          </cell>
          <cell r="R1178">
            <v>0</v>
          </cell>
          <cell r="S1178">
            <v>0</v>
          </cell>
          <cell r="T1178">
            <v>0</v>
          </cell>
          <cell r="U1178">
            <v>234</v>
          </cell>
          <cell r="V1178">
            <v>998</v>
          </cell>
          <cell r="W1178">
            <v>1169</v>
          </cell>
          <cell r="X1178">
            <v>0</v>
          </cell>
          <cell r="Y1178">
            <v>0</v>
          </cell>
        </row>
        <row r="1179">
          <cell r="A1179">
            <v>1170</v>
          </cell>
          <cell r="B1179">
            <v>234</v>
          </cell>
          <cell r="C1179" t="str">
            <v xml:space="preserve">PETERSHAM                    </v>
          </cell>
          <cell r="D1179">
            <v>999</v>
          </cell>
          <cell r="E1179" t="str">
            <v>TOTAL</v>
          </cell>
          <cell r="F1179">
            <v>1752975.6</v>
          </cell>
          <cell r="G1179">
            <v>1</v>
          </cell>
          <cell r="H1179">
            <v>1715695.19</v>
          </cell>
          <cell r="I1179">
            <v>0.99999999999999989</v>
          </cell>
          <cell r="J1179">
            <v>1066624</v>
          </cell>
          <cell r="K1179">
            <v>1066624</v>
          </cell>
          <cell r="L1179">
            <v>0</v>
          </cell>
          <cell r="M1179">
            <v>0</v>
          </cell>
          <cell r="N1179">
            <v>1715695.19</v>
          </cell>
          <cell r="O1179">
            <v>1066624</v>
          </cell>
          <cell r="P1179">
            <v>1025440</v>
          </cell>
          <cell r="Q1179">
            <v>41184</v>
          </cell>
          <cell r="R1179">
            <v>4.016227180527383</v>
          </cell>
          <cell r="S1179">
            <v>175</v>
          </cell>
          <cell r="T1179">
            <v>0</v>
          </cell>
          <cell r="U1179">
            <v>234</v>
          </cell>
          <cell r="V1179">
            <v>999</v>
          </cell>
          <cell r="W1179">
            <v>1170</v>
          </cell>
          <cell r="X1179">
            <v>167</v>
          </cell>
          <cell r="Y1179">
            <v>1715695.19</v>
          </cell>
        </row>
        <row r="1180">
          <cell r="A1180">
            <v>1171</v>
          </cell>
          <cell r="B1180">
            <v>235</v>
          </cell>
          <cell r="C1180" t="str">
            <v xml:space="preserve">PHILLIPSTON                  </v>
          </cell>
          <cell r="D1180">
            <v>235</v>
          </cell>
          <cell r="E1180" t="str">
            <v>PHILLIPSTON</v>
          </cell>
          <cell r="F1180">
            <v>0</v>
          </cell>
          <cell r="G1180">
            <v>0</v>
          </cell>
          <cell r="H1180">
            <v>0</v>
          </cell>
          <cell r="I1180">
            <v>0</v>
          </cell>
          <cell r="J1180"/>
          <cell r="K1180">
            <v>0</v>
          </cell>
          <cell r="L1180">
            <v>0</v>
          </cell>
          <cell r="M1180">
            <v>0</v>
          </cell>
          <cell r="N1180">
            <v>0</v>
          </cell>
          <cell r="O1180">
            <v>0</v>
          </cell>
          <cell r="P1180">
            <v>0</v>
          </cell>
          <cell r="Q1180">
            <v>0</v>
          </cell>
          <cell r="R1180">
            <v>0</v>
          </cell>
          <cell r="S1180">
            <v>0</v>
          </cell>
          <cell r="T1180">
            <v>0</v>
          </cell>
          <cell r="U1180">
            <v>235</v>
          </cell>
          <cell r="V1180">
            <v>235</v>
          </cell>
          <cell r="W1180">
            <v>1171</v>
          </cell>
          <cell r="X1180">
            <v>0</v>
          </cell>
          <cell r="Y1180">
            <v>0</v>
          </cell>
        </row>
        <row r="1181">
          <cell r="A1181">
            <v>1172</v>
          </cell>
          <cell r="B1181">
            <v>235</v>
          </cell>
          <cell r="C1181" t="str">
            <v xml:space="preserve">PHILLIPSTON                  </v>
          </cell>
          <cell r="D1181">
            <v>720</v>
          </cell>
          <cell r="E1181" t="str">
            <v>NARRAGANSETT</v>
          </cell>
          <cell r="F1181">
            <v>2252385</v>
          </cell>
          <cell r="G1181">
            <v>0.88829193149174412</v>
          </cell>
          <cell r="H1181">
            <v>2438473</v>
          </cell>
          <cell r="I1181">
            <v>0.90148575814183562</v>
          </cell>
          <cell r="J1181"/>
          <cell r="K1181">
            <v>1211795</v>
          </cell>
          <cell r="L1181">
            <v>0</v>
          </cell>
          <cell r="M1181">
            <v>0</v>
          </cell>
          <cell r="N1181">
            <v>2438473</v>
          </cell>
          <cell r="O1181">
            <v>1211795</v>
          </cell>
          <cell r="P1181">
            <v>1155803</v>
          </cell>
          <cell r="Q1181">
            <v>55992</v>
          </cell>
          <cell r="R1181">
            <v>4.8444241795530898</v>
          </cell>
          <cell r="S1181">
            <v>249</v>
          </cell>
          <cell r="T1181">
            <v>0</v>
          </cell>
          <cell r="U1181">
            <v>235</v>
          </cell>
          <cell r="V1181">
            <v>720</v>
          </cell>
          <cell r="W1181">
            <v>1172</v>
          </cell>
          <cell r="X1181">
            <v>256</v>
          </cell>
          <cell r="Y1181">
            <v>2438473</v>
          </cell>
        </row>
        <row r="1182">
          <cell r="A1182">
            <v>1173</v>
          </cell>
          <cell r="B1182">
            <v>235</v>
          </cell>
          <cell r="C1182" t="str">
            <v xml:space="preserve">PHILLIPSTON                  </v>
          </cell>
          <cell r="D1182">
            <v>832</v>
          </cell>
          <cell r="E1182" t="str">
            <v>MONTACHUSETT</v>
          </cell>
          <cell r="F1182">
            <v>283251</v>
          </cell>
          <cell r="G1182">
            <v>0.11170806850825592</v>
          </cell>
          <cell r="H1182">
            <v>266476</v>
          </cell>
          <cell r="I1182">
            <v>9.8514241858164417E-2</v>
          </cell>
          <cell r="J1182"/>
          <cell r="K1182">
            <v>132425</v>
          </cell>
          <cell r="L1182">
            <v>0</v>
          </cell>
          <cell r="M1182">
            <v>0</v>
          </cell>
          <cell r="N1182">
            <v>266476</v>
          </cell>
          <cell r="O1182">
            <v>132425</v>
          </cell>
          <cell r="P1182">
            <v>145349</v>
          </cell>
          <cell r="Q1182">
            <v>-12924</v>
          </cell>
          <cell r="R1182">
            <v>-8.8917020412937138</v>
          </cell>
          <cell r="S1182">
            <v>20</v>
          </cell>
          <cell r="T1182">
            <v>0</v>
          </cell>
          <cell r="U1182">
            <v>235</v>
          </cell>
          <cell r="V1182">
            <v>832</v>
          </cell>
          <cell r="W1182">
            <v>1173</v>
          </cell>
          <cell r="X1182">
            <v>18</v>
          </cell>
          <cell r="Y1182">
            <v>266476</v>
          </cell>
        </row>
        <row r="1183">
          <cell r="A1183">
            <v>1174</v>
          </cell>
          <cell r="B1183">
            <v>235</v>
          </cell>
          <cell r="D1183">
            <v>998</v>
          </cell>
          <cell r="F1183">
            <v>0</v>
          </cell>
          <cell r="G1183">
            <v>0</v>
          </cell>
          <cell r="H1183">
            <v>0</v>
          </cell>
          <cell r="I1183">
            <v>0</v>
          </cell>
          <cell r="J1183"/>
          <cell r="K1183">
            <v>0</v>
          </cell>
          <cell r="L1183">
            <v>0</v>
          </cell>
          <cell r="M1183">
            <v>0</v>
          </cell>
          <cell r="N1183">
            <v>0</v>
          </cell>
          <cell r="O1183">
            <v>0</v>
          </cell>
          <cell r="P1183">
            <v>0</v>
          </cell>
          <cell r="Q1183">
            <v>0</v>
          </cell>
          <cell r="R1183">
            <v>0</v>
          </cell>
          <cell r="S1183">
            <v>0</v>
          </cell>
          <cell r="T1183">
            <v>0</v>
          </cell>
          <cell r="U1183">
            <v>235</v>
          </cell>
          <cell r="V1183">
            <v>998</v>
          </cell>
          <cell r="W1183">
            <v>1174</v>
          </cell>
          <cell r="X1183">
            <v>0</v>
          </cell>
          <cell r="Y1183">
            <v>0</v>
          </cell>
        </row>
        <row r="1184">
          <cell r="A1184">
            <v>1175</v>
          </cell>
          <cell r="B1184">
            <v>235</v>
          </cell>
          <cell r="C1184" t="str">
            <v xml:space="preserve">PHILLIPSTON                  </v>
          </cell>
          <cell r="D1184">
            <v>999</v>
          </cell>
          <cell r="E1184" t="str">
            <v>TOTAL</v>
          </cell>
          <cell r="F1184">
            <v>2535636</v>
          </cell>
          <cell r="G1184">
            <v>1</v>
          </cell>
          <cell r="H1184">
            <v>2704949</v>
          </cell>
          <cell r="I1184">
            <v>1</v>
          </cell>
          <cell r="J1184">
            <v>1344220</v>
          </cell>
          <cell r="K1184">
            <v>1344220</v>
          </cell>
          <cell r="L1184">
            <v>0</v>
          </cell>
          <cell r="M1184">
            <v>0</v>
          </cell>
          <cell r="N1184">
            <v>2704949</v>
          </cell>
          <cell r="O1184">
            <v>1344220</v>
          </cell>
          <cell r="P1184">
            <v>1301152</v>
          </cell>
          <cell r="Q1184">
            <v>43068</v>
          </cell>
          <cell r="R1184">
            <v>3.3099899166277269</v>
          </cell>
          <cell r="S1184">
            <v>269</v>
          </cell>
          <cell r="T1184">
            <v>0</v>
          </cell>
          <cell r="U1184">
            <v>235</v>
          </cell>
          <cell r="V1184">
            <v>999</v>
          </cell>
          <cell r="W1184">
            <v>1175</v>
          </cell>
          <cell r="X1184">
            <v>274</v>
          </cell>
          <cell r="Y1184">
            <v>2704949</v>
          </cell>
        </row>
        <row r="1185">
          <cell r="A1185">
            <v>1176</v>
          </cell>
          <cell r="B1185">
            <v>236</v>
          </cell>
          <cell r="C1185" t="str">
            <v xml:space="preserve">PITTSFIELD                   </v>
          </cell>
          <cell r="D1185">
            <v>236</v>
          </cell>
          <cell r="E1185" t="str">
            <v>PITTSFIELD</v>
          </cell>
          <cell r="F1185">
            <v>63704268.780000001</v>
          </cell>
          <cell r="G1185">
            <v>1</v>
          </cell>
          <cell r="H1185">
            <v>65754169.920000002</v>
          </cell>
          <cell r="I1185">
            <v>1</v>
          </cell>
          <cell r="J1185"/>
          <cell r="K1185">
            <v>27822547</v>
          </cell>
          <cell r="L1185">
            <v>0</v>
          </cell>
          <cell r="M1185">
            <v>0</v>
          </cell>
          <cell r="N1185">
            <v>65754169.920000002</v>
          </cell>
          <cell r="O1185">
            <v>27822547</v>
          </cell>
          <cell r="P1185">
            <v>26794850</v>
          </cell>
          <cell r="Q1185">
            <v>1027697</v>
          </cell>
          <cell r="R1185">
            <v>3.8354273302518953</v>
          </cell>
          <cell r="S1185">
            <v>6257</v>
          </cell>
          <cell r="T1185">
            <v>0</v>
          </cell>
          <cell r="U1185">
            <v>236</v>
          </cell>
          <cell r="V1185">
            <v>236</v>
          </cell>
          <cell r="W1185">
            <v>1176</v>
          </cell>
          <cell r="X1185">
            <v>6205</v>
          </cell>
          <cell r="Y1185">
            <v>65754169.920000002</v>
          </cell>
        </row>
        <row r="1186">
          <cell r="A1186">
            <v>1177</v>
          </cell>
          <cell r="B1186">
            <v>236</v>
          </cell>
          <cell r="D1186">
            <v>998</v>
          </cell>
          <cell r="F1186">
            <v>0</v>
          </cell>
          <cell r="G1186">
            <v>0</v>
          </cell>
          <cell r="H1186">
            <v>0</v>
          </cell>
          <cell r="I1186">
            <v>0</v>
          </cell>
          <cell r="J1186"/>
          <cell r="K1186">
            <v>0</v>
          </cell>
          <cell r="L1186">
            <v>0</v>
          </cell>
          <cell r="M1186">
            <v>0</v>
          </cell>
          <cell r="N1186">
            <v>0</v>
          </cell>
          <cell r="O1186">
            <v>0</v>
          </cell>
          <cell r="P1186">
            <v>0</v>
          </cell>
          <cell r="Q1186">
            <v>0</v>
          </cell>
          <cell r="R1186">
            <v>0</v>
          </cell>
          <cell r="S1186">
            <v>0</v>
          </cell>
          <cell r="T1186">
            <v>0</v>
          </cell>
          <cell r="U1186">
            <v>236</v>
          </cell>
          <cell r="V1186">
            <v>998</v>
          </cell>
          <cell r="W1186">
            <v>1177</v>
          </cell>
          <cell r="X1186">
            <v>0</v>
          </cell>
          <cell r="Y1186">
            <v>0</v>
          </cell>
        </row>
        <row r="1187">
          <cell r="A1187">
            <v>1178</v>
          </cell>
          <cell r="B1187">
            <v>236</v>
          </cell>
          <cell r="D1187">
            <v>998</v>
          </cell>
          <cell r="F1187">
            <v>0</v>
          </cell>
          <cell r="G1187">
            <v>0</v>
          </cell>
          <cell r="H1187">
            <v>0</v>
          </cell>
          <cell r="I1187">
            <v>0</v>
          </cell>
          <cell r="J1187"/>
          <cell r="K1187">
            <v>0</v>
          </cell>
          <cell r="L1187">
            <v>0</v>
          </cell>
          <cell r="M1187">
            <v>0</v>
          </cell>
          <cell r="N1187">
            <v>0</v>
          </cell>
          <cell r="O1187">
            <v>0</v>
          </cell>
          <cell r="P1187">
            <v>0</v>
          </cell>
          <cell r="Q1187">
            <v>0</v>
          </cell>
          <cell r="R1187">
            <v>0</v>
          </cell>
          <cell r="S1187">
            <v>0</v>
          </cell>
          <cell r="T1187">
            <v>0</v>
          </cell>
          <cell r="U1187">
            <v>236</v>
          </cell>
          <cell r="V1187">
            <v>998</v>
          </cell>
          <cell r="W1187">
            <v>1178</v>
          </cell>
          <cell r="X1187">
            <v>0</v>
          </cell>
          <cell r="Y1187">
            <v>0</v>
          </cell>
        </row>
        <row r="1188">
          <cell r="A1188">
            <v>1179</v>
          </cell>
          <cell r="B1188">
            <v>236</v>
          </cell>
          <cell r="D1188">
            <v>998</v>
          </cell>
          <cell r="F1188">
            <v>0</v>
          </cell>
          <cell r="G1188">
            <v>0</v>
          </cell>
          <cell r="H1188">
            <v>0</v>
          </cell>
          <cell r="I1188">
            <v>0</v>
          </cell>
          <cell r="J1188"/>
          <cell r="K1188">
            <v>0</v>
          </cell>
          <cell r="L1188">
            <v>0</v>
          </cell>
          <cell r="M1188">
            <v>0</v>
          </cell>
          <cell r="N1188">
            <v>0</v>
          </cell>
          <cell r="O1188">
            <v>0</v>
          </cell>
          <cell r="P1188">
            <v>0</v>
          </cell>
          <cell r="Q1188">
            <v>0</v>
          </cell>
          <cell r="R1188">
            <v>0</v>
          </cell>
          <cell r="S1188">
            <v>0</v>
          </cell>
          <cell r="T1188">
            <v>0</v>
          </cell>
          <cell r="U1188">
            <v>236</v>
          </cell>
          <cell r="V1188">
            <v>998</v>
          </cell>
          <cell r="W1188">
            <v>1179</v>
          </cell>
          <cell r="X1188">
            <v>0</v>
          </cell>
          <cell r="Y1188">
            <v>0</v>
          </cell>
        </row>
        <row r="1189">
          <cell r="A1189">
            <v>1180</v>
          </cell>
          <cell r="B1189">
            <v>236</v>
          </cell>
          <cell r="C1189" t="str">
            <v xml:space="preserve">PITTSFIELD                   </v>
          </cell>
          <cell r="D1189">
            <v>999</v>
          </cell>
          <cell r="E1189" t="str">
            <v>TOTAL</v>
          </cell>
          <cell r="F1189">
            <v>63704268.780000001</v>
          </cell>
          <cell r="G1189">
            <v>1</v>
          </cell>
          <cell r="H1189">
            <v>65754169.920000002</v>
          </cell>
          <cell r="I1189">
            <v>1</v>
          </cell>
          <cell r="J1189">
            <v>27822547</v>
          </cell>
          <cell r="K1189">
            <v>27822547</v>
          </cell>
          <cell r="L1189">
            <v>0</v>
          </cell>
          <cell r="M1189">
            <v>0</v>
          </cell>
          <cell r="N1189">
            <v>65754169.920000002</v>
          </cell>
          <cell r="O1189">
            <v>27822547</v>
          </cell>
          <cell r="P1189">
            <v>26794850</v>
          </cell>
          <cell r="Q1189">
            <v>1027697</v>
          </cell>
          <cell r="R1189">
            <v>3.8354273302518953</v>
          </cell>
          <cell r="S1189">
            <v>6257</v>
          </cell>
          <cell r="T1189">
            <v>0</v>
          </cell>
          <cell r="U1189">
            <v>236</v>
          </cell>
          <cell r="V1189">
            <v>999</v>
          </cell>
          <cell r="W1189">
            <v>1180</v>
          </cell>
          <cell r="X1189">
            <v>6205</v>
          </cell>
          <cell r="Y1189">
            <v>65754169.920000002</v>
          </cell>
        </row>
        <row r="1190">
          <cell r="A1190">
            <v>1181</v>
          </cell>
          <cell r="B1190">
            <v>237</v>
          </cell>
          <cell r="C1190" t="str">
            <v xml:space="preserve">PLAINFIELD                   </v>
          </cell>
          <cell r="D1190">
            <v>237</v>
          </cell>
          <cell r="E1190" t="str">
            <v>PLAINFIELD</v>
          </cell>
          <cell r="F1190">
            <v>61250.35</v>
          </cell>
          <cell r="G1190">
            <v>9.2879503672965325E-2</v>
          </cell>
          <cell r="H1190">
            <v>63486.049999999996</v>
          </cell>
          <cell r="I1190">
            <v>9.3028706541377071E-2</v>
          </cell>
          <cell r="J1190"/>
          <cell r="K1190">
            <v>42461</v>
          </cell>
          <cell r="L1190">
            <v>0</v>
          </cell>
          <cell r="M1190">
            <v>0</v>
          </cell>
          <cell r="N1190">
            <v>63486.049999999996</v>
          </cell>
          <cell r="O1190">
            <v>42461</v>
          </cell>
          <cell r="P1190">
            <v>41319</v>
          </cell>
          <cell r="Q1190">
            <v>1142</v>
          </cell>
          <cell r="R1190">
            <v>2.7638616617052687</v>
          </cell>
          <cell r="S1190">
            <v>5</v>
          </cell>
          <cell r="T1190">
            <v>0</v>
          </cell>
          <cell r="U1190">
            <v>237</v>
          </cell>
          <cell r="V1190">
            <v>237</v>
          </cell>
          <cell r="W1190">
            <v>1181</v>
          </cell>
          <cell r="X1190">
            <v>5</v>
          </cell>
          <cell r="Y1190">
            <v>63486.049999999996</v>
          </cell>
        </row>
        <row r="1191">
          <cell r="A1191">
            <v>1182</v>
          </cell>
          <cell r="B1191">
            <v>237</v>
          </cell>
          <cell r="C1191" t="str">
            <v xml:space="preserve">PLAINFIELD                   </v>
          </cell>
          <cell r="D1191">
            <v>717</v>
          </cell>
          <cell r="E1191" t="str">
            <v>MOHAWK TRAIL</v>
          </cell>
          <cell r="F1191">
            <v>598210</v>
          </cell>
          <cell r="G1191">
            <v>0.90712049632703473</v>
          </cell>
          <cell r="H1191">
            <v>618949</v>
          </cell>
          <cell r="I1191">
            <v>0.90697129345862282</v>
          </cell>
          <cell r="J1191"/>
          <cell r="K1191">
            <v>413972</v>
          </cell>
          <cell r="L1191">
            <v>0</v>
          </cell>
          <cell r="M1191">
            <v>0</v>
          </cell>
          <cell r="N1191">
            <v>618949</v>
          </cell>
          <cell r="O1191">
            <v>413972</v>
          </cell>
          <cell r="P1191">
            <v>403547</v>
          </cell>
          <cell r="Q1191">
            <v>10425</v>
          </cell>
          <cell r="R1191">
            <v>2.5833422129268708</v>
          </cell>
          <cell r="S1191">
            <v>64</v>
          </cell>
          <cell r="T1191">
            <v>0</v>
          </cell>
          <cell r="U1191">
            <v>237</v>
          </cell>
          <cell r="V1191">
            <v>717</v>
          </cell>
          <cell r="W1191">
            <v>1182</v>
          </cell>
          <cell r="X1191">
            <v>64</v>
          </cell>
          <cell r="Y1191">
            <v>618949</v>
          </cell>
        </row>
        <row r="1192">
          <cell r="A1192">
            <v>1183</v>
          </cell>
          <cell r="B1192">
            <v>237</v>
          </cell>
          <cell r="D1192">
            <v>998</v>
          </cell>
          <cell r="F1192">
            <v>0</v>
          </cell>
          <cell r="G1192">
            <v>0</v>
          </cell>
          <cell r="H1192">
            <v>0</v>
          </cell>
          <cell r="I1192">
            <v>0</v>
          </cell>
          <cell r="J1192"/>
          <cell r="K1192">
            <v>0</v>
          </cell>
          <cell r="L1192">
            <v>0</v>
          </cell>
          <cell r="M1192">
            <v>0</v>
          </cell>
          <cell r="N1192">
            <v>0</v>
          </cell>
          <cell r="O1192">
            <v>0</v>
          </cell>
          <cell r="P1192">
            <v>0</v>
          </cell>
          <cell r="Q1192">
            <v>0</v>
          </cell>
          <cell r="R1192">
            <v>0</v>
          </cell>
          <cell r="S1192">
            <v>0</v>
          </cell>
          <cell r="T1192">
            <v>0</v>
          </cell>
          <cell r="U1192">
            <v>237</v>
          </cell>
          <cell r="V1192">
            <v>998</v>
          </cell>
          <cell r="W1192">
            <v>1183</v>
          </cell>
          <cell r="X1192">
            <v>0</v>
          </cell>
          <cell r="Y1192">
            <v>0</v>
          </cell>
        </row>
        <row r="1193">
          <cell r="A1193">
            <v>1184</v>
          </cell>
          <cell r="B1193">
            <v>237</v>
          </cell>
          <cell r="D1193">
            <v>998</v>
          </cell>
          <cell r="F1193">
            <v>0</v>
          </cell>
          <cell r="G1193">
            <v>0</v>
          </cell>
          <cell r="H1193">
            <v>0</v>
          </cell>
          <cell r="I1193">
            <v>0</v>
          </cell>
          <cell r="J1193"/>
          <cell r="K1193">
            <v>0</v>
          </cell>
          <cell r="L1193">
            <v>0</v>
          </cell>
          <cell r="M1193">
            <v>0</v>
          </cell>
          <cell r="N1193">
            <v>0</v>
          </cell>
          <cell r="O1193">
            <v>0</v>
          </cell>
          <cell r="P1193">
            <v>0</v>
          </cell>
          <cell r="Q1193">
            <v>0</v>
          </cell>
          <cell r="R1193">
            <v>0</v>
          </cell>
          <cell r="S1193">
            <v>0</v>
          </cell>
          <cell r="T1193">
            <v>0</v>
          </cell>
          <cell r="U1193">
            <v>237</v>
          </cell>
          <cell r="V1193">
            <v>998</v>
          </cell>
          <cell r="W1193">
            <v>1184</v>
          </cell>
          <cell r="X1193">
            <v>0</v>
          </cell>
          <cell r="Y1193">
            <v>0</v>
          </cell>
        </row>
        <row r="1194">
          <cell r="A1194">
            <v>1185</v>
          </cell>
          <cell r="B1194">
            <v>237</v>
          </cell>
          <cell r="C1194" t="str">
            <v xml:space="preserve">PLAINFIELD                   </v>
          </cell>
          <cell r="D1194">
            <v>999</v>
          </cell>
          <cell r="E1194" t="str">
            <v>TOTAL</v>
          </cell>
          <cell r="F1194">
            <v>659460.35</v>
          </cell>
          <cell r="G1194">
            <v>1</v>
          </cell>
          <cell r="H1194">
            <v>682435.05</v>
          </cell>
          <cell r="I1194">
            <v>0.99999999999999989</v>
          </cell>
          <cell r="J1194">
            <v>456433</v>
          </cell>
          <cell r="K1194">
            <v>456433</v>
          </cell>
          <cell r="L1194">
            <v>0</v>
          </cell>
          <cell r="M1194">
            <v>0</v>
          </cell>
          <cell r="N1194">
            <v>682435.05</v>
          </cell>
          <cell r="O1194">
            <v>456433</v>
          </cell>
          <cell r="P1194">
            <v>444866</v>
          </cell>
          <cell r="Q1194">
            <v>11567</v>
          </cell>
          <cell r="R1194">
            <v>2.6001087968062291</v>
          </cell>
          <cell r="S1194">
            <v>69</v>
          </cell>
          <cell r="T1194">
            <v>0</v>
          </cell>
          <cell r="U1194">
            <v>237</v>
          </cell>
          <cell r="V1194">
            <v>999</v>
          </cell>
          <cell r="W1194">
            <v>1185</v>
          </cell>
          <cell r="X1194">
            <v>69</v>
          </cell>
          <cell r="Y1194">
            <v>682435.05</v>
          </cell>
        </row>
        <row r="1195">
          <cell r="A1195">
            <v>1186</v>
          </cell>
          <cell r="B1195">
            <v>238</v>
          </cell>
          <cell r="C1195" t="str">
            <v xml:space="preserve">PLAINVILLE                   </v>
          </cell>
          <cell r="D1195">
            <v>238</v>
          </cell>
          <cell r="E1195" t="str">
            <v>PLAINVILLE</v>
          </cell>
          <cell r="F1195">
            <v>6272346.2599999998</v>
          </cell>
          <cell r="G1195">
            <v>0.50205084532842981</v>
          </cell>
          <cell r="H1195">
            <v>6913476.3999999994</v>
          </cell>
          <cell r="I1195">
            <v>0.50977664767991959</v>
          </cell>
          <cell r="J1195"/>
          <cell r="K1195">
            <v>4145967</v>
          </cell>
          <cell r="L1195">
            <v>0</v>
          </cell>
          <cell r="M1195">
            <v>0</v>
          </cell>
          <cell r="N1195">
            <v>6913476.3999999994</v>
          </cell>
          <cell r="O1195">
            <v>4145967</v>
          </cell>
          <cell r="P1195">
            <v>3923605</v>
          </cell>
          <cell r="Q1195">
            <v>222362</v>
          </cell>
          <cell r="R1195">
            <v>5.6672881189620261</v>
          </cell>
          <cell r="S1195">
            <v>768</v>
          </cell>
          <cell r="T1195">
            <v>0</v>
          </cell>
          <cell r="U1195">
            <v>238</v>
          </cell>
          <cell r="V1195">
            <v>238</v>
          </cell>
          <cell r="W1195">
            <v>1186</v>
          </cell>
          <cell r="X1195">
            <v>795</v>
          </cell>
          <cell r="Y1195">
            <v>6913476.3999999994</v>
          </cell>
        </row>
        <row r="1196">
          <cell r="A1196">
            <v>1187</v>
          </cell>
          <cell r="B1196">
            <v>238</v>
          </cell>
          <cell r="C1196" t="str">
            <v xml:space="preserve">PLAINVILLE                   </v>
          </cell>
          <cell r="D1196">
            <v>690</v>
          </cell>
          <cell r="E1196" t="str">
            <v>KING PHILIP</v>
          </cell>
          <cell r="F1196">
            <v>4881684</v>
          </cell>
          <cell r="G1196">
            <v>0.39073952190041727</v>
          </cell>
          <cell r="H1196">
            <v>4992313</v>
          </cell>
          <cell r="I1196">
            <v>0.36811647831890804</v>
          </cell>
          <cell r="J1196"/>
          <cell r="K1196">
            <v>2993857</v>
          </cell>
          <cell r="L1196">
            <v>0</v>
          </cell>
          <cell r="M1196">
            <v>0</v>
          </cell>
          <cell r="N1196">
            <v>4992313</v>
          </cell>
          <cell r="O1196">
            <v>2993857</v>
          </cell>
          <cell r="P1196">
            <v>3053690</v>
          </cell>
          <cell r="Q1196">
            <v>-59833</v>
          </cell>
          <cell r="R1196">
            <v>-1.9593671918236626</v>
          </cell>
          <cell r="S1196">
            <v>554</v>
          </cell>
          <cell r="T1196">
            <v>0</v>
          </cell>
          <cell r="U1196">
            <v>238</v>
          </cell>
          <cell r="V1196">
            <v>690</v>
          </cell>
          <cell r="W1196">
            <v>1187</v>
          </cell>
          <cell r="X1196">
            <v>547</v>
          </cell>
          <cell r="Y1196">
            <v>4992313</v>
          </cell>
        </row>
        <row r="1197">
          <cell r="A1197">
            <v>1188</v>
          </cell>
          <cell r="B1197">
            <v>238</v>
          </cell>
          <cell r="C1197" t="str">
            <v xml:space="preserve">PLAINVILLE                   </v>
          </cell>
          <cell r="D1197">
            <v>878</v>
          </cell>
          <cell r="E1197" t="str">
            <v>TRI COUNTY</v>
          </cell>
          <cell r="F1197">
            <v>1168221</v>
          </cell>
          <cell r="G1197">
            <v>9.3506690521964836E-2</v>
          </cell>
          <cell r="H1197">
            <v>1551655</v>
          </cell>
          <cell r="I1197">
            <v>0.11441385469339067</v>
          </cell>
          <cell r="J1197"/>
          <cell r="K1197">
            <v>930517</v>
          </cell>
          <cell r="L1197">
            <v>0</v>
          </cell>
          <cell r="M1197">
            <v>0</v>
          </cell>
          <cell r="N1197">
            <v>1551655</v>
          </cell>
          <cell r="O1197">
            <v>930517</v>
          </cell>
          <cell r="P1197">
            <v>730769</v>
          </cell>
          <cell r="Q1197">
            <v>199748</v>
          </cell>
          <cell r="R1197">
            <v>27.333945473877517</v>
          </cell>
          <cell r="S1197">
            <v>81</v>
          </cell>
          <cell r="T1197">
            <v>0</v>
          </cell>
          <cell r="U1197">
            <v>238</v>
          </cell>
          <cell r="V1197">
            <v>878</v>
          </cell>
          <cell r="W1197">
            <v>1188</v>
          </cell>
          <cell r="X1197">
            <v>104</v>
          </cell>
          <cell r="Y1197">
            <v>1551655</v>
          </cell>
        </row>
        <row r="1198">
          <cell r="A1198">
            <v>1189</v>
          </cell>
          <cell r="B1198">
            <v>238</v>
          </cell>
          <cell r="C1198" t="str">
            <v xml:space="preserve">PLAINVILLE                   </v>
          </cell>
          <cell r="D1198">
            <v>915</v>
          </cell>
          <cell r="E1198" t="str">
            <v>NORFOLK COUNTY</v>
          </cell>
          <cell r="F1198">
            <v>171197</v>
          </cell>
          <cell r="G1198">
            <v>1.3702942249188136E-2</v>
          </cell>
          <cell r="H1198">
            <v>104331</v>
          </cell>
          <cell r="I1198">
            <v>7.6930193077817833E-3</v>
          </cell>
          <cell r="J1198"/>
          <cell r="K1198">
            <v>62567</v>
          </cell>
          <cell r="L1198">
            <v>0</v>
          </cell>
          <cell r="M1198">
            <v>0</v>
          </cell>
          <cell r="N1198">
            <v>104331</v>
          </cell>
          <cell r="O1198">
            <v>62567</v>
          </cell>
          <cell r="P1198">
            <v>107091</v>
          </cell>
          <cell r="Q1198">
            <v>-44524</v>
          </cell>
          <cell r="R1198">
            <v>-41.575856047660402</v>
          </cell>
          <cell r="S1198">
            <v>12</v>
          </cell>
          <cell r="T1198">
            <v>0</v>
          </cell>
          <cell r="U1198">
            <v>238</v>
          </cell>
          <cell r="V1198">
            <v>915</v>
          </cell>
          <cell r="W1198">
            <v>1189</v>
          </cell>
          <cell r="X1198">
            <v>7</v>
          </cell>
          <cell r="Y1198">
            <v>104331</v>
          </cell>
        </row>
        <row r="1199">
          <cell r="A1199">
            <v>1190</v>
          </cell>
          <cell r="B1199">
            <v>238</v>
          </cell>
          <cell r="C1199" t="str">
            <v xml:space="preserve">PLAINVILLE                   </v>
          </cell>
          <cell r="D1199">
            <v>999</v>
          </cell>
          <cell r="E1199" t="str">
            <v>TOTAL</v>
          </cell>
          <cell r="F1199">
            <v>12493448.26</v>
          </cell>
          <cell r="G1199">
            <v>1</v>
          </cell>
          <cell r="H1199">
            <v>13561775.399999999</v>
          </cell>
          <cell r="I1199">
            <v>1.0000000000000002</v>
          </cell>
          <cell r="J1199">
            <v>8132908</v>
          </cell>
          <cell r="K1199">
            <v>8132908</v>
          </cell>
          <cell r="L1199">
            <v>0</v>
          </cell>
          <cell r="M1199">
            <v>0</v>
          </cell>
          <cell r="N1199">
            <v>13561775.399999999</v>
          </cell>
          <cell r="O1199">
            <v>8132908</v>
          </cell>
          <cell r="P1199">
            <v>7815155</v>
          </cell>
          <cell r="Q1199">
            <v>317753</v>
          </cell>
          <cell r="R1199">
            <v>4.0658566592729128</v>
          </cell>
          <cell r="S1199">
            <v>1415</v>
          </cell>
          <cell r="T1199">
            <v>0</v>
          </cell>
          <cell r="U1199">
            <v>238</v>
          </cell>
          <cell r="V1199">
            <v>999</v>
          </cell>
          <cell r="W1199">
            <v>1190</v>
          </cell>
          <cell r="X1199">
            <v>1453</v>
          </cell>
          <cell r="Y1199">
            <v>13561775.399999999</v>
          </cell>
        </row>
        <row r="1200">
          <cell r="A1200">
            <v>1191</v>
          </cell>
          <cell r="B1200">
            <v>239</v>
          </cell>
          <cell r="C1200" t="str">
            <v xml:space="preserve">PLYMOUTH                     </v>
          </cell>
          <cell r="D1200">
            <v>239</v>
          </cell>
          <cell r="E1200" t="str">
            <v>PLYMOUTH</v>
          </cell>
          <cell r="F1200">
            <v>79081949.172639996</v>
          </cell>
          <cell r="G1200">
            <v>1</v>
          </cell>
          <cell r="H1200">
            <v>80478825.04377</v>
          </cell>
          <cell r="I1200">
            <v>1</v>
          </cell>
          <cell r="J1200"/>
          <cell r="K1200">
            <v>59037999</v>
          </cell>
          <cell r="L1200">
            <v>0</v>
          </cell>
          <cell r="M1200">
            <v>0</v>
          </cell>
          <cell r="N1200">
            <v>80478825.04377</v>
          </cell>
          <cell r="O1200">
            <v>59037999</v>
          </cell>
          <cell r="P1200">
            <v>57303942</v>
          </cell>
          <cell r="Q1200">
            <v>1734057</v>
          </cell>
          <cell r="R1200">
            <v>3.0260693060173764</v>
          </cell>
          <cell r="S1200">
            <v>8230</v>
          </cell>
          <cell r="T1200">
            <v>0</v>
          </cell>
          <cell r="U1200">
            <v>239</v>
          </cell>
          <cell r="V1200">
            <v>239</v>
          </cell>
          <cell r="W1200">
            <v>1191</v>
          </cell>
          <cell r="X1200">
            <v>8164</v>
          </cell>
          <cell r="Y1200">
            <v>80478825.04377</v>
          </cell>
        </row>
        <row r="1201">
          <cell r="A1201">
            <v>1192</v>
          </cell>
          <cell r="B1201">
            <v>239</v>
          </cell>
          <cell r="D1201">
            <v>998</v>
          </cell>
          <cell r="F1201">
            <v>0</v>
          </cell>
          <cell r="G1201">
            <v>0</v>
          </cell>
          <cell r="H1201">
            <v>0</v>
          </cell>
          <cell r="I1201">
            <v>0</v>
          </cell>
          <cell r="J1201"/>
          <cell r="K1201">
            <v>0</v>
          </cell>
          <cell r="L1201">
            <v>0</v>
          </cell>
          <cell r="M1201">
            <v>0</v>
          </cell>
          <cell r="N1201">
            <v>0</v>
          </cell>
          <cell r="O1201">
            <v>0</v>
          </cell>
          <cell r="P1201">
            <v>0</v>
          </cell>
          <cell r="Q1201">
            <v>0</v>
          </cell>
          <cell r="R1201">
            <v>0</v>
          </cell>
          <cell r="S1201">
            <v>0</v>
          </cell>
          <cell r="T1201">
            <v>0</v>
          </cell>
          <cell r="U1201">
            <v>239</v>
          </cell>
          <cell r="V1201">
            <v>998</v>
          </cell>
          <cell r="W1201">
            <v>1192</v>
          </cell>
          <cell r="X1201">
            <v>0</v>
          </cell>
          <cell r="Y1201">
            <v>0</v>
          </cell>
        </row>
        <row r="1202">
          <cell r="A1202">
            <v>1193</v>
          </cell>
          <cell r="B1202">
            <v>239</v>
          </cell>
          <cell r="D1202">
            <v>998</v>
          </cell>
          <cell r="F1202">
            <v>0</v>
          </cell>
          <cell r="G1202">
            <v>0</v>
          </cell>
          <cell r="H1202">
            <v>0</v>
          </cell>
          <cell r="I1202">
            <v>0</v>
          </cell>
          <cell r="J1202"/>
          <cell r="K1202">
            <v>0</v>
          </cell>
          <cell r="L1202">
            <v>0</v>
          </cell>
          <cell r="M1202">
            <v>0</v>
          </cell>
          <cell r="N1202">
            <v>0</v>
          </cell>
          <cell r="O1202">
            <v>0</v>
          </cell>
          <cell r="P1202">
            <v>0</v>
          </cell>
          <cell r="Q1202">
            <v>0</v>
          </cell>
          <cell r="R1202">
            <v>0</v>
          </cell>
          <cell r="S1202">
            <v>0</v>
          </cell>
          <cell r="T1202">
            <v>0</v>
          </cell>
          <cell r="U1202">
            <v>239</v>
          </cell>
          <cell r="V1202">
            <v>998</v>
          </cell>
          <cell r="W1202">
            <v>1193</v>
          </cell>
          <cell r="X1202">
            <v>0</v>
          </cell>
          <cell r="Y1202">
            <v>0</v>
          </cell>
        </row>
        <row r="1203">
          <cell r="A1203">
            <v>1194</v>
          </cell>
          <cell r="B1203">
            <v>239</v>
          </cell>
          <cell r="D1203">
            <v>998</v>
          </cell>
          <cell r="F1203">
            <v>0</v>
          </cell>
          <cell r="G1203">
            <v>0</v>
          </cell>
          <cell r="H1203">
            <v>0</v>
          </cell>
          <cell r="I1203">
            <v>0</v>
          </cell>
          <cell r="J1203"/>
          <cell r="K1203">
            <v>0</v>
          </cell>
          <cell r="L1203">
            <v>0</v>
          </cell>
          <cell r="M1203">
            <v>0</v>
          </cell>
          <cell r="N1203">
            <v>0</v>
          </cell>
          <cell r="O1203">
            <v>0</v>
          </cell>
          <cell r="P1203">
            <v>0</v>
          </cell>
          <cell r="Q1203">
            <v>0</v>
          </cell>
          <cell r="R1203">
            <v>0</v>
          </cell>
          <cell r="S1203">
            <v>0</v>
          </cell>
          <cell r="T1203">
            <v>0</v>
          </cell>
          <cell r="U1203">
            <v>239</v>
          </cell>
          <cell r="V1203">
            <v>998</v>
          </cell>
          <cell r="W1203">
            <v>1194</v>
          </cell>
          <cell r="X1203">
            <v>0</v>
          </cell>
          <cell r="Y1203">
            <v>0</v>
          </cell>
        </row>
        <row r="1204">
          <cell r="A1204">
            <v>1195</v>
          </cell>
          <cell r="B1204">
            <v>239</v>
          </cell>
          <cell r="C1204" t="str">
            <v xml:space="preserve">PLYMOUTH                     </v>
          </cell>
          <cell r="D1204">
            <v>999</v>
          </cell>
          <cell r="E1204" t="str">
            <v>TOTAL</v>
          </cell>
          <cell r="F1204">
            <v>79081949.172639996</v>
          </cell>
          <cell r="G1204">
            <v>1</v>
          </cell>
          <cell r="H1204">
            <v>80478825.04377</v>
          </cell>
          <cell r="I1204">
            <v>1</v>
          </cell>
          <cell r="J1204">
            <v>59037999</v>
          </cell>
          <cell r="K1204">
            <v>59037999</v>
          </cell>
          <cell r="L1204">
            <v>0</v>
          </cell>
          <cell r="M1204">
            <v>0</v>
          </cell>
          <cell r="N1204">
            <v>80478825.04377</v>
          </cell>
          <cell r="O1204">
            <v>59037999</v>
          </cell>
          <cell r="P1204">
            <v>57303942</v>
          </cell>
          <cell r="Q1204">
            <v>1734057</v>
          </cell>
          <cell r="R1204">
            <v>3.0260693060173764</v>
          </cell>
          <cell r="S1204">
            <v>8230</v>
          </cell>
          <cell r="T1204">
            <v>0</v>
          </cell>
          <cell r="U1204">
            <v>239</v>
          </cell>
          <cell r="V1204">
            <v>999</v>
          </cell>
          <cell r="W1204">
            <v>1195</v>
          </cell>
          <cell r="X1204">
            <v>8164</v>
          </cell>
          <cell r="Y1204">
            <v>80478825.04377</v>
          </cell>
        </row>
        <row r="1205">
          <cell r="A1205">
            <v>1196</v>
          </cell>
          <cell r="B1205">
            <v>240</v>
          </cell>
          <cell r="C1205" t="str">
            <v xml:space="preserve">PLYMPTON                     </v>
          </cell>
          <cell r="D1205">
            <v>240</v>
          </cell>
          <cell r="E1205" t="str">
            <v>PLYMPTON</v>
          </cell>
          <cell r="F1205">
            <v>1974807.62</v>
          </cell>
          <cell r="G1205">
            <v>0.48418089679733817</v>
          </cell>
          <cell r="H1205">
            <v>2018759.52</v>
          </cell>
          <cell r="I1205">
            <v>0.49509281278176931</v>
          </cell>
          <cell r="J1205"/>
          <cell r="K1205">
            <v>1484742</v>
          </cell>
          <cell r="L1205">
            <v>0</v>
          </cell>
          <cell r="M1205">
            <v>0</v>
          </cell>
          <cell r="N1205">
            <v>2018759.52</v>
          </cell>
          <cell r="O1205">
            <v>1484742</v>
          </cell>
          <cell r="P1205">
            <v>1416646</v>
          </cell>
          <cell r="Q1205">
            <v>68096</v>
          </cell>
          <cell r="R1205">
            <v>4.8068465939973715</v>
          </cell>
          <cell r="S1205">
            <v>238</v>
          </cell>
          <cell r="T1205">
            <v>0</v>
          </cell>
          <cell r="U1205">
            <v>240</v>
          </cell>
          <cell r="V1205">
            <v>240</v>
          </cell>
          <cell r="W1205">
            <v>1196</v>
          </cell>
          <cell r="X1205">
            <v>238</v>
          </cell>
          <cell r="Y1205">
            <v>2018759.52</v>
          </cell>
        </row>
        <row r="1206">
          <cell r="A1206">
            <v>1197</v>
          </cell>
          <cell r="B1206">
            <v>240</v>
          </cell>
          <cell r="C1206" t="str">
            <v xml:space="preserve">PLYMPTON                     </v>
          </cell>
          <cell r="D1206">
            <v>760</v>
          </cell>
          <cell r="E1206" t="str">
            <v>SILVER LAKE</v>
          </cell>
          <cell r="F1206">
            <v>2103849</v>
          </cell>
          <cell r="G1206">
            <v>0.51581910320266189</v>
          </cell>
          <cell r="H1206">
            <v>2058778</v>
          </cell>
          <cell r="I1206">
            <v>0.50490718721823069</v>
          </cell>
          <cell r="J1206"/>
          <cell r="K1206">
            <v>1514175</v>
          </cell>
          <cell r="L1206">
            <v>0</v>
          </cell>
          <cell r="M1206">
            <v>0</v>
          </cell>
          <cell r="N1206">
            <v>2058778</v>
          </cell>
          <cell r="O1206">
            <v>1514175</v>
          </cell>
          <cell r="P1206">
            <v>1509215</v>
          </cell>
          <cell r="Q1206">
            <v>4960</v>
          </cell>
          <cell r="R1206">
            <v>0.32864767445327536</v>
          </cell>
          <cell r="S1206">
            <v>223</v>
          </cell>
          <cell r="T1206">
            <v>0</v>
          </cell>
          <cell r="U1206">
            <v>240</v>
          </cell>
          <cell r="V1206">
            <v>760</v>
          </cell>
          <cell r="W1206">
            <v>1197</v>
          </cell>
          <cell r="X1206">
            <v>209</v>
          </cell>
          <cell r="Y1206">
            <v>2058778</v>
          </cell>
        </row>
        <row r="1207">
          <cell r="A1207">
            <v>1198</v>
          </cell>
          <cell r="B1207">
            <v>240</v>
          </cell>
          <cell r="D1207">
            <v>998</v>
          </cell>
          <cell r="F1207">
            <v>0</v>
          </cell>
          <cell r="G1207">
            <v>0</v>
          </cell>
          <cell r="H1207">
            <v>0</v>
          </cell>
          <cell r="I1207">
            <v>0</v>
          </cell>
          <cell r="J1207"/>
          <cell r="K1207">
            <v>0</v>
          </cell>
          <cell r="L1207">
            <v>0</v>
          </cell>
          <cell r="M1207">
            <v>0</v>
          </cell>
          <cell r="N1207">
            <v>0</v>
          </cell>
          <cell r="O1207">
            <v>0</v>
          </cell>
          <cell r="P1207">
            <v>0</v>
          </cell>
          <cell r="Q1207">
            <v>0</v>
          </cell>
          <cell r="R1207">
            <v>0</v>
          </cell>
          <cell r="S1207">
            <v>0</v>
          </cell>
          <cell r="T1207">
            <v>0</v>
          </cell>
          <cell r="U1207">
            <v>240</v>
          </cell>
          <cell r="V1207">
            <v>998</v>
          </cell>
          <cell r="W1207">
            <v>1198</v>
          </cell>
          <cell r="X1207">
            <v>0</v>
          </cell>
          <cell r="Y1207">
            <v>0</v>
          </cell>
        </row>
        <row r="1208">
          <cell r="A1208">
            <v>1199</v>
          </cell>
          <cell r="B1208">
            <v>240</v>
          </cell>
          <cell r="D1208">
            <v>998</v>
          </cell>
          <cell r="F1208">
            <v>0</v>
          </cell>
          <cell r="G1208">
            <v>0</v>
          </cell>
          <cell r="H1208">
            <v>0</v>
          </cell>
          <cell r="I1208">
            <v>0</v>
          </cell>
          <cell r="J1208"/>
          <cell r="K1208">
            <v>0</v>
          </cell>
          <cell r="L1208">
            <v>0</v>
          </cell>
          <cell r="M1208">
            <v>0</v>
          </cell>
          <cell r="N1208">
            <v>0</v>
          </cell>
          <cell r="O1208">
            <v>0</v>
          </cell>
          <cell r="P1208">
            <v>0</v>
          </cell>
          <cell r="Q1208">
            <v>0</v>
          </cell>
          <cell r="R1208">
            <v>0</v>
          </cell>
          <cell r="S1208">
            <v>0</v>
          </cell>
          <cell r="T1208">
            <v>0</v>
          </cell>
          <cell r="U1208">
            <v>240</v>
          </cell>
          <cell r="V1208">
            <v>998</v>
          </cell>
          <cell r="W1208">
            <v>1199</v>
          </cell>
          <cell r="X1208">
            <v>0</v>
          </cell>
          <cell r="Y1208">
            <v>0</v>
          </cell>
        </row>
        <row r="1209">
          <cell r="A1209">
            <v>1200</v>
          </cell>
          <cell r="B1209">
            <v>240</v>
          </cell>
          <cell r="C1209" t="str">
            <v xml:space="preserve">PLYMPTON                     </v>
          </cell>
          <cell r="D1209">
            <v>999</v>
          </cell>
          <cell r="E1209" t="str">
            <v>TOTAL</v>
          </cell>
          <cell r="F1209">
            <v>4078656.62</v>
          </cell>
          <cell r="G1209">
            <v>1</v>
          </cell>
          <cell r="H1209">
            <v>4077537.52</v>
          </cell>
          <cell r="I1209">
            <v>1</v>
          </cell>
          <cell r="J1209">
            <v>2998917</v>
          </cell>
          <cell r="K1209">
            <v>2998917</v>
          </cell>
          <cell r="L1209">
            <v>0</v>
          </cell>
          <cell r="M1209">
            <v>0</v>
          </cell>
          <cell r="N1209">
            <v>4077537.52</v>
          </cell>
          <cell r="O1209">
            <v>2998917</v>
          </cell>
          <cell r="P1209">
            <v>2925861</v>
          </cell>
          <cell r="Q1209">
            <v>73056</v>
          </cell>
          <cell r="R1209">
            <v>2.4969060389403324</v>
          </cell>
          <cell r="S1209">
            <v>461</v>
          </cell>
          <cell r="T1209">
            <v>0</v>
          </cell>
          <cell r="U1209">
            <v>240</v>
          </cell>
          <cell r="V1209">
            <v>999</v>
          </cell>
          <cell r="W1209">
            <v>1200</v>
          </cell>
          <cell r="X1209">
            <v>447</v>
          </cell>
          <cell r="Y1209">
            <v>4077537.52</v>
          </cell>
        </row>
        <row r="1210">
          <cell r="A1210">
            <v>1201</v>
          </cell>
          <cell r="B1210">
            <v>241</v>
          </cell>
          <cell r="C1210" t="str">
            <v xml:space="preserve">PRINCETON                    </v>
          </cell>
          <cell r="D1210">
            <v>241</v>
          </cell>
          <cell r="E1210" t="str">
            <v>PRINCETON</v>
          </cell>
          <cell r="F1210">
            <v>0</v>
          </cell>
          <cell r="G1210">
            <v>0</v>
          </cell>
          <cell r="H1210">
            <v>0</v>
          </cell>
          <cell r="I1210">
            <v>0</v>
          </cell>
          <cell r="J1210"/>
          <cell r="K1210">
            <v>0</v>
          </cell>
          <cell r="L1210">
            <v>0</v>
          </cell>
          <cell r="M1210">
            <v>0</v>
          </cell>
          <cell r="N1210">
            <v>0</v>
          </cell>
          <cell r="O1210">
            <v>0</v>
          </cell>
          <cell r="P1210">
            <v>0</v>
          </cell>
          <cell r="Q1210">
            <v>0</v>
          </cell>
          <cell r="R1210">
            <v>0</v>
          </cell>
          <cell r="S1210">
            <v>0</v>
          </cell>
          <cell r="T1210">
            <v>0</v>
          </cell>
          <cell r="U1210">
            <v>241</v>
          </cell>
          <cell r="V1210">
            <v>241</v>
          </cell>
          <cell r="W1210">
            <v>1201</v>
          </cell>
          <cell r="X1210">
            <v>0</v>
          </cell>
          <cell r="Y1210">
            <v>0</v>
          </cell>
        </row>
        <row r="1211">
          <cell r="A1211">
            <v>1202</v>
          </cell>
          <cell r="B1211">
            <v>241</v>
          </cell>
          <cell r="C1211" t="str">
            <v xml:space="preserve">PRINCETON                    </v>
          </cell>
          <cell r="D1211">
            <v>775</v>
          </cell>
          <cell r="E1211" t="str">
            <v>WACHUSETT</v>
          </cell>
          <cell r="F1211">
            <v>4577360</v>
          </cell>
          <cell r="G1211">
            <v>0.95848176033516796</v>
          </cell>
          <cell r="H1211">
            <v>4360575</v>
          </cell>
          <cell r="I1211">
            <v>0.95462641593367881</v>
          </cell>
          <cell r="J1211"/>
          <cell r="K1211">
            <v>4070202</v>
          </cell>
          <cell r="L1211">
            <v>0</v>
          </cell>
          <cell r="M1211">
            <v>0</v>
          </cell>
          <cell r="N1211">
            <v>4360575</v>
          </cell>
          <cell r="O1211">
            <v>4070202</v>
          </cell>
          <cell r="P1211">
            <v>4053653</v>
          </cell>
          <cell r="Q1211">
            <v>16549</v>
          </cell>
          <cell r="R1211">
            <v>0.40824905338468781</v>
          </cell>
          <cell r="S1211">
            <v>543</v>
          </cell>
          <cell r="T1211">
            <v>0</v>
          </cell>
          <cell r="U1211">
            <v>241</v>
          </cell>
          <cell r="V1211">
            <v>775</v>
          </cell>
          <cell r="W1211">
            <v>1202</v>
          </cell>
          <cell r="X1211">
            <v>496</v>
          </cell>
          <cell r="Y1211">
            <v>4360575</v>
          </cell>
        </row>
        <row r="1212">
          <cell r="A1212">
            <v>1203</v>
          </cell>
          <cell r="B1212">
            <v>241</v>
          </cell>
          <cell r="C1212" t="str">
            <v xml:space="preserve">PRINCETON                    </v>
          </cell>
          <cell r="D1212">
            <v>832</v>
          </cell>
          <cell r="E1212" t="str">
            <v>MONTACHUSETT</v>
          </cell>
          <cell r="F1212">
            <v>198276</v>
          </cell>
          <cell r="G1212">
            <v>4.1518239664832077E-2</v>
          </cell>
          <cell r="H1212">
            <v>207259</v>
          </cell>
          <cell r="I1212">
            <v>4.5373584066321151E-2</v>
          </cell>
          <cell r="J1212"/>
          <cell r="K1212">
            <v>193457</v>
          </cell>
          <cell r="L1212">
            <v>0</v>
          </cell>
          <cell r="M1212">
            <v>0</v>
          </cell>
          <cell r="N1212">
            <v>207259</v>
          </cell>
          <cell r="O1212">
            <v>193457</v>
          </cell>
          <cell r="P1212">
            <v>175591</v>
          </cell>
          <cell r="Q1212">
            <v>17866</v>
          </cell>
          <cell r="R1212">
            <v>10.174781167599706</v>
          </cell>
          <cell r="S1212">
            <v>14</v>
          </cell>
          <cell r="T1212">
            <v>0</v>
          </cell>
          <cell r="U1212">
            <v>241</v>
          </cell>
          <cell r="V1212">
            <v>832</v>
          </cell>
          <cell r="W1212">
            <v>1203</v>
          </cell>
          <cell r="X1212">
            <v>14</v>
          </cell>
          <cell r="Y1212">
            <v>207259</v>
          </cell>
        </row>
        <row r="1213">
          <cell r="A1213">
            <v>1204</v>
          </cell>
          <cell r="B1213">
            <v>241</v>
          </cell>
          <cell r="D1213">
            <v>998</v>
          </cell>
          <cell r="F1213">
            <v>0</v>
          </cell>
          <cell r="G1213">
            <v>0</v>
          </cell>
          <cell r="H1213">
            <v>0</v>
          </cell>
          <cell r="I1213">
            <v>0</v>
          </cell>
          <cell r="J1213"/>
          <cell r="K1213">
            <v>0</v>
          </cell>
          <cell r="L1213">
            <v>0</v>
          </cell>
          <cell r="M1213">
            <v>0</v>
          </cell>
          <cell r="N1213">
            <v>0</v>
          </cell>
          <cell r="O1213">
            <v>0</v>
          </cell>
          <cell r="P1213">
            <v>0</v>
          </cell>
          <cell r="Q1213">
            <v>0</v>
          </cell>
          <cell r="R1213">
            <v>0</v>
          </cell>
          <cell r="S1213">
            <v>0</v>
          </cell>
          <cell r="T1213">
            <v>0</v>
          </cell>
          <cell r="U1213">
            <v>241</v>
          </cell>
          <cell r="V1213">
            <v>998</v>
          </cell>
          <cell r="W1213">
            <v>1204</v>
          </cell>
          <cell r="X1213">
            <v>0</v>
          </cell>
          <cell r="Y1213">
            <v>0</v>
          </cell>
        </row>
        <row r="1214">
          <cell r="A1214">
            <v>1205</v>
          </cell>
          <cell r="B1214">
            <v>241</v>
          </cell>
          <cell r="C1214" t="str">
            <v xml:space="preserve">PRINCETON                    </v>
          </cell>
          <cell r="D1214">
            <v>999</v>
          </cell>
          <cell r="E1214" t="str">
            <v>TOTAL</v>
          </cell>
          <cell r="F1214">
            <v>4775636</v>
          </cell>
          <cell r="G1214">
            <v>1</v>
          </cell>
          <cell r="H1214">
            <v>4567834</v>
          </cell>
          <cell r="I1214">
            <v>1</v>
          </cell>
          <cell r="J1214">
            <v>4263659</v>
          </cell>
          <cell r="K1214">
            <v>4263659</v>
          </cell>
          <cell r="L1214">
            <v>0</v>
          </cell>
          <cell r="M1214">
            <v>0</v>
          </cell>
          <cell r="N1214">
            <v>4567834</v>
          </cell>
          <cell r="O1214">
            <v>4263659</v>
          </cell>
          <cell r="P1214">
            <v>4229244</v>
          </cell>
          <cell r="Q1214">
            <v>34415</v>
          </cell>
          <cell r="R1214">
            <v>0.81373881478581045</v>
          </cell>
          <cell r="S1214">
            <v>557</v>
          </cell>
          <cell r="T1214">
            <v>0</v>
          </cell>
          <cell r="U1214">
            <v>241</v>
          </cell>
          <cell r="V1214">
            <v>999</v>
          </cell>
          <cell r="W1214">
            <v>1205</v>
          </cell>
          <cell r="X1214">
            <v>510</v>
          </cell>
          <cell r="Y1214">
            <v>4567834</v>
          </cell>
        </row>
        <row r="1215">
          <cell r="A1215">
            <v>1206</v>
          </cell>
          <cell r="B1215">
            <v>242</v>
          </cell>
          <cell r="C1215" t="str">
            <v xml:space="preserve">PROVINCETOWN                 </v>
          </cell>
          <cell r="D1215">
            <v>242</v>
          </cell>
          <cell r="E1215" t="str">
            <v>PROVINCETOWN</v>
          </cell>
          <cell r="F1215">
            <v>1289521.3</v>
          </cell>
          <cell r="G1215">
            <v>0.94738378357013131</v>
          </cell>
          <cell r="H1215">
            <v>1203806.04</v>
          </cell>
          <cell r="I1215">
            <v>0.94140675587260325</v>
          </cell>
          <cell r="J1215"/>
          <cell r="K1215">
            <v>1203806</v>
          </cell>
          <cell r="L1215">
            <v>0</v>
          </cell>
          <cell r="M1215">
            <v>0</v>
          </cell>
          <cell r="N1215">
            <v>1203806.04</v>
          </cell>
          <cell r="O1215">
            <v>1203806</v>
          </cell>
          <cell r="P1215">
            <v>1431340</v>
          </cell>
          <cell r="Q1215">
            <v>-227534</v>
          </cell>
          <cell r="R1215">
            <v>-15.89657244260623</v>
          </cell>
          <cell r="S1215">
            <v>136</v>
          </cell>
          <cell r="T1215">
            <v>0</v>
          </cell>
          <cell r="U1215">
            <v>242</v>
          </cell>
          <cell r="V1215">
            <v>242</v>
          </cell>
          <cell r="W1215">
            <v>1206</v>
          </cell>
          <cell r="X1215">
            <v>120</v>
          </cell>
          <cell r="Y1215">
            <v>1203806.04</v>
          </cell>
        </row>
        <row r="1216">
          <cell r="A1216">
            <v>1207</v>
          </cell>
          <cell r="B1216">
            <v>242</v>
          </cell>
          <cell r="C1216" t="str">
            <v xml:space="preserve">PROVINCETOWN                 </v>
          </cell>
          <cell r="D1216">
            <v>815</v>
          </cell>
          <cell r="E1216" t="str">
            <v>CAPE COD</v>
          </cell>
          <cell r="F1216">
            <v>71618</v>
          </cell>
          <cell r="G1216">
            <v>5.261621642986871E-2</v>
          </cell>
          <cell r="H1216">
            <v>74925</v>
          </cell>
          <cell r="I1216">
            <v>5.8593244127396797E-2</v>
          </cell>
          <cell r="J1216"/>
          <cell r="K1216">
            <v>74925</v>
          </cell>
          <cell r="L1216">
            <v>0</v>
          </cell>
          <cell r="M1216">
            <v>0</v>
          </cell>
          <cell r="N1216">
            <v>74925</v>
          </cell>
          <cell r="O1216">
            <v>74925</v>
          </cell>
          <cell r="P1216">
            <v>79494</v>
          </cell>
          <cell r="Q1216">
            <v>-4569</v>
          </cell>
          <cell r="R1216">
            <v>-5.747603592723979</v>
          </cell>
          <cell r="S1216">
            <v>5</v>
          </cell>
          <cell r="T1216">
            <v>0</v>
          </cell>
          <cell r="U1216">
            <v>242</v>
          </cell>
          <cell r="V1216">
            <v>815</v>
          </cell>
          <cell r="W1216">
            <v>1207</v>
          </cell>
          <cell r="X1216">
            <v>5</v>
          </cell>
          <cell r="Y1216">
            <v>74925</v>
          </cell>
        </row>
        <row r="1217">
          <cell r="A1217">
            <v>1208</v>
          </cell>
          <cell r="B1217">
            <v>242</v>
          </cell>
          <cell r="D1217">
            <v>998</v>
          </cell>
          <cell r="F1217">
            <v>0</v>
          </cell>
          <cell r="G1217">
            <v>0</v>
          </cell>
          <cell r="H1217">
            <v>0</v>
          </cell>
          <cell r="I1217">
            <v>0</v>
          </cell>
          <cell r="J1217"/>
          <cell r="K1217">
            <v>0</v>
          </cell>
          <cell r="L1217">
            <v>0</v>
          </cell>
          <cell r="M1217">
            <v>0</v>
          </cell>
          <cell r="N1217">
            <v>0</v>
          </cell>
          <cell r="O1217">
            <v>0</v>
          </cell>
          <cell r="P1217">
            <v>0</v>
          </cell>
          <cell r="Q1217">
            <v>0</v>
          </cell>
          <cell r="R1217">
            <v>0</v>
          </cell>
          <cell r="S1217">
            <v>0</v>
          </cell>
          <cell r="T1217">
            <v>0</v>
          </cell>
          <cell r="U1217">
            <v>242</v>
          </cell>
          <cell r="V1217">
            <v>998</v>
          </cell>
          <cell r="W1217">
            <v>1208</v>
          </cell>
          <cell r="X1217">
            <v>0</v>
          </cell>
          <cell r="Y1217">
            <v>0</v>
          </cell>
        </row>
        <row r="1218">
          <cell r="A1218">
            <v>1209</v>
          </cell>
          <cell r="B1218">
            <v>242</v>
          </cell>
          <cell r="D1218">
            <v>998</v>
          </cell>
          <cell r="F1218">
            <v>0</v>
          </cell>
          <cell r="G1218">
            <v>0</v>
          </cell>
          <cell r="H1218">
            <v>0</v>
          </cell>
          <cell r="I1218">
            <v>0</v>
          </cell>
          <cell r="J1218"/>
          <cell r="K1218">
            <v>0</v>
          </cell>
          <cell r="L1218">
            <v>0</v>
          </cell>
          <cell r="M1218">
            <v>0</v>
          </cell>
          <cell r="N1218">
            <v>0</v>
          </cell>
          <cell r="O1218">
            <v>0</v>
          </cell>
          <cell r="P1218">
            <v>0</v>
          </cell>
          <cell r="Q1218">
            <v>0</v>
          </cell>
          <cell r="R1218">
            <v>0</v>
          </cell>
          <cell r="S1218">
            <v>0</v>
          </cell>
          <cell r="T1218">
            <v>0</v>
          </cell>
          <cell r="U1218">
            <v>242</v>
          </cell>
          <cell r="V1218">
            <v>998</v>
          </cell>
          <cell r="W1218">
            <v>1209</v>
          </cell>
          <cell r="X1218">
            <v>0</v>
          </cell>
          <cell r="Y1218">
            <v>0</v>
          </cell>
        </row>
        <row r="1219">
          <cell r="A1219">
            <v>1210</v>
          </cell>
          <cell r="B1219">
            <v>242</v>
          </cell>
          <cell r="C1219" t="str">
            <v xml:space="preserve">PROVINCETOWN                 </v>
          </cell>
          <cell r="D1219">
            <v>999</v>
          </cell>
          <cell r="E1219" t="str">
            <v>TOTAL</v>
          </cell>
          <cell r="F1219">
            <v>1361139.3</v>
          </cell>
          <cell r="G1219">
            <v>1</v>
          </cell>
          <cell r="H1219">
            <v>1278731.04</v>
          </cell>
          <cell r="I1219">
            <v>1</v>
          </cell>
          <cell r="J1219">
            <v>1278731.04</v>
          </cell>
          <cell r="K1219">
            <v>1278731</v>
          </cell>
          <cell r="L1219">
            <v>0</v>
          </cell>
          <cell r="M1219">
            <v>0</v>
          </cell>
          <cell r="N1219">
            <v>1278731.04</v>
          </cell>
          <cell r="O1219">
            <v>1278731</v>
          </cell>
          <cell r="P1219">
            <v>1510834</v>
          </cell>
          <cell r="Q1219">
            <v>-232103</v>
          </cell>
          <cell r="R1219">
            <v>-15.362574578014527</v>
          </cell>
          <cell r="S1219">
            <v>141</v>
          </cell>
          <cell r="T1219">
            <v>0</v>
          </cell>
          <cell r="U1219">
            <v>242</v>
          </cell>
          <cell r="V1219">
            <v>999</v>
          </cell>
          <cell r="W1219">
            <v>1210</v>
          </cell>
          <cell r="X1219">
            <v>125</v>
          </cell>
          <cell r="Y1219">
            <v>1278731.04</v>
          </cell>
        </row>
        <row r="1220">
          <cell r="A1220">
            <v>1211</v>
          </cell>
          <cell r="B1220">
            <v>243</v>
          </cell>
          <cell r="C1220" t="str">
            <v xml:space="preserve">QUINCY                       </v>
          </cell>
          <cell r="D1220">
            <v>243</v>
          </cell>
          <cell r="E1220" t="str">
            <v>QUINCY</v>
          </cell>
          <cell r="F1220">
            <v>96661211.859239995</v>
          </cell>
          <cell r="G1220">
            <v>0.99456877186264925</v>
          </cell>
          <cell r="H1220">
            <v>102157664.34112</v>
          </cell>
          <cell r="I1220">
            <v>0.99491957091897965</v>
          </cell>
          <cell r="J1220"/>
          <cell r="K1220">
            <v>79182392</v>
          </cell>
          <cell r="L1220">
            <v>0</v>
          </cell>
          <cell r="M1220">
            <v>0</v>
          </cell>
          <cell r="N1220">
            <v>102157664.34112</v>
          </cell>
          <cell r="O1220">
            <v>79182392</v>
          </cell>
          <cell r="P1220">
            <v>75702194</v>
          </cell>
          <cell r="Q1220">
            <v>3480198</v>
          </cell>
          <cell r="R1220">
            <v>4.5972221095732051</v>
          </cell>
          <cell r="S1220">
            <v>9129</v>
          </cell>
          <cell r="T1220">
            <v>0</v>
          </cell>
          <cell r="U1220">
            <v>243</v>
          </cell>
          <cell r="V1220">
            <v>243</v>
          </cell>
          <cell r="W1220">
            <v>1211</v>
          </cell>
          <cell r="X1220">
            <v>9256</v>
          </cell>
          <cell r="Y1220">
            <v>102157664.34112</v>
          </cell>
        </row>
        <row r="1221">
          <cell r="A1221">
            <v>1212</v>
          </cell>
          <cell r="B1221">
            <v>243</v>
          </cell>
          <cell r="C1221" t="str">
            <v xml:space="preserve">QUINCY                       </v>
          </cell>
          <cell r="D1221">
            <v>915</v>
          </cell>
          <cell r="E1221" t="str">
            <v>NORFOLK COUNTY</v>
          </cell>
          <cell r="F1221">
            <v>527856</v>
          </cell>
          <cell r="G1221">
            <v>5.4312281373507946E-3</v>
          </cell>
          <cell r="H1221">
            <v>521655</v>
          </cell>
          <cell r="I1221">
            <v>5.0804290810203372E-3</v>
          </cell>
          <cell r="J1221"/>
          <cell r="K1221">
            <v>404335</v>
          </cell>
          <cell r="L1221">
            <v>0</v>
          </cell>
          <cell r="M1221">
            <v>0</v>
          </cell>
          <cell r="N1221">
            <v>521655</v>
          </cell>
          <cell r="O1221">
            <v>404335</v>
          </cell>
          <cell r="P1221">
            <v>413401</v>
          </cell>
          <cell r="Q1221">
            <v>-9066</v>
          </cell>
          <cell r="R1221">
            <v>-2.19302807685516</v>
          </cell>
          <cell r="S1221">
            <v>37</v>
          </cell>
          <cell r="T1221">
            <v>0</v>
          </cell>
          <cell r="U1221">
            <v>243</v>
          </cell>
          <cell r="V1221">
            <v>915</v>
          </cell>
          <cell r="W1221">
            <v>1212</v>
          </cell>
          <cell r="X1221">
            <v>35</v>
          </cell>
          <cell r="Y1221">
            <v>521655</v>
          </cell>
        </row>
        <row r="1222">
          <cell r="A1222">
            <v>1213</v>
          </cell>
          <cell r="B1222">
            <v>243</v>
          </cell>
          <cell r="D1222">
            <v>998</v>
          </cell>
          <cell r="F1222">
            <v>0</v>
          </cell>
          <cell r="G1222">
            <v>0</v>
          </cell>
          <cell r="H1222">
            <v>0</v>
          </cell>
          <cell r="I1222">
            <v>0</v>
          </cell>
          <cell r="J1222"/>
          <cell r="K1222">
            <v>0</v>
          </cell>
          <cell r="L1222">
            <v>0</v>
          </cell>
          <cell r="M1222">
            <v>0</v>
          </cell>
          <cell r="N1222">
            <v>0</v>
          </cell>
          <cell r="O1222">
            <v>0</v>
          </cell>
          <cell r="P1222">
            <v>0</v>
          </cell>
          <cell r="Q1222">
            <v>0</v>
          </cell>
          <cell r="R1222">
            <v>0</v>
          </cell>
          <cell r="S1222">
            <v>0</v>
          </cell>
          <cell r="T1222">
            <v>0</v>
          </cell>
          <cell r="U1222">
            <v>243</v>
          </cell>
          <cell r="V1222">
            <v>998</v>
          </cell>
          <cell r="W1222">
            <v>1213</v>
          </cell>
          <cell r="X1222">
            <v>0</v>
          </cell>
          <cell r="Y1222">
            <v>0</v>
          </cell>
        </row>
        <row r="1223">
          <cell r="A1223">
            <v>1214</v>
          </cell>
          <cell r="B1223">
            <v>243</v>
          </cell>
          <cell r="D1223">
            <v>998</v>
          </cell>
          <cell r="F1223">
            <v>0</v>
          </cell>
          <cell r="G1223">
            <v>0</v>
          </cell>
          <cell r="H1223">
            <v>0</v>
          </cell>
          <cell r="I1223">
            <v>0</v>
          </cell>
          <cell r="J1223"/>
          <cell r="K1223">
            <v>0</v>
          </cell>
          <cell r="L1223">
            <v>0</v>
          </cell>
          <cell r="M1223">
            <v>0</v>
          </cell>
          <cell r="N1223">
            <v>0</v>
          </cell>
          <cell r="O1223">
            <v>0</v>
          </cell>
          <cell r="P1223">
            <v>0</v>
          </cell>
          <cell r="Q1223">
            <v>0</v>
          </cell>
          <cell r="R1223">
            <v>0</v>
          </cell>
          <cell r="S1223">
            <v>0</v>
          </cell>
          <cell r="T1223">
            <v>0</v>
          </cell>
          <cell r="U1223">
            <v>243</v>
          </cell>
          <cell r="V1223">
            <v>998</v>
          </cell>
          <cell r="W1223">
            <v>1214</v>
          </cell>
          <cell r="X1223">
            <v>0</v>
          </cell>
          <cell r="Y1223">
            <v>0</v>
          </cell>
        </row>
        <row r="1224">
          <cell r="A1224">
            <v>1215</v>
          </cell>
          <cell r="B1224">
            <v>243</v>
          </cell>
          <cell r="C1224" t="str">
            <v xml:space="preserve">QUINCY                       </v>
          </cell>
          <cell r="D1224">
            <v>999</v>
          </cell>
          <cell r="E1224" t="str">
            <v>TOTAL</v>
          </cell>
          <cell r="F1224">
            <v>97189067.859239995</v>
          </cell>
          <cell r="G1224">
            <v>1</v>
          </cell>
          <cell r="H1224">
            <v>102679319.34112</v>
          </cell>
          <cell r="I1224">
            <v>1</v>
          </cell>
          <cell r="J1224">
            <v>79586727</v>
          </cell>
          <cell r="K1224">
            <v>79586727</v>
          </cell>
          <cell r="L1224">
            <v>0</v>
          </cell>
          <cell r="M1224">
            <v>0</v>
          </cell>
          <cell r="N1224">
            <v>102679319.34112</v>
          </cell>
          <cell r="O1224">
            <v>79586727</v>
          </cell>
          <cell r="P1224">
            <v>76115595</v>
          </cell>
          <cell r="Q1224">
            <v>3471132</v>
          </cell>
          <cell r="R1224">
            <v>4.560342726086553</v>
          </cell>
          <cell r="S1224">
            <v>9166</v>
          </cell>
          <cell r="T1224">
            <v>0</v>
          </cell>
          <cell r="U1224">
            <v>243</v>
          </cell>
          <cell r="V1224">
            <v>999</v>
          </cell>
          <cell r="W1224">
            <v>1215</v>
          </cell>
          <cell r="X1224">
            <v>9291</v>
          </cell>
          <cell r="Y1224">
            <v>102679319.34112</v>
          </cell>
        </row>
        <row r="1225">
          <cell r="A1225">
            <v>1216</v>
          </cell>
          <cell r="B1225">
            <v>244</v>
          </cell>
          <cell r="C1225" t="str">
            <v xml:space="preserve">RANDOLPH                     </v>
          </cell>
          <cell r="D1225">
            <v>244</v>
          </cell>
          <cell r="E1225" t="str">
            <v>RANDOLPH</v>
          </cell>
          <cell r="F1225">
            <v>31980943.732399996</v>
          </cell>
          <cell r="G1225">
            <v>0.87091111648887032</v>
          </cell>
          <cell r="H1225">
            <v>34252525.530859999</v>
          </cell>
          <cell r="I1225">
            <v>0.87685395668198218</v>
          </cell>
          <cell r="J1225"/>
          <cell r="K1225">
            <v>20607886</v>
          </cell>
          <cell r="L1225">
            <v>0</v>
          </cell>
          <cell r="M1225">
            <v>0</v>
          </cell>
          <cell r="N1225">
            <v>34252525.530859999</v>
          </cell>
          <cell r="O1225">
            <v>20607886</v>
          </cell>
          <cell r="P1225">
            <v>20085920</v>
          </cell>
          <cell r="Q1225">
            <v>521966</v>
          </cell>
          <cell r="R1225">
            <v>2.5986661303042129</v>
          </cell>
          <cell r="S1225">
            <v>3175</v>
          </cell>
          <cell r="T1225">
            <v>0</v>
          </cell>
          <cell r="U1225">
            <v>244</v>
          </cell>
          <cell r="V1225">
            <v>244</v>
          </cell>
          <cell r="W1225">
            <v>1216</v>
          </cell>
          <cell r="X1225">
            <v>3274</v>
          </cell>
          <cell r="Y1225">
            <v>34252525.530859999</v>
          </cell>
        </row>
        <row r="1226">
          <cell r="A1226">
            <v>1217</v>
          </cell>
          <cell r="B1226">
            <v>244</v>
          </cell>
          <cell r="C1226" t="str">
            <v xml:space="preserve">RANDOLPH                     </v>
          </cell>
          <cell r="D1226">
            <v>806</v>
          </cell>
          <cell r="E1226" t="str">
            <v>BLUE HILLS</v>
          </cell>
          <cell r="F1226">
            <v>4569108</v>
          </cell>
          <cell r="G1226">
            <v>0.12442681438467998</v>
          </cell>
          <cell r="H1226">
            <v>4691216</v>
          </cell>
          <cell r="I1226">
            <v>0.12009366455456638</v>
          </cell>
          <cell r="J1226"/>
          <cell r="K1226">
            <v>2822450</v>
          </cell>
          <cell r="L1226">
            <v>0</v>
          </cell>
          <cell r="M1226">
            <v>0</v>
          </cell>
          <cell r="N1226">
            <v>4691216</v>
          </cell>
          <cell r="O1226">
            <v>2822450</v>
          </cell>
          <cell r="P1226">
            <v>2869669</v>
          </cell>
          <cell r="Q1226">
            <v>-47219</v>
          </cell>
          <cell r="R1226">
            <v>-1.645451095579316</v>
          </cell>
          <cell r="S1226">
            <v>311</v>
          </cell>
          <cell r="T1226">
            <v>0</v>
          </cell>
          <cell r="U1226">
            <v>244</v>
          </cell>
          <cell r="V1226">
            <v>806</v>
          </cell>
          <cell r="W1226">
            <v>1217</v>
          </cell>
          <cell r="X1226">
            <v>307</v>
          </cell>
          <cell r="Y1226">
            <v>4691216</v>
          </cell>
        </row>
        <row r="1227">
          <cell r="A1227">
            <v>1218</v>
          </cell>
          <cell r="B1227">
            <v>244</v>
          </cell>
          <cell r="C1227" t="str">
            <v xml:space="preserve">RANDOLPH                     </v>
          </cell>
          <cell r="D1227">
            <v>915</v>
          </cell>
          <cell r="E1227" t="str">
            <v>NORFOLK COUNTY</v>
          </cell>
          <cell r="F1227">
            <v>171197</v>
          </cell>
          <cell r="G1227">
            <v>4.6620691264496394E-3</v>
          </cell>
          <cell r="H1227">
            <v>119235</v>
          </cell>
          <cell r="I1227">
            <v>3.0523787634514641E-3</v>
          </cell>
          <cell r="J1227"/>
          <cell r="K1227">
            <v>71737</v>
          </cell>
          <cell r="L1227">
            <v>0</v>
          </cell>
          <cell r="M1227">
            <v>0</v>
          </cell>
          <cell r="N1227">
            <v>119235</v>
          </cell>
          <cell r="O1227">
            <v>71737</v>
          </cell>
          <cell r="P1227">
            <v>107522</v>
          </cell>
          <cell r="Q1227">
            <v>-35785</v>
          </cell>
          <cell r="R1227">
            <v>-33.281560982868619</v>
          </cell>
          <cell r="S1227">
            <v>12</v>
          </cell>
          <cell r="T1227">
            <v>0</v>
          </cell>
          <cell r="U1227">
            <v>244</v>
          </cell>
          <cell r="V1227">
            <v>915</v>
          </cell>
          <cell r="W1227">
            <v>1218</v>
          </cell>
          <cell r="X1227">
            <v>8</v>
          </cell>
          <cell r="Y1227">
            <v>119235</v>
          </cell>
        </row>
        <row r="1228">
          <cell r="A1228">
            <v>1219</v>
          </cell>
          <cell r="B1228">
            <v>244</v>
          </cell>
          <cell r="D1228">
            <v>998</v>
          </cell>
          <cell r="F1228">
            <v>0</v>
          </cell>
          <cell r="G1228">
            <v>0</v>
          </cell>
          <cell r="H1228">
            <v>0</v>
          </cell>
          <cell r="I1228">
            <v>0</v>
          </cell>
          <cell r="J1228"/>
          <cell r="K1228">
            <v>0</v>
          </cell>
          <cell r="L1228">
            <v>0</v>
          </cell>
          <cell r="M1228">
            <v>0</v>
          </cell>
          <cell r="N1228">
            <v>0</v>
          </cell>
          <cell r="O1228">
            <v>0</v>
          </cell>
          <cell r="P1228">
            <v>0</v>
          </cell>
          <cell r="Q1228">
            <v>0</v>
          </cell>
          <cell r="R1228">
            <v>0</v>
          </cell>
          <cell r="S1228">
            <v>0</v>
          </cell>
          <cell r="T1228">
            <v>0</v>
          </cell>
          <cell r="U1228">
            <v>244</v>
          </cell>
          <cell r="V1228">
            <v>998</v>
          </cell>
          <cell r="W1228">
            <v>1219</v>
          </cell>
          <cell r="X1228">
            <v>0</v>
          </cell>
          <cell r="Y1228">
            <v>0</v>
          </cell>
        </row>
        <row r="1229">
          <cell r="A1229">
            <v>1220</v>
          </cell>
          <cell r="B1229">
            <v>244</v>
          </cell>
          <cell r="C1229" t="str">
            <v xml:space="preserve">RANDOLPH                     </v>
          </cell>
          <cell r="D1229">
            <v>999</v>
          </cell>
          <cell r="E1229" t="str">
            <v>TOTAL</v>
          </cell>
          <cell r="F1229">
            <v>36721248.7324</v>
          </cell>
          <cell r="G1229">
            <v>1</v>
          </cell>
          <cell r="H1229">
            <v>39062976.530859999</v>
          </cell>
          <cell r="I1229">
            <v>1</v>
          </cell>
          <cell r="J1229">
            <v>23502073</v>
          </cell>
          <cell r="K1229">
            <v>23502073</v>
          </cell>
          <cell r="L1229">
            <v>0</v>
          </cell>
          <cell r="M1229">
            <v>0</v>
          </cell>
          <cell r="N1229">
            <v>39062976.530859999</v>
          </cell>
          <cell r="O1229">
            <v>23502073</v>
          </cell>
          <cell r="P1229">
            <v>23063111</v>
          </cell>
          <cell r="Q1229">
            <v>438962</v>
          </cell>
          <cell r="R1229">
            <v>1.9033078408199138</v>
          </cell>
          <cell r="S1229">
            <v>3498</v>
          </cell>
          <cell r="T1229">
            <v>0</v>
          </cell>
          <cell r="U1229">
            <v>244</v>
          </cell>
          <cell r="V1229">
            <v>999</v>
          </cell>
          <cell r="W1229">
            <v>1220</v>
          </cell>
          <cell r="X1229">
            <v>3589</v>
          </cell>
          <cell r="Y1229">
            <v>39062976.530859999</v>
          </cell>
        </row>
        <row r="1230">
          <cell r="A1230">
            <v>1221</v>
          </cell>
          <cell r="B1230">
            <v>245</v>
          </cell>
          <cell r="C1230" t="str">
            <v xml:space="preserve">RAYNHAM                      </v>
          </cell>
          <cell r="D1230">
            <v>245</v>
          </cell>
          <cell r="E1230" t="str">
            <v>RAYNHAM</v>
          </cell>
          <cell r="F1230">
            <v>0</v>
          </cell>
          <cell r="G1230">
            <v>0</v>
          </cell>
          <cell r="H1230">
            <v>12697.210000000001</v>
          </cell>
          <cell r="I1230">
            <v>6.0112553884229109E-4</v>
          </cell>
          <cell r="J1230"/>
          <cell r="K1230">
            <v>7860</v>
          </cell>
          <cell r="L1230">
            <v>0</v>
          </cell>
          <cell r="M1230">
            <v>0</v>
          </cell>
          <cell r="N1230">
            <v>12697.210000000001</v>
          </cell>
          <cell r="O1230">
            <v>7860</v>
          </cell>
          <cell r="P1230">
            <v>0</v>
          </cell>
          <cell r="Q1230">
            <v>7860</v>
          </cell>
          <cell r="R1230">
            <v>100</v>
          </cell>
          <cell r="S1230">
            <v>0</v>
          </cell>
          <cell r="T1230">
            <v>0</v>
          </cell>
          <cell r="U1230">
            <v>245</v>
          </cell>
          <cell r="V1230">
            <v>245</v>
          </cell>
          <cell r="W1230">
            <v>1221</v>
          </cell>
          <cell r="X1230">
            <v>1</v>
          </cell>
          <cell r="Y1230">
            <v>12697.210000000001</v>
          </cell>
        </row>
        <row r="1231">
          <cell r="A1231">
            <v>1222</v>
          </cell>
          <cell r="B1231">
            <v>245</v>
          </cell>
          <cell r="C1231" t="str">
            <v xml:space="preserve">RAYNHAM                      </v>
          </cell>
          <cell r="D1231">
            <v>625</v>
          </cell>
          <cell r="E1231" t="str">
            <v>BRIDGEWATER RAYNHAM</v>
          </cell>
          <cell r="F1231">
            <v>18280712</v>
          </cell>
          <cell r="G1231">
            <v>0.91281302387647101</v>
          </cell>
          <cell r="H1231">
            <v>19132273</v>
          </cell>
          <cell r="I1231">
            <v>0.90578149974701661</v>
          </cell>
          <cell r="J1231"/>
          <cell r="K1231">
            <v>11842996</v>
          </cell>
          <cell r="L1231">
            <v>0</v>
          </cell>
          <cell r="M1231">
            <v>0</v>
          </cell>
          <cell r="N1231">
            <v>19132273</v>
          </cell>
          <cell r="O1231">
            <v>11842996</v>
          </cell>
          <cell r="P1231">
            <v>11434119</v>
          </cell>
          <cell r="Q1231">
            <v>408877</v>
          </cell>
          <cell r="R1231">
            <v>3.5759379450222619</v>
          </cell>
          <cell r="S1231">
            <v>2109</v>
          </cell>
          <cell r="T1231">
            <v>0</v>
          </cell>
          <cell r="U1231">
            <v>245</v>
          </cell>
          <cell r="V1231">
            <v>625</v>
          </cell>
          <cell r="W1231">
            <v>1222</v>
          </cell>
          <cell r="X1231">
            <v>2118</v>
          </cell>
          <cell r="Y1231">
            <v>19132273</v>
          </cell>
        </row>
        <row r="1232">
          <cell r="A1232">
            <v>1223</v>
          </cell>
          <cell r="B1232">
            <v>245</v>
          </cell>
          <cell r="C1232" t="str">
            <v xml:space="preserve">RAYNHAM                      </v>
          </cell>
          <cell r="D1232">
            <v>810</v>
          </cell>
          <cell r="E1232" t="str">
            <v>BRISTOL PLYMOUTH</v>
          </cell>
          <cell r="F1232">
            <v>1603479</v>
          </cell>
          <cell r="G1232">
            <v>8.0066712648414348E-2</v>
          </cell>
          <cell r="H1232">
            <v>1888525</v>
          </cell>
          <cell r="I1232">
            <v>8.9408666017348509E-2</v>
          </cell>
          <cell r="J1232"/>
          <cell r="K1232">
            <v>1169009</v>
          </cell>
          <cell r="L1232">
            <v>0</v>
          </cell>
          <cell r="M1232">
            <v>0</v>
          </cell>
          <cell r="N1232">
            <v>1888525</v>
          </cell>
          <cell r="O1232">
            <v>1169009</v>
          </cell>
          <cell r="P1232">
            <v>1002935</v>
          </cell>
          <cell r="Q1232">
            <v>166074</v>
          </cell>
          <cell r="R1232">
            <v>16.55879992222826</v>
          </cell>
          <cell r="S1232">
            <v>114</v>
          </cell>
          <cell r="T1232">
            <v>0</v>
          </cell>
          <cell r="U1232">
            <v>245</v>
          </cell>
          <cell r="V1232">
            <v>810</v>
          </cell>
          <cell r="W1232">
            <v>1223</v>
          </cell>
          <cell r="X1232">
            <v>128</v>
          </cell>
          <cell r="Y1232">
            <v>1888525</v>
          </cell>
        </row>
        <row r="1233">
          <cell r="A1233">
            <v>1224</v>
          </cell>
          <cell r="B1233">
            <v>245</v>
          </cell>
          <cell r="C1233" t="str">
            <v xml:space="preserve">RAYNHAM                      </v>
          </cell>
          <cell r="D1233">
            <v>910</v>
          </cell>
          <cell r="E1233" t="str">
            <v>BRISTOL COUNTY</v>
          </cell>
          <cell r="F1233">
            <v>142596</v>
          </cell>
          <cell r="G1233">
            <v>7.1202634751146056E-3</v>
          </cell>
          <cell r="H1233">
            <v>88898</v>
          </cell>
          <cell r="I1233">
            <v>4.2087086967926013E-3</v>
          </cell>
          <cell r="J1233"/>
          <cell r="K1233">
            <v>55028</v>
          </cell>
          <cell r="L1233">
            <v>0</v>
          </cell>
          <cell r="M1233">
            <v>0</v>
          </cell>
          <cell r="N1233">
            <v>88898</v>
          </cell>
          <cell r="O1233">
            <v>55028</v>
          </cell>
          <cell r="P1233">
            <v>89190</v>
          </cell>
          <cell r="Q1233">
            <v>-34162</v>
          </cell>
          <cell r="R1233">
            <v>-38.302500280300485</v>
          </cell>
          <cell r="S1233">
            <v>10</v>
          </cell>
          <cell r="T1233">
            <v>0</v>
          </cell>
          <cell r="U1233">
            <v>245</v>
          </cell>
          <cell r="V1233">
            <v>910</v>
          </cell>
          <cell r="W1233">
            <v>1224</v>
          </cell>
          <cell r="X1233">
            <v>6</v>
          </cell>
          <cell r="Y1233">
            <v>88898</v>
          </cell>
        </row>
        <row r="1234">
          <cell r="A1234">
            <v>1225</v>
          </cell>
          <cell r="B1234">
            <v>245</v>
          </cell>
          <cell r="C1234" t="str">
            <v xml:space="preserve">RAYNHAM                      </v>
          </cell>
          <cell r="D1234">
            <v>999</v>
          </cell>
          <cell r="E1234" t="str">
            <v>TOTAL</v>
          </cell>
          <cell r="F1234">
            <v>20026787</v>
          </cell>
          <cell r="G1234">
            <v>1</v>
          </cell>
          <cell r="H1234">
            <v>21122393.210000001</v>
          </cell>
          <cell r="I1234">
            <v>1</v>
          </cell>
          <cell r="J1234">
            <v>13074893</v>
          </cell>
          <cell r="K1234">
            <v>13074893</v>
          </cell>
          <cell r="L1234">
            <v>0</v>
          </cell>
          <cell r="M1234">
            <v>0</v>
          </cell>
          <cell r="N1234">
            <v>21122393.210000001</v>
          </cell>
          <cell r="O1234">
            <v>13074893</v>
          </cell>
          <cell r="P1234">
            <v>12526244</v>
          </cell>
          <cell r="Q1234">
            <v>548649</v>
          </cell>
          <cell r="R1234">
            <v>4.3799961105659442</v>
          </cell>
          <cell r="S1234">
            <v>2233</v>
          </cell>
          <cell r="T1234">
            <v>0</v>
          </cell>
          <cell r="U1234">
            <v>245</v>
          </cell>
          <cell r="V1234">
            <v>999</v>
          </cell>
          <cell r="W1234">
            <v>1225</v>
          </cell>
          <cell r="X1234">
            <v>2253</v>
          </cell>
          <cell r="Y1234">
            <v>21122393.210000001</v>
          </cell>
        </row>
        <row r="1235">
          <cell r="A1235">
            <v>1226</v>
          </cell>
          <cell r="B1235">
            <v>246</v>
          </cell>
          <cell r="C1235" t="str">
            <v xml:space="preserve">READING                      </v>
          </cell>
          <cell r="D1235">
            <v>246</v>
          </cell>
          <cell r="E1235" t="str">
            <v>READING</v>
          </cell>
          <cell r="F1235">
            <v>36437713.051029995</v>
          </cell>
          <cell r="G1235">
            <v>0.99045932635750134</v>
          </cell>
          <cell r="H1235">
            <v>38136802.087369993</v>
          </cell>
          <cell r="I1235">
            <v>0.99303145407355642</v>
          </cell>
          <cell r="J1235"/>
          <cell r="K1235">
            <v>28234874</v>
          </cell>
          <cell r="L1235">
            <v>0</v>
          </cell>
          <cell r="M1235">
            <v>0</v>
          </cell>
          <cell r="N1235">
            <v>38136802.087369993</v>
          </cell>
          <cell r="O1235">
            <v>28233100</v>
          </cell>
          <cell r="P1235">
            <v>27264731</v>
          </cell>
          <cell r="Q1235">
            <v>968369</v>
          </cell>
          <cell r="R1235">
            <v>3.5517276880523778</v>
          </cell>
          <cell r="S1235">
            <v>4284</v>
          </cell>
          <cell r="T1235">
            <v>0</v>
          </cell>
          <cell r="U1235">
            <v>246</v>
          </cell>
          <cell r="V1235">
            <v>246</v>
          </cell>
          <cell r="W1235">
            <v>1226</v>
          </cell>
          <cell r="X1235">
            <v>4312</v>
          </cell>
          <cell r="Y1235">
            <v>38136802.087369993</v>
          </cell>
        </row>
        <row r="1236">
          <cell r="A1236">
            <v>1227</v>
          </cell>
          <cell r="B1236">
            <v>246</v>
          </cell>
          <cell r="C1236" t="str">
            <v xml:space="preserve">READING                      </v>
          </cell>
          <cell r="D1236">
            <v>853</v>
          </cell>
          <cell r="E1236" t="str">
            <v>NORTHEAST METROPOLITAN</v>
          </cell>
          <cell r="F1236">
            <v>350989</v>
          </cell>
          <cell r="G1236">
            <v>9.5406736424987065E-3</v>
          </cell>
          <cell r="H1236">
            <v>253186</v>
          </cell>
          <cell r="I1236">
            <v>6.5926257045640533E-3</v>
          </cell>
          <cell r="J1236"/>
          <cell r="K1236">
            <v>187448</v>
          </cell>
          <cell r="L1236">
            <v>0</v>
          </cell>
          <cell r="M1236">
            <v>0</v>
          </cell>
          <cell r="N1236">
            <v>253186</v>
          </cell>
          <cell r="O1236">
            <v>187436</v>
          </cell>
          <cell r="P1236">
            <v>262630</v>
          </cell>
          <cell r="Q1236">
            <v>-75194</v>
          </cell>
          <cell r="R1236">
            <v>-28.631154095114802</v>
          </cell>
          <cell r="S1236">
            <v>23</v>
          </cell>
          <cell r="T1236">
            <v>0</v>
          </cell>
          <cell r="U1236">
            <v>246</v>
          </cell>
          <cell r="V1236">
            <v>853</v>
          </cell>
          <cell r="W1236">
            <v>1227</v>
          </cell>
          <cell r="X1236">
            <v>16</v>
          </cell>
          <cell r="Y1236">
            <v>253186</v>
          </cell>
        </row>
        <row r="1237">
          <cell r="A1237">
            <v>1228</v>
          </cell>
          <cell r="B1237">
            <v>246</v>
          </cell>
          <cell r="C1237" t="str">
            <v xml:space="preserve">READING                      </v>
          </cell>
          <cell r="D1237">
            <v>913</v>
          </cell>
          <cell r="E1237" t="str">
            <v>ESSEX AGRICULTURAL</v>
          </cell>
          <cell r="F1237">
            <v>0</v>
          </cell>
          <cell r="G1237">
            <v>0</v>
          </cell>
          <cell r="H1237">
            <v>14437</v>
          </cell>
          <cell r="I1237">
            <v>3.7592022187953218E-4</v>
          </cell>
          <cell r="J1237"/>
          <cell r="K1237">
            <v>10689</v>
          </cell>
          <cell r="L1237">
            <v>12475</v>
          </cell>
          <cell r="M1237">
            <v>1786</v>
          </cell>
          <cell r="N1237">
            <v>0</v>
          </cell>
          <cell r="O1237">
            <v>12475</v>
          </cell>
          <cell r="P1237">
            <v>0</v>
          </cell>
          <cell r="Q1237">
            <v>12475</v>
          </cell>
          <cell r="R1237">
            <v>100</v>
          </cell>
          <cell r="S1237">
            <v>0</v>
          </cell>
          <cell r="T1237">
            <v>0</v>
          </cell>
          <cell r="U1237">
            <v>246</v>
          </cell>
          <cell r="V1237">
            <v>913</v>
          </cell>
          <cell r="W1237">
            <v>1228</v>
          </cell>
          <cell r="X1237">
            <v>1</v>
          </cell>
          <cell r="Y1237">
            <v>14437</v>
          </cell>
        </row>
        <row r="1238">
          <cell r="A1238">
            <v>1229</v>
          </cell>
          <cell r="B1238">
            <v>246</v>
          </cell>
          <cell r="D1238">
            <v>998</v>
          </cell>
          <cell r="F1238">
            <v>0</v>
          </cell>
          <cell r="G1238">
            <v>0</v>
          </cell>
          <cell r="H1238">
            <v>0</v>
          </cell>
          <cell r="I1238">
            <v>0</v>
          </cell>
          <cell r="J1238"/>
          <cell r="K1238">
            <v>0</v>
          </cell>
          <cell r="L1238">
            <v>0</v>
          </cell>
          <cell r="M1238">
            <v>0</v>
          </cell>
          <cell r="N1238">
            <v>0</v>
          </cell>
          <cell r="O1238">
            <v>0</v>
          </cell>
          <cell r="P1238">
            <v>0</v>
          </cell>
          <cell r="Q1238">
            <v>0</v>
          </cell>
          <cell r="R1238">
            <v>0</v>
          </cell>
          <cell r="S1238">
            <v>0</v>
          </cell>
          <cell r="T1238">
            <v>0</v>
          </cell>
          <cell r="U1238">
            <v>246</v>
          </cell>
          <cell r="V1238">
            <v>998</v>
          </cell>
          <cell r="W1238">
            <v>1229</v>
          </cell>
          <cell r="X1238">
            <v>0</v>
          </cell>
          <cell r="Y1238">
            <v>0</v>
          </cell>
        </row>
        <row r="1239">
          <cell r="A1239">
            <v>1230</v>
          </cell>
          <cell r="B1239">
            <v>246</v>
          </cell>
          <cell r="C1239" t="str">
            <v xml:space="preserve">READING                      </v>
          </cell>
          <cell r="D1239">
            <v>999</v>
          </cell>
          <cell r="E1239" t="str">
            <v>TOTAL</v>
          </cell>
          <cell r="F1239">
            <v>36788702.051029995</v>
          </cell>
          <cell r="G1239">
            <v>1</v>
          </cell>
          <cell r="H1239">
            <v>38404425.087369993</v>
          </cell>
          <cell r="I1239">
            <v>1</v>
          </cell>
          <cell r="J1239">
            <v>28433011</v>
          </cell>
          <cell r="K1239">
            <v>28433011</v>
          </cell>
          <cell r="L1239">
            <v>12475</v>
          </cell>
          <cell r="M1239">
            <v>1786</v>
          </cell>
          <cell r="N1239">
            <v>38389988.087369993</v>
          </cell>
          <cell r="O1239">
            <v>28433011</v>
          </cell>
          <cell r="P1239">
            <v>27527361</v>
          </cell>
          <cell r="Q1239">
            <v>905650</v>
          </cell>
          <cell r="R1239">
            <v>3.2899993573666579</v>
          </cell>
          <cell r="S1239">
            <v>4307</v>
          </cell>
          <cell r="T1239">
            <v>0</v>
          </cell>
          <cell r="U1239">
            <v>246</v>
          </cell>
          <cell r="V1239">
            <v>999</v>
          </cell>
          <cell r="W1239">
            <v>1230</v>
          </cell>
          <cell r="X1239">
            <v>4329</v>
          </cell>
          <cell r="Y1239">
            <v>38404425.087369993</v>
          </cell>
        </row>
        <row r="1240">
          <cell r="A1240">
            <v>1231</v>
          </cell>
          <cell r="B1240">
            <v>247</v>
          </cell>
          <cell r="C1240" t="str">
            <v xml:space="preserve">REHOBOTH                     </v>
          </cell>
          <cell r="D1240">
            <v>247</v>
          </cell>
          <cell r="E1240" t="str">
            <v>REHOBOTH</v>
          </cell>
          <cell r="F1240">
            <v>0</v>
          </cell>
          <cell r="G1240">
            <v>0</v>
          </cell>
          <cell r="H1240">
            <v>0</v>
          </cell>
          <cell r="I1240">
            <v>0</v>
          </cell>
          <cell r="J1240"/>
          <cell r="K1240">
            <v>0</v>
          </cell>
          <cell r="L1240">
            <v>0</v>
          </cell>
          <cell r="M1240">
            <v>0</v>
          </cell>
          <cell r="N1240">
            <v>0</v>
          </cell>
          <cell r="O1240">
            <v>0</v>
          </cell>
          <cell r="P1240">
            <v>0</v>
          </cell>
          <cell r="Q1240">
            <v>0</v>
          </cell>
          <cell r="R1240">
            <v>0</v>
          </cell>
          <cell r="S1240">
            <v>0</v>
          </cell>
          <cell r="T1240">
            <v>0</v>
          </cell>
          <cell r="U1240">
            <v>247</v>
          </cell>
          <cell r="V1240">
            <v>247</v>
          </cell>
          <cell r="W1240">
            <v>1231</v>
          </cell>
          <cell r="X1240">
            <v>0</v>
          </cell>
          <cell r="Y1240">
            <v>0</v>
          </cell>
        </row>
        <row r="1241">
          <cell r="A1241">
            <v>1232</v>
          </cell>
          <cell r="B1241">
            <v>247</v>
          </cell>
          <cell r="C1241" t="str">
            <v xml:space="preserve">REHOBOTH                     </v>
          </cell>
          <cell r="D1241">
            <v>650</v>
          </cell>
          <cell r="E1241" t="str">
            <v>DIGHTON REHOBOTH</v>
          </cell>
          <cell r="F1241">
            <v>16054957</v>
          </cell>
          <cell r="G1241">
            <v>0.98512557638897713</v>
          </cell>
          <cell r="H1241">
            <v>16782567</v>
          </cell>
          <cell r="I1241">
            <v>0.98435738743413059</v>
          </cell>
          <cell r="J1241"/>
          <cell r="K1241">
            <v>11526692</v>
          </cell>
          <cell r="L1241">
            <v>0</v>
          </cell>
          <cell r="M1241">
            <v>0</v>
          </cell>
          <cell r="N1241">
            <v>16782567</v>
          </cell>
          <cell r="O1241">
            <v>11526692</v>
          </cell>
          <cell r="P1241">
            <v>11096275</v>
          </cell>
          <cell r="Q1241">
            <v>430417</v>
          </cell>
          <cell r="R1241">
            <v>3.8789323444128772</v>
          </cell>
          <cell r="S1241">
            <v>1816</v>
          </cell>
          <cell r="T1241">
            <v>0</v>
          </cell>
          <cell r="U1241">
            <v>247</v>
          </cell>
          <cell r="V1241">
            <v>650</v>
          </cell>
          <cell r="W1241">
            <v>1232</v>
          </cell>
          <cell r="X1241">
            <v>1808</v>
          </cell>
          <cell r="Y1241">
            <v>16782567</v>
          </cell>
        </row>
        <row r="1242">
          <cell r="A1242">
            <v>1233</v>
          </cell>
          <cell r="B1242">
            <v>247</v>
          </cell>
          <cell r="C1242" t="str">
            <v xml:space="preserve">REHOBOTH                     </v>
          </cell>
          <cell r="D1242">
            <v>910</v>
          </cell>
          <cell r="E1242" t="str">
            <v>BRISTOL COUNTY</v>
          </cell>
          <cell r="F1242">
            <v>242414</v>
          </cell>
          <cell r="G1242">
            <v>1.4874423611022907E-2</v>
          </cell>
          <cell r="H1242">
            <v>266695</v>
          </cell>
          <cell r="I1242">
            <v>1.5642612565869421E-2</v>
          </cell>
          <cell r="J1242"/>
          <cell r="K1242">
            <v>183173</v>
          </cell>
          <cell r="L1242">
            <v>0</v>
          </cell>
          <cell r="M1242">
            <v>0</v>
          </cell>
          <cell r="N1242">
            <v>266695</v>
          </cell>
          <cell r="O1242">
            <v>183173</v>
          </cell>
          <cell r="P1242">
            <v>167543</v>
          </cell>
          <cell r="Q1242">
            <v>15630</v>
          </cell>
          <cell r="R1242">
            <v>9.3289483893686995</v>
          </cell>
          <cell r="S1242">
            <v>17</v>
          </cell>
          <cell r="T1242">
            <v>0</v>
          </cell>
          <cell r="U1242">
            <v>247</v>
          </cell>
          <cell r="V1242">
            <v>910</v>
          </cell>
          <cell r="W1242">
            <v>1233</v>
          </cell>
          <cell r="X1242">
            <v>18</v>
          </cell>
          <cell r="Y1242">
            <v>266695</v>
          </cell>
        </row>
        <row r="1243">
          <cell r="A1243">
            <v>1234</v>
          </cell>
          <cell r="B1243">
            <v>247</v>
          </cell>
          <cell r="D1243">
            <v>998</v>
          </cell>
          <cell r="F1243">
            <v>0</v>
          </cell>
          <cell r="G1243">
            <v>0</v>
          </cell>
          <cell r="H1243">
            <v>0</v>
          </cell>
          <cell r="I1243">
            <v>0</v>
          </cell>
          <cell r="J1243"/>
          <cell r="K1243">
            <v>0</v>
          </cell>
          <cell r="L1243">
            <v>0</v>
          </cell>
          <cell r="M1243">
            <v>0</v>
          </cell>
          <cell r="N1243">
            <v>0</v>
          </cell>
          <cell r="O1243">
            <v>0</v>
          </cell>
          <cell r="P1243">
            <v>0</v>
          </cell>
          <cell r="Q1243">
            <v>0</v>
          </cell>
          <cell r="R1243">
            <v>0</v>
          </cell>
          <cell r="S1243">
            <v>0</v>
          </cell>
          <cell r="T1243">
            <v>0</v>
          </cell>
          <cell r="U1243">
            <v>247</v>
          </cell>
          <cell r="V1243">
            <v>998</v>
          </cell>
          <cell r="W1243">
            <v>1234</v>
          </cell>
          <cell r="X1243">
            <v>0</v>
          </cell>
          <cell r="Y1243">
            <v>0</v>
          </cell>
        </row>
        <row r="1244">
          <cell r="A1244">
            <v>1235</v>
          </cell>
          <cell r="B1244">
            <v>247</v>
          </cell>
          <cell r="C1244" t="str">
            <v xml:space="preserve">REHOBOTH                     </v>
          </cell>
          <cell r="D1244">
            <v>999</v>
          </cell>
          <cell r="E1244" t="str">
            <v>TOTAL</v>
          </cell>
          <cell r="F1244">
            <v>16297371</v>
          </cell>
          <cell r="G1244">
            <v>1</v>
          </cell>
          <cell r="H1244">
            <v>17049262</v>
          </cell>
          <cell r="I1244">
            <v>1</v>
          </cell>
          <cell r="J1244">
            <v>11709865</v>
          </cell>
          <cell r="K1244">
            <v>11709865</v>
          </cell>
          <cell r="L1244">
            <v>0</v>
          </cell>
          <cell r="M1244">
            <v>0</v>
          </cell>
          <cell r="N1244">
            <v>17049262</v>
          </cell>
          <cell r="O1244">
            <v>11709865</v>
          </cell>
          <cell r="P1244">
            <v>11263818</v>
          </cell>
          <cell r="Q1244">
            <v>446047</v>
          </cell>
          <cell r="R1244">
            <v>3.9599982883246159</v>
          </cell>
          <cell r="S1244">
            <v>1833</v>
          </cell>
          <cell r="T1244">
            <v>0</v>
          </cell>
          <cell r="U1244">
            <v>247</v>
          </cell>
          <cell r="V1244">
            <v>999</v>
          </cell>
          <cell r="W1244">
            <v>1235</v>
          </cell>
          <cell r="X1244">
            <v>1826</v>
          </cell>
          <cell r="Y1244">
            <v>17049262</v>
          </cell>
        </row>
        <row r="1245">
          <cell r="A1245">
            <v>1236</v>
          </cell>
          <cell r="B1245">
            <v>248</v>
          </cell>
          <cell r="C1245" t="str">
            <v xml:space="preserve">REVERE                       </v>
          </cell>
          <cell r="D1245">
            <v>248</v>
          </cell>
          <cell r="E1245" t="str">
            <v>REVERE</v>
          </cell>
          <cell r="F1245">
            <v>68075146.155200005</v>
          </cell>
          <cell r="G1245">
            <v>0.94960160211531075</v>
          </cell>
          <cell r="H1245">
            <v>74073065.5757</v>
          </cell>
          <cell r="I1245">
            <v>0.9537833143242147</v>
          </cell>
          <cell r="J1245"/>
          <cell r="K1245">
            <v>28057260</v>
          </cell>
          <cell r="L1245">
            <v>0</v>
          </cell>
          <cell r="M1245">
            <v>0</v>
          </cell>
          <cell r="N1245">
            <v>74073065.5757</v>
          </cell>
          <cell r="O1245">
            <v>28043890</v>
          </cell>
          <cell r="P1245">
            <v>27339812</v>
          </cell>
          <cell r="Q1245">
            <v>704078</v>
          </cell>
          <cell r="R1245">
            <v>2.5752847166615482</v>
          </cell>
          <cell r="S1245">
            <v>6390</v>
          </cell>
          <cell r="T1245">
            <v>0</v>
          </cell>
          <cell r="U1245">
            <v>248</v>
          </cell>
          <cell r="V1245">
            <v>248</v>
          </cell>
          <cell r="W1245">
            <v>1236</v>
          </cell>
          <cell r="X1245">
            <v>6679</v>
          </cell>
          <cell r="Y1245">
            <v>74073065.5757</v>
          </cell>
        </row>
        <row r="1246">
          <cell r="A1246">
            <v>1237</v>
          </cell>
          <cell r="B1246">
            <v>248</v>
          </cell>
          <cell r="C1246" t="str">
            <v xml:space="preserve">REVERE                       </v>
          </cell>
          <cell r="D1246">
            <v>853</v>
          </cell>
          <cell r="E1246" t="str">
            <v>NORTHEAST METROPOLITAN</v>
          </cell>
          <cell r="F1246">
            <v>3570936</v>
          </cell>
          <cell r="G1246">
            <v>4.9812108209366157E-2</v>
          </cell>
          <cell r="H1246">
            <v>3560422</v>
          </cell>
          <cell r="I1246">
            <v>4.5844883955591005E-2</v>
          </cell>
          <cell r="J1246"/>
          <cell r="K1246">
            <v>1348610</v>
          </cell>
          <cell r="L1246">
            <v>0</v>
          </cell>
          <cell r="M1246">
            <v>0</v>
          </cell>
          <cell r="N1246">
            <v>3560422</v>
          </cell>
          <cell r="O1246">
            <v>1347967</v>
          </cell>
          <cell r="P1246">
            <v>1434132</v>
          </cell>
          <cell r="Q1246">
            <v>-86165</v>
          </cell>
          <cell r="R1246">
            <v>-6.0081638231348302</v>
          </cell>
          <cell r="S1246">
            <v>234</v>
          </cell>
          <cell r="T1246">
            <v>0</v>
          </cell>
          <cell r="U1246">
            <v>248</v>
          </cell>
          <cell r="V1246">
            <v>853</v>
          </cell>
          <cell r="W1246">
            <v>1237</v>
          </cell>
          <cell r="X1246">
            <v>225</v>
          </cell>
          <cell r="Y1246">
            <v>3560422</v>
          </cell>
        </row>
        <row r="1247">
          <cell r="A1247">
            <v>1238</v>
          </cell>
          <cell r="B1247">
            <v>248</v>
          </cell>
          <cell r="C1247" t="str">
            <v xml:space="preserve">REVERE                       </v>
          </cell>
          <cell r="D1247">
            <v>913</v>
          </cell>
          <cell r="E1247" t="str">
            <v>ESSEX AGRICULTURAL</v>
          </cell>
          <cell r="F1247">
            <v>42030</v>
          </cell>
          <cell r="G1247">
            <v>5.8628967532312526E-4</v>
          </cell>
          <cell r="H1247">
            <v>28875</v>
          </cell>
          <cell r="I1247">
            <v>3.7180172019431689E-4</v>
          </cell>
          <cell r="J1247"/>
          <cell r="K1247">
            <v>10937</v>
          </cell>
          <cell r="L1247">
            <v>24950</v>
          </cell>
          <cell r="M1247">
            <v>14013</v>
          </cell>
          <cell r="N1247">
            <v>0</v>
          </cell>
          <cell r="O1247">
            <v>24950</v>
          </cell>
          <cell r="P1247">
            <v>36816</v>
          </cell>
          <cell r="Q1247">
            <v>-11866</v>
          </cell>
          <cell r="R1247">
            <v>-32.230551933941761</v>
          </cell>
          <cell r="S1247">
            <v>3</v>
          </cell>
          <cell r="T1247">
            <v>0</v>
          </cell>
          <cell r="U1247">
            <v>248</v>
          </cell>
          <cell r="V1247">
            <v>913</v>
          </cell>
          <cell r="W1247">
            <v>1238</v>
          </cell>
          <cell r="X1247">
            <v>2</v>
          </cell>
          <cell r="Y1247">
            <v>28875</v>
          </cell>
        </row>
        <row r="1248">
          <cell r="A1248">
            <v>1239</v>
          </cell>
          <cell r="B1248">
            <v>248</v>
          </cell>
          <cell r="D1248">
            <v>998</v>
          </cell>
          <cell r="F1248">
            <v>0</v>
          </cell>
          <cell r="G1248">
            <v>0</v>
          </cell>
          <cell r="H1248">
            <v>0</v>
          </cell>
          <cell r="I1248">
            <v>0</v>
          </cell>
          <cell r="J1248"/>
          <cell r="K1248">
            <v>0</v>
          </cell>
          <cell r="L1248">
            <v>0</v>
          </cell>
          <cell r="M1248">
            <v>0</v>
          </cell>
          <cell r="N1248">
            <v>0</v>
          </cell>
          <cell r="O1248">
            <v>0</v>
          </cell>
          <cell r="P1248">
            <v>0</v>
          </cell>
          <cell r="Q1248">
            <v>0</v>
          </cell>
          <cell r="R1248">
            <v>0</v>
          </cell>
          <cell r="S1248">
            <v>0</v>
          </cell>
          <cell r="T1248">
            <v>0</v>
          </cell>
          <cell r="U1248">
            <v>248</v>
          </cell>
          <cell r="V1248">
            <v>998</v>
          </cell>
          <cell r="W1248">
            <v>1239</v>
          </cell>
          <cell r="X1248">
            <v>0</v>
          </cell>
          <cell r="Y1248">
            <v>0</v>
          </cell>
        </row>
        <row r="1249">
          <cell r="A1249">
            <v>1240</v>
          </cell>
          <cell r="B1249">
            <v>248</v>
          </cell>
          <cell r="C1249" t="str">
            <v xml:space="preserve">REVERE                       </v>
          </cell>
          <cell r="D1249">
            <v>999</v>
          </cell>
          <cell r="E1249" t="str">
            <v>TOTAL</v>
          </cell>
          <cell r="F1249">
            <v>71688112.155200005</v>
          </cell>
          <cell r="G1249">
            <v>1</v>
          </cell>
          <cell r="H1249">
            <v>77662362.5757</v>
          </cell>
          <cell r="I1249">
            <v>1</v>
          </cell>
          <cell r="J1249">
            <v>29416807</v>
          </cell>
          <cell r="K1249">
            <v>29416807</v>
          </cell>
          <cell r="L1249">
            <v>24950</v>
          </cell>
          <cell r="M1249">
            <v>14013</v>
          </cell>
          <cell r="N1249">
            <v>77633487.5757</v>
          </cell>
          <cell r="O1249">
            <v>29416807</v>
          </cell>
          <cell r="P1249">
            <v>28810760</v>
          </cell>
          <cell r="Q1249">
            <v>606047</v>
          </cell>
          <cell r="R1249">
            <v>2.1035439537172915</v>
          </cell>
          <cell r="S1249">
            <v>6627</v>
          </cell>
          <cell r="T1249">
            <v>0</v>
          </cell>
          <cell r="U1249">
            <v>248</v>
          </cell>
          <cell r="V1249">
            <v>999</v>
          </cell>
          <cell r="W1249">
            <v>1240</v>
          </cell>
          <cell r="X1249">
            <v>6906</v>
          </cell>
          <cell r="Y1249">
            <v>77662362.5757</v>
          </cell>
        </row>
        <row r="1250">
          <cell r="A1250">
            <v>1241</v>
          </cell>
          <cell r="B1250">
            <v>249</v>
          </cell>
          <cell r="C1250" t="str">
            <v xml:space="preserve">RICHMOND                     </v>
          </cell>
          <cell r="D1250">
            <v>249</v>
          </cell>
          <cell r="E1250" t="str">
            <v>RICHMOND</v>
          </cell>
          <cell r="F1250">
            <v>1432341.44</v>
          </cell>
          <cell r="G1250">
            <v>1</v>
          </cell>
          <cell r="H1250">
            <v>1455405.7799999998</v>
          </cell>
          <cell r="I1250">
            <v>1</v>
          </cell>
          <cell r="J1250"/>
          <cell r="K1250">
            <v>1455406</v>
          </cell>
          <cell r="L1250">
            <v>0</v>
          </cell>
          <cell r="M1250">
            <v>0</v>
          </cell>
          <cell r="N1250">
            <v>1455405.7799999998</v>
          </cell>
          <cell r="O1250">
            <v>1455406</v>
          </cell>
          <cell r="P1250">
            <v>1629712</v>
          </cell>
          <cell r="Q1250">
            <v>-174306</v>
          </cell>
          <cell r="R1250">
            <v>-10.695509390616255</v>
          </cell>
          <cell r="S1250">
            <v>160</v>
          </cell>
          <cell r="T1250">
            <v>0</v>
          </cell>
          <cell r="U1250">
            <v>249</v>
          </cell>
          <cell r="V1250">
            <v>249</v>
          </cell>
          <cell r="W1250">
            <v>1241</v>
          </cell>
          <cell r="X1250">
            <v>160</v>
          </cell>
          <cell r="Y1250">
            <v>1455405.7799999998</v>
          </cell>
        </row>
        <row r="1251">
          <cell r="A1251">
            <v>1242</v>
          </cell>
          <cell r="B1251">
            <v>249</v>
          </cell>
          <cell r="D1251">
            <v>998</v>
          </cell>
          <cell r="F1251">
            <v>0</v>
          </cell>
          <cell r="G1251">
            <v>0</v>
          </cell>
          <cell r="H1251">
            <v>0</v>
          </cell>
          <cell r="I1251">
            <v>0</v>
          </cell>
          <cell r="J1251"/>
          <cell r="K1251">
            <v>0</v>
          </cell>
          <cell r="L1251">
            <v>0</v>
          </cell>
          <cell r="M1251">
            <v>0</v>
          </cell>
          <cell r="N1251">
            <v>0</v>
          </cell>
          <cell r="O1251">
            <v>0</v>
          </cell>
          <cell r="P1251">
            <v>0</v>
          </cell>
          <cell r="Q1251">
            <v>0</v>
          </cell>
          <cell r="R1251">
            <v>0</v>
          </cell>
          <cell r="S1251">
            <v>0</v>
          </cell>
          <cell r="T1251">
            <v>0</v>
          </cell>
          <cell r="U1251">
            <v>249</v>
          </cell>
          <cell r="V1251">
            <v>998</v>
          </cell>
          <cell r="W1251">
            <v>1242</v>
          </cell>
          <cell r="X1251">
            <v>0</v>
          </cell>
          <cell r="Y1251">
            <v>0</v>
          </cell>
        </row>
        <row r="1252">
          <cell r="A1252">
            <v>1243</v>
          </cell>
          <cell r="B1252">
            <v>249</v>
          </cell>
          <cell r="D1252">
            <v>998</v>
          </cell>
          <cell r="F1252">
            <v>0</v>
          </cell>
          <cell r="G1252">
            <v>0</v>
          </cell>
          <cell r="H1252">
            <v>0</v>
          </cell>
          <cell r="I1252">
            <v>0</v>
          </cell>
          <cell r="J1252"/>
          <cell r="K1252">
            <v>0</v>
          </cell>
          <cell r="L1252">
            <v>0</v>
          </cell>
          <cell r="M1252">
            <v>0</v>
          </cell>
          <cell r="N1252">
            <v>0</v>
          </cell>
          <cell r="O1252">
            <v>0</v>
          </cell>
          <cell r="P1252">
            <v>0</v>
          </cell>
          <cell r="Q1252">
            <v>0</v>
          </cell>
          <cell r="R1252">
            <v>0</v>
          </cell>
          <cell r="S1252">
            <v>0</v>
          </cell>
          <cell r="T1252">
            <v>0</v>
          </cell>
          <cell r="U1252">
            <v>249</v>
          </cell>
          <cell r="V1252">
            <v>998</v>
          </cell>
          <cell r="W1252">
            <v>1243</v>
          </cell>
          <cell r="X1252">
            <v>0</v>
          </cell>
          <cell r="Y1252">
            <v>0</v>
          </cell>
        </row>
        <row r="1253">
          <cell r="A1253">
            <v>1244</v>
          </cell>
          <cell r="B1253">
            <v>249</v>
          </cell>
          <cell r="D1253">
            <v>998</v>
          </cell>
          <cell r="F1253">
            <v>0</v>
          </cell>
          <cell r="G1253">
            <v>0</v>
          </cell>
          <cell r="H1253">
            <v>0</v>
          </cell>
          <cell r="I1253">
            <v>0</v>
          </cell>
          <cell r="J1253"/>
          <cell r="K1253">
            <v>0</v>
          </cell>
          <cell r="L1253">
            <v>0</v>
          </cell>
          <cell r="M1253">
            <v>0</v>
          </cell>
          <cell r="N1253">
            <v>0</v>
          </cell>
          <cell r="O1253">
            <v>0</v>
          </cell>
          <cell r="P1253">
            <v>0</v>
          </cell>
          <cell r="Q1253">
            <v>0</v>
          </cell>
          <cell r="R1253">
            <v>0</v>
          </cell>
          <cell r="S1253">
            <v>0</v>
          </cell>
          <cell r="T1253">
            <v>0</v>
          </cell>
          <cell r="U1253">
            <v>249</v>
          </cell>
          <cell r="V1253">
            <v>998</v>
          </cell>
          <cell r="W1253">
            <v>1244</v>
          </cell>
          <cell r="X1253">
            <v>0</v>
          </cell>
          <cell r="Y1253">
            <v>0</v>
          </cell>
        </row>
        <row r="1254">
          <cell r="A1254">
            <v>1245</v>
          </cell>
          <cell r="B1254">
            <v>249</v>
          </cell>
          <cell r="C1254" t="str">
            <v xml:space="preserve">RICHMOND                     </v>
          </cell>
          <cell r="D1254">
            <v>999</v>
          </cell>
          <cell r="E1254" t="str">
            <v>TOTAL</v>
          </cell>
          <cell r="F1254">
            <v>1432341.44</v>
          </cell>
          <cell r="G1254">
            <v>1</v>
          </cell>
          <cell r="H1254">
            <v>1455405.7799999998</v>
          </cell>
          <cell r="I1254">
            <v>1</v>
          </cell>
          <cell r="J1254">
            <v>1455405.7799999998</v>
          </cell>
          <cell r="K1254">
            <v>1455406</v>
          </cell>
          <cell r="L1254">
            <v>0</v>
          </cell>
          <cell r="M1254">
            <v>0</v>
          </cell>
          <cell r="N1254">
            <v>1455405.7799999998</v>
          </cell>
          <cell r="O1254">
            <v>1455406</v>
          </cell>
          <cell r="P1254">
            <v>1629712</v>
          </cell>
          <cell r="Q1254">
            <v>-174306</v>
          </cell>
          <cell r="R1254">
            <v>-10.695509390616255</v>
          </cell>
          <cell r="S1254">
            <v>160</v>
          </cell>
          <cell r="T1254">
            <v>0</v>
          </cell>
          <cell r="U1254">
            <v>249</v>
          </cell>
          <cell r="V1254">
            <v>999</v>
          </cell>
          <cell r="W1254">
            <v>1245</v>
          </cell>
          <cell r="X1254">
            <v>160</v>
          </cell>
          <cell r="Y1254">
            <v>1455405.7799999998</v>
          </cell>
        </row>
        <row r="1255">
          <cell r="A1255">
            <v>1246</v>
          </cell>
          <cell r="B1255">
            <v>250</v>
          </cell>
          <cell r="C1255" t="str">
            <v xml:space="preserve">ROCHESTER                    </v>
          </cell>
          <cell r="D1255">
            <v>250</v>
          </cell>
          <cell r="E1255" t="str">
            <v>ROCHESTER</v>
          </cell>
          <cell r="F1255">
            <v>4206398.72</v>
          </cell>
          <cell r="G1255">
            <v>0.47220940178096016</v>
          </cell>
          <cell r="H1255">
            <v>4265135.9700000007</v>
          </cell>
          <cell r="I1255">
            <v>0.47041591648243763</v>
          </cell>
          <cell r="J1255"/>
          <cell r="K1255">
            <v>2781320</v>
          </cell>
          <cell r="L1255">
            <v>0</v>
          </cell>
          <cell r="M1255">
            <v>0</v>
          </cell>
          <cell r="N1255">
            <v>4265135.9700000007</v>
          </cell>
          <cell r="O1255">
            <v>2781320</v>
          </cell>
          <cell r="P1255">
            <v>2715486</v>
          </cell>
          <cell r="Q1255">
            <v>65834</v>
          </cell>
          <cell r="R1255">
            <v>2.4243910666451605</v>
          </cell>
          <cell r="S1255">
            <v>517</v>
          </cell>
          <cell r="T1255">
            <v>0</v>
          </cell>
          <cell r="U1255">
            <v>250</v>
          </cell>
          <cell r="V1255">
            <v>250</v>
          </cell>
          <cell r="W1255">
            <v>1246</v>
          </cell>
          <cell r="X1255">
            <v>501</v>
          </cell>
          <cell r="Y1255">
            <v>4265135.9700000007</v>
          </cell>
        </row>
        <row r="1256">
          <cell r="A1256">
            <v>1247</v>
          </cell>
          <cell r="B1256">
            <v>250</v>
          </cell>
          <cell r="C1256" t="str">
            <v xml:space="preserve">ROCHESTER                    </v>
          </cell>
          <cell r="D1256">
            <v>740</v>
          </cell>
          <cell r="E1256" t="str">
            <v>OLD ROCHESTER</v>
          </cell>
          <cell r="F1256">
            <v>3861434</v>
          </cell>
          <cell r="G1256">
            <v>0.43348373764165188</v>
          </cell>
          <cell r="H1256">
            <v>3829412</v>
          </cell>
          <cell r="I1256">
            <v>0.42235848241172114</v>
          </cell>
          <cell r="J1256"/>
          <cell r="K1256">
            <v>2497182</v>
          </cell>
          <cell r="L1256">
            <v>0</v>
          </cell>
          <cell r="M1256">
            <v>0</v>
          </cell>
          <cell r="N1256">
            <v>3829412</v>
          </cell>
          <cell r="O1256">
            <v>2497182</v>
          </cell>
          <cell r="P1256">
            <v>2492790</v>
          </cell>
          <cell r="Q1256">
            <v>4392</v>
          </cell>
          <cell r="R1256">
            <v>0.17618812655699037</v>
          </cell>
          <cell r="S1256">
            <v>439</v>
          </cell>
          <cell r="T1256">
            <v>0</v>
          </cell>
          <cell r="U1256">
            <v>250</v>
          </cell>
          <cell r="V1256">
            <v>740</v>
          </cell>
          <cell r="W1256">
            <v>1247</v>
          </cell>
          <cell r="X1256">
            <v>419</v>
          </cell>
          <cell r="Y1256">
            <v>3829412</v>
          </cell>
        </row>
        <row r="1257">
          <cell r="A1257">
            <v>1248</v>
          </cell>
          <cell r="B1257">
            <v>250</v>
          </cell>
          <cell r="C1257" t="str">
            <v xml:space="preserve">ROCHESTER                    </v>
          </cell>
          <cell r="D1257">
            <v>855</v>
          </cell>
          <cell r="E1257" t="str">
            <v>OLD COLONY</v>
          </cell>
          <cell r="F1257">
            <v>840077</v>
          </cell>
          <cell r="G1257">
            <v>9.4306860577388088E-2</v>
          </cell>
          <cell r="H1257">
            <v>972186</v>
          </cell>
          <cell r="I1257">
            <v>0.1072256011058412</v>
          </cell>
          <cell r="J1257"/>
          <cell r="K1257">
            <v>633968</v>
          </cell>
          <cell r="L1257">
            <v>0</v>
          </cell>
          <cell r="M1257">
            <v>0</v>
          </cell>
          <cell r="N1257">
            <v>972186</v>
          </cell>
          <cell r="O1257">
            <v>633968</v>
          </cell>
          <cell r="P1257">
            <v>542321</v>
          </cell>
          <cell r="Q1257">
            <v>91647</v>
          </cell>
          <cell r="R1257">
            <v>16.899032123041518</v>
          </cell>
          <cell r="S1257">
            <v>60</v>
          </cell>
          <cell r="T1257">
            <v>0</v>
          </cell>
          <cell r="U1257">
            <v>250</v>
          </cell>
          <cell r="V1257">
            <v>855</v>
          </cell>
          <cell r="W1257">
            <v>1248</v>
          </cell>
          <cell r="X1257">
            <v>67</v>
          </cell>
          <cell r="Y1257">
            <v>972186</v>
          </cell>
        </row>
        <row r="1258">
          <cell r="A1258">
            <v>1249</v>
          </cell>
          <cell r="B1258">
            <v>250</v>
          </cell>
          <cell r="D1258">
            <v>998</v>
          </cell>
          <cell r="F1258">
            <v>0</v>
          </cell>
          <cell r="G1258">
            <v>0</v>
          </cell>
          <cell r="H1258">
            <v>0</v>
          </cell>
          <cell r="I1258">
            <v>0</v>
          </cell>
          <cell r="J1258"/>
          <cell r="K1258">
            <v>0</v>
          </cell>
          <cell r="L1258">
            <v>0</v>
          </cell>
          <cell r="M1258">
            <v>0</v>
          </cell>
          <cell r="N1258">
            <v>0</v>
          </cell>
          <cell r="O1258">
            <v>0</v>
          </cell>
          <cell r="P1258">
            <v>0</v>
          </cell>
          <cell r="Q1258">
            <v>0</v>
          </cell>
          <cell r="R1258">
            <v>0</v>
          </cell>
          <cell r="S1258">
            <v>0</v>
          </cell>
          <cell r="T1258">
            <v>0</v>
          </cell>
          <cell r="U1258">
            <v>250</v>
          </cell>
          <cell r="V1258">
            <v>998</v>
          </cell>
          <cell r="W1258">
            <v>1249</v>
          </cell>
          <cell r="X1258">
            <v>0</v>
          </cell>
          <cell r="Y1258">
            <v>0</v>
          </cell>
        </row>
        <row r="1259">
          <cell r="A1259">
            <v>1250</v>
          </cell>
          <cell r="B1259">
            <v>250</v>
          </cell>
          <cell r="C1259" t="str">
            <v xml:space="preserve">ROCHESTER                    </v>
          </cell>
          <cell r="D1259">
            <v>999</v>
          </cell>
          <cell r="E1259" t="str">
            <v>TOTAL</v>
          </cell>
          <cell r="F1259">
            <v>8907909.7199999988</v>
          </cell>
          <cell r="G1259">
            <v>1</v>
          </cell>
          <cell r="H1259">
            <v>9066733.9700000007</v>
          </cell>
          <cell r="I1259">
            <v>1</v>
          </cell>
          <cell r="J1259">
            <v>5912470</v>
          </cell>
          <cell r="K1259">
            <v>5912470</v>
          </cell>
          <cell r="L1259">
            <v>0</v>
          </cell>
          <cell r="M1259">
            <v>0</v>
          </cell>
          <cell r="N1259">
            <v>9066733.9700000007</v>
          </cell>
          <cell r="O1259">
            <v>5912470</v>
          </cell>
          <cell r="P1259">
            <v>5750597</v>
          </cell>
          <cell r="Q1259">
            <v>161873</v>
          </cell>
          <cell r="R1259">
            <v>2.8148903496454367</v>
          </cell>
          <cell r="S1259">
            <v>1016</v>
          </cell>
          <cell r="T1259">
            <v>0</v>
          </cell>
          <cell r="U1259">
            <v>250</v>
          </cell>
          <cell r="V1259">
            <v>999</v>
          </cell>
          <cell r="W1259">
            <v>1250</v>
          </cell>
          <cell r="X1259">
            <v>987</v>
          </cell>
          <cell r="Y1259">
            <v>9066733.9700000007</v>
          </cell>
        </row>
        <row r="1260">
          <cell r="A1260">
            <v>1251</v>
          </cell>
          <cell r="B1260">
            <v>251</v>
          </cell>
          <cell r="C1260" t="str">
            <v xml:space="preserve">ROCKLAND                     </v>
          </cell>
          <cell r="D1260">
            <v>251</v>
          </cell>
          <cell r="E1260" t="str">
            <v>ROCKLAND</v>
          </cell>
          <cell r="F1260">
            <v>21774162.33845</v>
          </cell>
          <cell r="G1260">
            <v>0.90859348159075104</v>
          </cell>
          <cell r="H1260">
            <v>22355995.259560004</v>
          </cell>
          <cell r="I1260">
            <v>0.91032094819651665</v>
          </cell>
          <cell r="J1260"/>
          <cell r="K1260">
            <v>12117742</v>
          </cell>
          <cell r="L1260">
            <v>0</v>
          </cell>
          <cell r="M1260">
            <v>0</v>
          </cell>
          <cell r="N1260">
            <v>22355995.259560004</v>
          </cell>
          <cell r="O1260">
            <v>12117742</v>
          </cell>
          <cell r="P1260">
            <v>11752002</v>
          </cell>
          <cell r="Q1260">
            <v>365740</v>
          </cell>
          <cell r="R1260">
            <v>3.1121505935754605</v>
          </cell>
          <cell r="S1260">
            <v>2257</v>
          </cell>
          <cell r="T1260">
            <v>0</v>
          </cell>
          <cell r="U1260">
            <v>251</v>
          </cell>
          <cell r="V1260">
            <v>251</v>
          </cell>
          <cell r="W1260">
            <v>1251</v>
          </cell>
          <cell r="X1260">
            <v>2205</v>
          </cell>
          <cell r="Y1260">
            <v>22355995.259560004</v>
          </cell>
        </row>
        <row r="1261">
          <cell r="A1261">
            <v>1252</v>
          </cell>
          <cell r="B1261">
            <v>251</v>
          </cell>
          <cell r="C1261" t="str">
            <v xml:space="preserve">ROCKLAND                     </v>
          </cell>
          <cell r="D1261">
            <v>873</v>
          </cell>
          <cell r="E1261" t="str">
            <v>SOUTH SHORE</v>
          </cell>
          <cell r="F1261">
            <v>2190529</v>
          </cell>
          <cell r="G1261">
            <v>9.1406518409249002E-2</v>
          </cell>
          <cell r="H1261">
            <v>2202371</v>
          </cell>
          <cell r="I1261">
            <v>8.9679051803483387E-2</v>
          </cell>
          <cell r="J1261"/>
          <cell r="K1261">
            <v>1193763</v>
          </cell>
          <cell r="L1261">
            <v>0</v>
          </cell>
          <cell r="M1261">
            <v>0</v>
          </cell>
          <cell r="N1261">
            <v>2202371</v>
          </cell>
          <cell r="O1261">
            <v>1193763</v>
          </cell>
          <cell r="P1261">
            <v>1182277</v>
          </cell>
          <cell r="Q1261">
            <v>11486</v>
          </cell>
          <cell r="R1261">
            <v>0.97151513562388514</v>
          </cell>
          <cell r="S1261">
            <v>153</v>
          </cell>
          <cell r="T1261">
            <v>0</v>
          </cell>
          <cell r="U1261">
            <v>251</v>
          </cell>
          <cell r="V1261">
            <v>873</v>
          </cell>
          <cell r="W1261">
            <v>1252</v>
          </cell>
          <cell r="X1261">
            <v>148</v>
          </cell>
          <cell r="Y1261">
            <v>2202371</v>
          </cell>
        </row>
        <row r="1262">
          <cell r="A1262">
            <v>1253</v>
          </cell>
          <cell r="B1262">
            <v>251</v>
          </cell>
          <cell r="D1262">
            <v>998</v>
          </cell>
          <cell r="F1262">
            <v>0</v>
          </cell>
          <cell r="G1262">
            <v>0</v>
          </cell>
          <cell r="H1262">
            <v>0</v>
          </cell>
          <cell r="I1262">
            <v>0</v>
          </cell>
          <cell r="J1262"/>
          <cell r="K1262">
            <v>0</v>
          </cell>
          <cell r="L1262">
            <v>0</v>
          </cell>
          <cell r="M1262">
            <v>0</v>
          </cell>
          <cell r="N1262">
            <v>0</v>
          </cell>
          <cell r="O1262">
            <v>0</v>
          </cell>
          <cell r="P1262">
            <v>0</v>
          </cell>
          <cell r="Q1262">
            <v>0</v>
          </cell>
          <cell r="R1262">
            <v>0</v>
          </cell>
          <cell r="S1262">
            <v>0</v>
          </cell>
          <cell r="T1262">
            <v>0</v>
          </cell>
          <cell r="U1262">
            <v>251</v>
          </cell>
          <cell r="V1262">
            <v>998</v>
          </cell>
          <cell r="W1262">
            <v>1253</v>
          </cell>
          <cell r="X1262">
            <v>0</v>
          </cell>
          <cell r="Y1262">
            <v>0</v>
          </cell>
        </row>
        <row r="1263">
          <cell r="A1263">
            <v>1254</v>
          </cell>
          <cell r="B1263">
            <v>251</v>
          </cell>
          <cell r="D1263">
            <v>998</v>
          </cell>
          <cell r="F1263">
            <v>0</v>
          </cell>
          <cell r="G1263">
            <v>0</v>
          </cell>
          <cell r="H1263">
            <v>0</v>
          </cell>
          <cell r="I1263">
            <v>0</v>
          </cell>
          <cell r="J1263"/>
          <cell r="K1263">
            <v>0</v>
          </cell>
          <cell r="L1263">
            <v>0</v>
          </cell>
          <cell r="M1263">
            <v>0</v>
          </cell>
          <cell r="N1263">
            <v>0</v>
          </cell>
          <cell r="O1263">
            <v>0</v>
          </cell>
          <cell r="P1263">
            <v>0</v>
          </cell>
          <cell r="Q1263">
            <v>0</v>
          </cell>
          <cell r="R1263">
            <v>0</v>
          </cell>
          <cell r="S1263">
            <v>0</v>
          </cell>
          <cell r="T1263">
            <v>0</v>
          </cell>
          <cell r="U1263">
            <v>251</v>
          </cell>
          <cell r="V1263">
            <v>998</v>
          </cell>
          <cell r="W1263">
            <v>1254</v>
          </cell>
          <cell r="X1263">
            <v>0</v>
          </cell>
          <cell r="Y1263">
            <v>0</v>
          </cell>
        </row>
        <row r="1264">
          <cell r="A1264">
            <v>1255</v>
          </cell>
          <cell r="B1264">
            <v>251</v>
          </cell>
          <cell r="C1264" t="str">
            <v xml:space="preserve">ROCKLAND                     </v>
          </cell>
          <cell r="D1264">
            <v>999</v>
          </cell>
          <cell r="E1264" t="str">
            <v>TOTAL</v>
          </cell>
          <cell r="F1264">
            <v>23964691.33845</v>
          </cell>
          <cell r="G1264">
            <v>1</v>
          </cell>
          <cell r="H1264">
            <v>24558366.259560004</v>
          </cell>
          <cell r="I1264">
            <v>1</v>
          </cell>
          <cell r="J1264">
            <v>13311505</v>
          </cell>
          <cell r="K1264">
            <v>13311505</v>
          </cell>
          <cell r="L1264">
            <v>0</v>
          </cell>
          <cell r="M1264">
            <v>0</v>
          </cell>
          <cell r="N1264">
            <v>24558366.259560004</v>
          </cell>
          <cell r="O1264">
            <v>13311505</v>
          </cell>
          <cell r="P1264">
            <v>12934279</v>
          </cell>
          <cell r="Q1264">
            <v>377226</v>
          </cell>
          <cell r="R1264">
            <v>2.9164826272883086</v>
          </cell>
          <cell r="S1264">
            <v>2410</v>
          </cell>
          <cell r="T1264">
            <v>0</v>
          </cell>
          <cell r="U1264">
            <v>251</v>
          </cell>
          <cell r="V1264">
            <v>999</v>
          </cell>
          <cell r="W1264">
            <v>1255</v>
          </cell>
          <cell r="X1264">
            <v>2353</v>
          </cell>
          <cell r="Y1264">
            <v>24558366.259560004</v>
          </cell>
        </row>
        <row r="1265">
          <cell r="A1265">
            <v>1256</v>
          </cell>
          <cell r="B1265">
            <v>252</v>
          </cell>
          <cell r="C1265" t="str">
            <v xml:space="preserve">ROCKPORT                     </v>
          </cell>
          <cell r="D1265">
            <v>252</v>
          </cell>
          <cell r="E1265" t="str">
            <v>ROCKPORT</v>
          </cell>
          <cell r="F1265">
            <v>7319480.6514099985</v>
          </cell>
          <cell r="G1265">
            <v>0.98266731116822836</v>
          </cell>
          <cell r="H1265">
            <v>7190513.3909999989</v>
          </cell>
          <cell r="I1265">
            <v>0.97578025767851961</v>
          </cell>
          <cell r="J1265"/>
          <cell r="K1265">
            <v>7087840</v>
          </cell>
          <cell r="L1265">
            <v>0</v>
          </cell>
          <cell r="M1265">
            <v>0</v>
          </cell>
          <cell r="N1265">
            <v>7190513.3909999989</v>
          </cell>
          <cell r="O1265">
            <v>7094748</v>
          </cell>
          <cell r="P1265">
            <v>7150187</v>
          </cell>
          <cell r="Q1265">
            <v>-55439</v>
          </cell>
          <cell r="R1265">
            <v>-0.77535035097683458</v>
          </cell>
          <cell r="S1265">
            <v>843</v>
          </cell>
          <cell r="T1265">
            <v>0</v>
          </cell>
          <cell r="U1265">
            <v>252</v>
          </cell>
          <cell r="V1265">
            <v>252</v>
          </cell>
          <cell r="W1265">
            <v>1256</v>
          </cell>
          <cell r="X1265">
            <v>808</v>
          </cell>
          <cell r="Y1265">
            <v>7190513.3909999989</v>
          </cell>
        </row>
        <row r="1266">
          <cell r="A1266">
            <v>1257</v>
          </cell>
          <cell r="B1266">
            <v>252</v>
          </cell>
          <cell r="C1266" t="str">
            <v xml:space="preserve">ROCKPORT                     </v>
          </cell>
          <cell r="D1266">
            <v>854</v>
          </cell>
          <cell r="E1266" t="str">
            <v>NORTH SHORE</v>
          </cell>
          <cell r="F1266">
            <v>101084</v>
          </cell>
          <cell r="G1266">
            <v>1.3570900342908105E-2</v>
          </cell>
          <cell r="H1266">
            <v>120726</v>
          </cell>
          <cell r="I1266">
            <v>1.6382981434391573E-2</v>
          </cell>
          <cell r="J1266"/>
          <cell r="K1266">
            <v>119002</v>
          </cell>
          <cell r="L1266">
            <v>0</v>
          </cell>
          <cell r="M1266">
            <v>0</v>
          </cell>
          <cell r="N1266">
            <v>120726</v>
          </cell>
          <cell r="O1266">
            <v>119118</v>
          </cell>
          <cell r="P1266">
            <v>98746</v>
          </cell>
          <cell r="Q1266">
            <v>20372</v>
          </cell>
          <cell r="R1266">
            <v>20.630709092013852</v>
          </cell>
          <cell r="S1266">
            <v>7</v>
          </cell>
          <cell r="T1266">
            <v>0</v>
          </cell>
          <cell r="U1266">
            <v>252</v>
          </cell>
          <cell r="V1266">
            <v>854</v>
          </cell>
          <cell r="W1266">
            <v>1257</v>
          </cell>
          <cell r="X1266">
            <v>8</v>
          </cell>
          <cell r="Y1266">
            <v>120726</v>
          </cell>
        </row>
        <row r="1267">
          <cell r="A1267">
            <v>1258</v>
          </cell>
          <cell r="B1267">
            <v>252</v>
          </cell>
          <cell r="C1267" t="str">
            <v xml:space="preserve">ROCKPORT                     </v>
          </cell>
          <cell r="D1267">
            <v>913</v>
          </cell>
          <cell r="E1267" t="str">
            <v>ESSEX AGRICULTURAL</v>
          </cell>
          <cell r="F1267">
            <v>28020</v>
          </cell>
          <cell r="G1267">
            <v>3.7617884888635701E-3</v>
          </cell>
          <cell r="H1267">
            <v>57749</v>
          </cell>
          <cell r="I1267">
            <v>7.8367608870887704E-3</v>
          </cell>
          <cell r="J1267"/>
          <cell r="K1267">
            <v>56924</v>
          </cell>
          <cell r="L1267">
            <v>49900</v>
          </cell>
          <cell r="M1267">
            <v>-7024</v>
          </cell>
          <cell r="N1267">
            <v>0</v>
          </cell>
          <cell r="O1267">
            <v>49900</v>
          </cell>
          <cell r="P1267">
            <v>24544</v>
          </cell>
          <cell r="Q1267">
            <v>25356</v>
          </cell>
          <cell r="R1267">
            <v>103.30834419817471</v>
          </cell>
          <cell r="S1267">
            <v>2</v>
          </cell>
          <cell r="T1267">
            <v>0</v>
          </cell>
          <cell r="U1267">
            <v>252</v>
          </cell>
          <cell r="V1267">
            <v>913</v>
          </cell>
          <cell r="W1267">
            <v>1258</v>
          </cell>
          <cell r="X1267">
            <v>4</v>
          </cell>
          <cell r="Y1267">
            <v>57749</v>
          </cell>
        </row>
        <row r="1268">
          <cell r="A1268">
            <v>1259</v>
          </cell>
          <cell r="B1268">
            <v>252</v>
          </cell>
          <cell r="D1268">
            <v>998</v>
          </cell>
          <cell r="F1268">
            <v>0</v>
          </cell>
          <cell r="G1268">
            <v>0</v>
          </cell>
          <cell r="H1268">
            <v>0</v>
          </cell>
          <cell r="I1268">
            <v>0</v>
          </cell>
          <cell r="J1268"/>
          <cell r="K1268">
            <v>0</v>
          </cell>
          <cell r="L1268">
            <v>0</v>
          </cell>
          <cell r="M1268">
            <v>0</v>
          </cell>
          <cell r="N1268">
            <v>0</v>
          </cell>
          <cell r="O1268">
            <v>0</v>
          </cell>
          <cell r="P1268">
            <v>0</v>
          </cell>
          <cell r="Q1268">
            <v>0</v>
          </cell>
          <cell r="R1268">
            <v>0</v>
          </cell>
          <cell r="S1268">
            <v>0</v>
          </cell>
          <cell r="T1268">
            <v>0</v>
          </cell>
          <cell r="U1268">
            <v>252</v>
          </cell>
          <cell r="V1268">
            <v>998</v>
          </cell>
          <cell r="W1268">
            <v>1259</v>
          </cell>
          <cell r="X1268">
            <v>0</v>
          </cell>
          <cell r="Y1268">
            <v>0</v>
          </cell>
        </row>
        <row r="1269">
          <cell r="A1269">
            <v>1260</v>
          </cell>
          <cell r="B1269">
            <v>252</v>
          </cell>
          <cell r="C1269" t="str">
            <v xml:space="preserve">ROCKPORT                     </v>
          </cell>
          <cell r="D1269">
            <v>999</v>
          </cell>
          <cell r="E1269" t="str">
            <v>TOTAL</v>
          </cell>
          <cell r="F1269">
            <v>7448584.6514099985</v>
          </cell>
          <cell r="G1269">
            <v>1</v>
          </cell>
          <cell r="H1269">
            <v>7368988.3909999989</v>
          </cell>
          <cell r="I1269">
            <v>0.99999999999999989</v>
          </cell>
          <cell r="J1269">
            <v>7263767</v>
          </cell>
          <cell r="K1269">
            <v>7263766</v>
          </cell>
          <cell r="L1269">
            <v>49900</v>
          </cell>
          <cell r="M1269">
            <v>-7024</v>
          </cell>
          <cell r="N1269">
            <v>7311239.3909999989</v>
          </cell>
          <cell r="O1269">
            <v>7263766</v>
          </cell>
          <cell r="P1269">
            <v>7273477</v>
          </cell>
          <cell r="Q1269">
            <v>-9711</v>
          </cell>
          <cell r="R1269">
            <v>-0.13351248653154468</v>
          </cell>
          <cell r="S1269">
            <v>852</v>
          </cell>
          <cell r="T1269">
            <v>0</v>
          </cell>
          <cell r="U1269">
            <v>252</v>
          </cell>
          <cell r="V1269">
            <v>999</v>
          </cell>
          <cell r="W1269">
            <v>1260</v>
          </cell>
          <cell r="X1269">
            <v>820</v>
          </cell>
          <cell r="Y1269">
            <v>7368988.3909999989</v>
          </cell>
        </row>
        <row r="1270">
          <cell r="A1270">
            <v>1261</v>
          </cell>
          <cell r="B1270">
            <v>253</v>
          </cell>
          <cell r="C1270" t="str">
            <v xml:space="preserve">ROWE                         </v>
          </cell>
          <cell r="D1270">
            <v>253</v>
          </cell>
          <cell r="E1270" t="str">
            <v>ROWE</v>
          </cell>
          <cell r="F1270">
            <v>560185.52</v>
          </cell>
          <cell r="G1270">
            <v>1</v>
          </cell>
          <cell r="H1270">
            <v>613859.06999999995</v>
          </cell>
          <cell r="I1270">
            <v>1</v>
          </cell>
          <cell r="J1270"/>
          <cell r="K1270">
            <v>514712</v>
          </cell>
          <cell r="L1270">
            <v>0</v>
          </cell>
          <cell r="M1270">
            <v>0</v>
          </cell>
          <cell r="N1270">
            <v>613859.06999999995</v>
          </cell>
          <cell r="O1270">
            <v>514712</v>
          </cell>
          <cell r="P1270">
            <v>501042</v>
          </cell>
          <cell r="Q1270">
            <v>13670</v>
          </cell>
          <cell r="R1270">
            <v>2.7283141932213266</v>
          </cell>
          <cell r="S1270">
            <v>61</v>
          </cell>
          <cell r="T1270">
            <v>0</v>
          </cell>
          <cell r="U1270">
            <v>253</v>
          </cell>
          <cell r="V1270">
            <v>253</v>
          </cell>
          <cell r="W1270">
            <v>1261</v>
          </cell>
          <cell r="X1270">
            <v>63</v>
          </cell>
          <cell r="Y1270">
            <v>613859.06999999995</v>
          </cell>
        </row>
        <row r="1271">
          <cell r="A1271">
            <v>1262</v>
          </cell>
          <cell r="B1271">
            <v>253</v>
          </cell>
          <cell r="D1271">
            <v>998</v>
          </cell>
          <cell r="F1271">
            <v>0</v>
          </cell>
          <cell r="G1271">
            <v>0</v>
          </cell>
          <cell r="H1271">
            <v>0</v>
          </cell>
          <cell r="I1271">
            <v>0</v>
          </cell>
          <cell r="J1271"/>
          <cell r="K1271">
            <v>0</v>
          </cell>
          <cell r="L1271">
            <v>0</v>
          </cell>
          <cell r="M1271">
            <v>0</v>
          </cell>
          <cell r="N1271">
            <v>0</v>
          </cell>
          <cell r="O1271">
            <v>0</v>
          </cell>
          <cell r="P1271">
            <v>0</v>
          </cell>
          <cell r="Q1271">
            <v>0</v>
          </cell>
          <cell r="R1271">
            <v>0</v>
          </cell>
          <cell r="S1271">
            <v>0</v>
          </cell>
          <cell r="T1271">
            <v>0</v>
          </cell>
          <cell r="U1271">
            <v>253</v>
          </cell>
          <cell r="V1271">
            <v>998</v>
          </cell>
          <cell r="W1271">
            <v>1262</v>
          </cell>
          <cell r="X1271">
            <v>0</v>
          </cell>
          <cell r="Y1271">
            <v>0</v>
          </cell>
        </row>
        <row r="1272">
          <cell r="A1272">
            <v>1263</v>
          </cell>
          <cell r="B1272">
            <v>253</v>
          </cell>
          <cell r="D1272">
            <v>998</v>
          </cell>
          <cell r="F1272">
            <v>0</v>
          </cell>
          <cell r="G1272">
            <v>0</v>
          </cell>
          <cell r="H1272">
            <v>0</v>
          </cell>
          <cell r="I1272">
            <v>0</v>
          </cell>
          <cell r="J1272"/>
          <cell r="K1272">
            <v>0</v>
          </cell>
          <cell r="L1272">
            <v>0</v>
          </cell>
          <cell r="M1272">
            <v>0</v>
          </cell>
          <cell r="N1272">
            <v>0</v>
          </cell>
          <cell r="O1272">
            <v>0</v>
          </cell>
          <cell r="P1272">
            <v>0</v>
          </cell>
          <cell r="Q1272">
            <v>0</v>
          </cell>
          <cell r="R1272">
            <v>0</v>
          </cell>
          <cell r="S1272">
            <v>0</v>
          </cell>
          <cell r="T1272">
            <v>0</v>
          </cell>
          <cell r="U1272">
            <v>253</v>
          </cell>
          <cell r="V1272">
            <v>998</v>
          </cell>
          <cell r="W1272">
            <v>1263</v>
          </cell>
          <cell r="X1272">
            <v>0</v>
          </cell>
          <cell r="Y1272">
            <v>0</v>
          </cell>
        </row>
        <row r="1273">
          <cell r="A1273">
            <v>1264</v>
          </cell>
          <cell r="B1273">
            <v>253</v>
          </cell>
          <cell r="D1273">
            <v>998</v>
          </cell>
          <cell r="F1273">
            <v>0</v>
          </cell>
          <cell r="G1273">
            <v>0</v>
          </cell>
          <cell r="H1273">
            <v>0</v>
          </cell>
          <cell r="I1273">
            <v>0</v>
          </cell>
          <cell r="J1273"/>
          <cell r="K1273">
            <v>0</v>
          </cell>
          <cell r="L1273">
            <v>0</v>
          </cell>
          <cell r="M1273">
            <v>0</v>
          </cell>
          <cell r="N1273">
            <v>0</v>
          </cell>
          <cell r="O1273">
            <v>0</v>
          </cell>
          <cell r="P1273">
            <v>0</v>
          </cell>
          <cell r="Q1273">
            <v>0</v>
          </cell>
          <cell r="R1273">
            <v>0</v>
          </cell>
          <cell r="S1273">
            <v>0</v>
          </cell>
          <cell r="T1273">
            <v>0</v>
          </cell>
          <cell r="U1273">
            <v>253</v>
          </cell>
          <cell r="V1273">
            <v>998</v>
          </cell>
          <cell r="W1273">
            <v>1264</v>
          </cell>
          <cell r="X1273">
            <v>0</v>
          </cell>
          <cell r="Y1273">
            <v>0</v>
          </cell>
        </row>
        <row r="1274">
          <cell r="A1274">
            <v>1265</v>
          </cell>
          <cell r="B1274">
            <v>253</v>
          </cell>
          <cell r="C1274" t="str">
            <v xml:space="preserve">ROWE                         </v>
          </cell>
          <cell r="D1274">
            <v>999</v>
          </cell>
          <cell r="E1274" t="str">
            <v>TOTAL</v>
          </cell>
          <cell r="F1274">
            <v>560185.52</v>
          </cell>
          <cell r="G1274">
            <v>1</v>
          </cell>
          <cell r="H1274">
            <v>613859.06999999995</v>
          </cell>
          <cell r="I1274">
            <v>1</v>
          </cell>
          <cell r="J1274">
            <v>514712</v>
          </cell>
          <cell r="K1274">
            <v>514712</v>
          </cell>
          <cell r="L1274">
            <v>0</v>
          </cell>
          <cell r="M1274">
            <v>0</v>
          </cell>
          <cell r="N1274">
            <v>613859.06999999995</v>
          </cell>
          <cell r="O1274">
            <v>514712</v>
          </cell>
          <cell r="P1274">
            <v>501042</v>
          </cell>
          <cell r="Q1274">
            <v>13670</v>
          </cell>
          <cell r="R1274">
            <v>2.7283141932213266</v>
          </cell>
          <cell r="S1274">
            <v>61</v>
          </cell>
          <cell r="T1274">
            <v>0</v>
          </cell>
          <cell r="U1274">
            <v>253</v>
          </cell>
          <cell r="V1274">
            <v>999</v>
          </cell>
          <cell r="W1274">
            <v>1265</v>
          </cell>
          <cell r="X1274">
            <v>63</v>
          </cell>
          <cell r="Y1274">
            <v>613859.06999999995</v>
          </cell>
        </row>
        <row r="1275">
          <cell r="A1275">
            <v>1266</v>
          </cell>
          <cell r="B1275">
            <v>254</v>
          </cell>
          <cell r="C1275" t="str">
            <v xml:space="preserve">ROWLEY                       </v>
          </cell>
          <cell r="D1275">
            <v>254</v>
          </cell>
          <cell r="E1275" t="str">
            <v>ROWLEY</v>
          </cell>
          <cell r="F1275">
            <v>0</v>
          </cell>
          <cell r="G1275">
            <v>0</v>
          </cell>
          <cell r="H1275">
            <v>0</v>
          </cell>
          <cell r="I1275">
            <v>0</v>
          </cell>
          <cell r="J1275"/>
          <cell r="K1275">
            <v>0</v>
          </cell>
          <cell r="L1275">
            <v>0</v>
          </cell>
          <cell r="M1275">
            <v>0</v>
          </cell>
          <cell r="N1275">
            <v>0</v>
          </cell>
          <cell r="O1275">
            <v>0</v>
          </cell>
          <cell r="P1275">
            <v>0</v>
          </cell>
          <cell r="Q1275">
            <v>0</v>
          </cell>
          <cell r="R1275">
            <v>0</v>
          </cell>
          <cell r="S1275">
            <v>0</v>
          </cell>
          <cell r="T1275">
            <v>0</v>
          </cell>
          <cell r="U1275">
            <v>254</v>
          </cell>
          <cell r="V1275">
            <v>254</v>
          </cell>
          <cell r="W1275">
            <v>1266</v>
          </cell>
          <cell r="X1275">
            <v>0</v>
          </cell>
          <cell r="Y1275">
            <v>0</v>
          </cell>
        </row>
        <row r="1276">
          <cell r="A1276">
            <v>1267</v>
          </cell>
          <cell r="B1276">
            <v>254</v>
          </cell>
          <cell r="C1276" t="str">
            <v xml:space="preserve">ROWLEY                       </v>
          </cell>
          <cell r="D1276">
            <v>773</v>
          </cell>
          <cell r="E1276" t="str">
            <v>TRITON</v>
          </cell>
          <cell r="F1276">
            <v>8623144</v>
          </cell>
          <cell r="G1276">
            <v>0.96331778846126992</v>
          </cell>
          <cell r="H1276">
            <v>8658094</v>
          </cell>
          <cell r="I1276">
            <v>0.97329898233017254</v>
          </cell>
          <cell r="J1276"/>
          <cell r="K1276">
            <v>6480978</v>
          </cell>
          <cell r="L1276">
            <v>0</v>
          </cell>
          <cell r="M1276">
            <v>0</v>
          </cell>
          <cell r="N1276">
            <v>8658094</v>
          </cell>
          <cell r="O1276">
            <v>6474442</v>
          </cell>
          <cell r="P1276">
            <v>6201942</v>
          </cell>
          <cell r="Q1276">
            <v>272500</v>
          </cell>
          <cell r="R1276">
            <v>4.3937850434589683</v>
          </cell>
          <cell r="S1276">
            <v>961</v>
          </cell>
          <cell r="T1276">
            <v>0</v>
          </cell>
          <cell r="U1276">
            <v>254</v>
          </cell>
          <cell r="V1276">
            <v>773</v>
          </cell>
          <cell r="W1276">
            <v>1267</v>
          </cell>
          <cell r="X1276">
            <v>929</v>
          </cell>
          <cell r="Y1276">
            <v>8658094</v>
          </cell>
        </row>
        <row r="1277">
          <cell r="A1277">
            <v>1268</v>
          </cell>
          <cell r="B1277">
            <v>254</v>
          </cell>
          <cell r="C1277" t="str">
            <v xml:space="preserve">ROWLEY                       </v>
          </cell>
          <cell r="D1277">
            <v>885</v>
          </cell>
          <cell r="E1277" t="str">
            <v>WHITTIER</v>
          </cell>
          <cell r="F1277">
            <v>244301</v>
          </cell>
          <cell r="G1277">
            <v>2.7291611857447436E-2</v>
          </cell>
          <cell r="H1277">
            <v>179773</v>
          </cell>
          <cell r="I1277">
            <v>2.02091682015051E-2</v>
          </cell>
          <cell r="J1277"/>
          <cell r="K1277">
            <v>134568</v>
          </cell>
          <cell r="L1277">
            <v>0</v>
          </cell>
          <cell r="M1277">
            <v>0</v>
          </cell>
          <cell r="N1277">
            <v>179773</v>
          </cell>
          <cell r="O1277">
            <v>134432</v>
          </cell>
          <cell r="P1277">
            <v>175706</v>
          </cell>
          <cell r="Q1277">
            <v>-41274</v>
          </cell>
          <cell r="R1277">
            <v>-23.490375968948129</v>
          </cell>
          <cell r="S1277">
            <v>17</v>
          </cell>
          <cell r="T1277">
            <v>0</v>
          </cell>
          <cell r="U1277">
            <v>254</v>
          </cell>
          <cell r="V1277">
            <v>885</v>
          </cell>
          <cell r="W1277">
            <v>1268</v>
          </cell>
          <cell r="X1277">
            <v>12</v>
          </cell>
          <cell r="Y1277">
            <v>179773</v>
          </cell>
        </row>
        <row r="1278">
          <cell r="A1278">
            <v>1269</v>
          </cell>
          <cell r="B1278">
            <v>254</v>
          </cell>
          <cell r="C1278" t="str">
            <v xml:space="preserve">ROWLEY                       </v>
          </cell>
          <cell r="D1278">
            <v>913</v>
          </cell>
          <cell r="E1278" t="str">
            <v>ESSEX AGRICULTURAL</v>
          </cell>
          <cell r="F1278">
            <v>84060</v>
          </cell>
          <cell r="G1278">
            <v>9.3905996812826444E-3</v>
          </cell>
          <cell r="H1278">
            <v>57749</v>
          </cell>
          <cell r="I1278">
            <v>6.491849468322374E-3</v>
          </cell>
          <cell r="J1278"/>
          <cell r="K1278">
            <v>43228</v>
          </cell>
          <cell r="L1278">
            <v>49900</v>
          </cell>
          <cell r="M1278">
            <v>6672</v>
          </cell>
          <cell r="N1278">
            <v>0</v>
          </cell>
          <cell r="O1278">
            <v>49900</v>
          </cell>
          <cell r="P1278">
            <v>73631</v>
          </cell>
          <cell r="Q1278">
            <v>-23731</v>
          </cell>
          <cell r="R1278">
            <v>-32.229631541062865</v>
          </cell>
          <cell r="S1278">
            <v>6</v>
          </cell>
          <cell r="T1278">
            <v>0</v>
          </cell>
          <cell r="U1278">
            <v>254</v>
          </cell>
          <cell r="V1278">
            <v>913</v>
          </cell>
          <cell r="W1278">
            <v>1269</v>
          </cell>
          <cell r="X1278">
            <v>4</v>
          </cell>
          <cell r="Y1278">
            <v>57749</v>
          </cell>
        </row>
        <row r="1279">
          <cell r="A1279">
            <v>1270</v>
          </cell>
          <cell r="B1279">
            <v>254</v>
          </cell>
          <cell r="C1279" t="str">
            <v xml:space="preserve">ROWLEY                       </v>
          </cell>
          <cell r="D1279">
            <v>999</v>
          </cell>
          <cell r="E1279" t="str">
            <v>TOTAL</v>
          </cell>
          <cell r="F1279">
            <v>8951505</v>
          </cell>
          <cell r="G1279">
            <v>1</v>
          </cell>
          <cell r="H1279">
            <v>8895616</v>
          </cell>
          <cell r="I1279">
            <v>1</v>
          </cell>
          <cell r="J1279">
            <v>6658774</v>
          </cell>
          <cell r="K1279">
            <v>6658774</v>
          </cell>
          <cell r="L1279">
            <v>49900</v>
          </cell>
          <cell r="M1279">
            <v>6672</v>
          </cell>
          <cell r="N1279">
            <v>8837867</v>
          </cell>
          <cell r="O1279">
            <v>6658774</v>
          </cell>
          <cell r="P1279">
            <v>6451279</v>
          </cell>
          <cell r="Q1279">
            <v>207495</v>
          </cell>
          <cell r="R1279">
            <v>3.216338961622959</v>
          </cell>
          <cell r="S1279">
            <v>984</v>
          </cell>
          <cell r="T1279">
            <v>0</v>
          </cell>
          <cell r="U1279">
            <v>254</v>
          </cell>
          <cell r="V1279">
            <v>999</v>
          </cell>
          <cell r="W1279">
            <v>1270</v>
          </cell>
          <cell r="X1279">
            <v>945</v>
          </cell>
          <cell r="Y1279">
            <v>8895616</v>
          </cell>
        </row>
        <row r="1280">
          <cell r="A1280">
            <v>1271</v>
          </cell>
          <cell r="B1280">
            <v>255</v>
          </cell>
          <cell r="C1280" t="str">
            <v xml:space="preserve">ROYALSTON                    </v>
          </cell>
          <cell r="D1280">
            <v>255</v>
          </cell>
          <cell r="E1280" t="str">
            <v>ROYALSTON</v>
          </cell>
          <cell r="F1280">
            <v>0</v>
          </cell>
          <cell r="G1280">
            <v>0</v>
          </cell>
          <cell r="H1280">
            <v>0</v>
          </cell>
          <cell r="I1280">
            <v>0</v>
          </cell>
          <cell r="J1280"/>
          <cell r="K1280">
            <v>0</v>
          </cell>
          <cell r="L1280">
            <v>0</v>
          </cell>
          <cell r="M1280">
            <v>0</v>
          </cell>
          <cell r="N1280">
            <v>0</v>
          </cell>
          <cell r="O1280">
            <v>0</v>
          </cell>
          <cell r="P1280">
            <v>0</v>
          </cell>
          <cell r="Q1280">
            <v>0</v>
          </cell>
          <cell r="R1280">
            <v>0</v>
          </cell>
          <cell r="S1280">
            <v>0</v>
          </cell>
          <cell r="T1280">
            <v>0</v>
          </cell>
          <cell r="U1280">
            <v>255</v>
          </cell>
          <cell r="V1280">
            <v>255</v>
          </cell>
          <cell r="W1280">
            <v>1271</v>
          </cell>
          <cell r="X1280">
            <v>0</v>
          </cell>
          <cell r="Y1280">
            <v>0</v>
          </cell>
        </row>
        <row r="1281">
          <cell r="A1281">
            <v>1272</v>
          </cell>
          <cell r="B1281">
            <v>255</v>
          </cell>
          <cell r="C1281" t="str">
            <v xml:space="preserve">ROYALSTON                    </v>
          </cell>
          <cell r="D1281">
            <v>615</v>
          </cell>
          <cell r="E1281" t="str">
            <v>ATHOL ROYALSTON</v>
          </cell>
          <cell r="F1281">
            <v>1426593</v>
          </cell>
          <cell r="G1281">
            <v>0.8274872593250836</v>
          </cell>
          <cell r="H1281">
            <v>1456529</v>
          </cell>
          <cell r="I1281">
            <v>0.8240999016644619</v>
          </cell>
          <cell r="J1281"/>
          <cell r="K1281">
            <v>327373</v>
          </cell>
          <cell r="L1281">
            <v>0</v>
          </cell>
          <cell r="M1281">
            <v>0</v>
          </cell>
          <cell r="N1281">
            <v>1456529</v>
          </cell>
          <cell r="O1281">
            <v>327373</v>
          </cell>
          <cell r="P1281">
            <v>312144</v>
          </cell>
          <cell r="Q1281">
            <v>15229</v>
          </cell>
          <cell r="R1281">
            <v>4.8788379722179505</v>
          </cell>
          <cell r="S1281">
            <v>150</v>
          </cell>
          <cell r="T1281">
            <v>0</v>
          </cell>
          <cell r="U1281">
            <v>255</v>
          </cell>
          <cell r="V1281">
            <v>615</v>
          </cell>
          <cell r="W1281">
            <v>1272</v>
          </cell>
          <cell r="X1281">
            <v>148</v>
          </cell>
          <cell r="Y1281">
            <v>1456529</v>
          </cell>
        </row>
        <row r="1282">
          <cell r="A1282">
            <v>1273</v>
          </cell>
          <cell r="B1282">
            <v>255</v>
          </cell>
          <cell r="C1282" t="str">
            <v xml:space="preserve">ROYALSTON                    </v>
          </cell>
          <cell r="D1282">
            <v>832</v>
          </cell>
          <cell r="E1282" t="str">
            <v>MONTACHUSETT</v>
          </cell>
          <cell r="F1282">
            <v>297413</v>
          </cell>
          <cell r="G1282">
            <v>0.17251274067491645</v>
          </cell>
          <cell r="H1282">
            <v>310889</v>
          </cell>
          <cell r="I1282">
            <v>0.17590009833553805</v>
          </cell>
          <cell r="J1282"/>
          <cell r="K1282">
            <v>69876</v>
          </cell>
          <cell r="L1282">
            <v>0</v>
          </cell>
          <cell r="M1282">
            <v>0</v>
          </cell>
          <cell r="N1282">
            <v>310889</v>
          </cell>
          <cell r="O1282">
            <v>69876</v>
          </cell>
          <cell r="P1282">
            <v>65075</v>
          </cell>
          <cell r="Q1282">
            <v>4801</v>
          </cell>
          <cell r="R1282">
            <v>7.3776411832500957</v>
          </cell>
          <cell r="S1282">
            <v>21</v>
          </cell>
          <cell r="T1282">
            <v>0</v>
          </cell>
          <cell r="U1282">
            <v>255</v>
          </cell>
          <cell r="V1282">
            <v>832</v>
          </cell>
          <cell r="W1282">
            <v>1273</v>
          </cell>
          <cell r="X1282">
            <v>21</v>
          </cell>
          <cell r="Y1282">
            <v>310889</v>
          </cell>
        </row>
        <row r="1283">
          <cell r="A1283">
            <v>1274</v>
          </cell>
          <cell r="B1283">
            <v>255</v>
          </cell>
          <cell r="D1283">
            <v>998</v>
          </cell>
          <cell r="F1283">
            <v>0</v>
          </cell>
          <cell r="G1283">
            <v>0</v>
          </cell>
          <cell r="H1283">
            <v>0</v>
          </cell>
          <cell r="I1283">
            <v>0</v>
          </cell>
          <cell r="J1283"/>
          <cell r="K1283">
            <v>0</v>
          </cell>
          <cell r="L1283">
            <v>0</v>
          </cell>
          <cell r="M1283">
            <v>0</v>
          </cell>
          <cell r="N1283">
            <v>0</v>
          </cell>
          <cell r="O1283">
            <v>0</v>
          </cell>
          <cell r="P1283">
            <v>0</v>
          </cell>
          <cell r="Q1283">
            <v>0</v>
          </cell>
          <cell r="R1283">
            <v>0</v>
          </cell>
          <cell r="S1283">
            <v>0</v>
          </cell>
          <cell r="T1283">
            <v>0</v>
          </cell>
          <cell r="U1283">
            <v>255</v>
          </cell>
          <cell r="V1283">
            <v>998</v>
          </cell>
          <cell r="W1283">
            <v>1274</v>
          </cell>
          <cell r="X1283">
            <v>0</v>
          </cell>
          <cell r="Y1283">
            <v>0</v>
          </cell>
        </row>
        <row r="1284">
          <cell r="A1284">
            <v>1275</v>
          </cell>
          <cell r="B1284">
            <v>255</v>
          </cell>
          <cell r="C1284" t="str">
            <v xml:space="preserve">ROYALSTON                    </v>
          </cell>
          <cell r="D1284">
            <v>999</v>
          </cell>
          <cell r="E1284" t="str">
            <v>TOTAL</v>
          </cell>
          <cell r="F1284">
            <v>1724006</v>
          </cell>
          <cell r="G1284">
            <v>1</v>
          </cell>
          <cell r="H1284">
            <v>1767418</v>
          </cell>
          <cell r="I1284">
            <v>1</v>
          </cell>
          <cell r="J1284">
            <v>397249</v>
          </cell>
          <cell r="K1284">
            <v>397249</v>
          </cell>
          <cell r="L1284">
            <v>0</v>
          </cell>
          <cell r="M1284">
            <v>0</v>
          </cell>
          <cell r="N1284">
            <v>1767418</v>
          </cell>
          <cell r="O1284">
            <v>397249</v>
          </cell>
          <cell r="P1284">
            <v>377219</v>
          </cell>
          <cell r="Q1284">
            <v>20030</v>
          </cell>
          <cell r="R1284">
            <v>5.3099128092699468</v>
          </cell>
          <cell r="S1284">
            <v>171</v>
          </cell>
          <cell r="T1284">
            <v>0</v>
          </cell>
          <cell r="U1284">
            <v>255</v>
          </cell>
          <cell r="V1284">
            <v>999</v>
          </cell>
          <cell r="W1284">
            <v>1275</v>
          </cell>
          <cell r="X1284">
            <v>169</v>
          </cell>
          <cell r="Y1284">
            <v>1767418</v>
          </cell>
        </row>
        <row r="1285">
          <cell r="A1285">
            <v>1276</v>
          </cell>
          <cell r="B1285">
            <v>256</v>
          </cell>
          <cell r="C1285" t="str">
            <v xml:space="preserve">RUSSELL                      </v>
          </cell>
          <cell r="D1285">
            <v>256</v>
          </cell>
          <cell r="E1285" t="str">
            <v>RUSSELL</v>
          </cell>
          <cell r="F1285">
            <v>207260.47</v>
          </cell>
          <cell r="G1285">
            <v>7.7376229887177114E-2</v>
          </cell>
          <cell r="H1285">
            <v>189431.25</v>
          </cell>
          <cell r="I1285">
            <v>6.8211666501776985E-2</v>
          </cell>
          <cell r="J1285"/>
          <cell r="K1285">
            <v>72090</v>
          </cell>
          <cell r="L1285">
            <v>0</v>
          </cell>
          <cell r="M1285">
            <v>0</v>
          </cell>
          <cell r="N1285">
            <v>189431.25</v>
          </cell>
          <cell r="O1285">
            <v>72090</v>
          </cell>
          <cell r="P1285">
            <v>79133</v>
          </cell>
          <cell r="Q1285">
            <v>-7043</v>
          </cell>
          <cell r="R1285">
            <v>-8.9002059823335404</v>
          </cell>
          <cell r="S1285">
            <v>15</v>
          </cell>
          <cell r="T1285">
            <v>0</v>
          </cell>
          <cell r="U1285">
            <v>256</v>
          </cell>
          <cell r="V1285">
            <v>256</v>
          </cell>
          <cell r="W1285">
            <v>1276</v>
          </cell>
          <cell r="X1285">
            <v>13</v>
          </cell>
          <cell r="Y1285">
            <v>189431.25</v>
          </cell>
        </row>
        <row r="1286">
          <cell r="A1286">
            <v>1277</v>
          </cell>
          <cell r="B1286">
            <v>256</v>
          </cell>
          <cell r="C1286" t="str">
            <v xml:space="preserve">RUSSELL                      </v>
          </cell>
          <cell r="D1286">
            <v>672</v>
          </cell>
          <cell r="E1286" t="str">
            <v>GATEWAY</v>
          </cell>
          <cell r="F1286">
            <v>2471346</v>
          </cell>
          <cell r="G1286">
            <v>0.92262377011282282</v>
          </cell>
          <cell r="H1286">
            <v>2587678</v>
          </cell>
          <cell r="I1286">
            <v>0.93178833349822299</v>
          </cell>
          <cell r="J1286"/>
          <cell r="K1286">
            <v>984771</v>
          </cell>
          <cell r="L1286">
            <v>0</v>
          </cell>
          <cell r="M1286">
            <v>0</v>
          </cell>
          <cell r="N1286">
            <v>2587678</v>
          </cell>
          <cell r="O1286">
            <v>984771</v>
          </cell>
          <cell r="P1286">
            <v>943570</v>
          </cell>
          <cell r="Q1286">
            <v>41201</v>
          </cell>
          <cell r="R1286">
            <v>4.3665016903886302</v>
          </cell>
          <cell r="S1286">
            <v>267</v>
          </cell>
          <cell r="T1286">
            <v>0</v>
          </cell>
          <cell r="U1286">
            <v>256</v>
          </cell>
          <cell r="V1286">
            <v>672</v>
          </cell>
          <cell r="W1286">
            <v>1277</v>
          </cell>
          <cell r="X1286">
            <v>268</v>
          </cell>
          <cell r="Y1286">
            <v>2587678</v>
          </cell>
        </row>
        <row r="1287">
          <cell r="A1287">
            <v>1278</v>
          </cell>
          <cell r="B1287">
            <v>256</v>
          </cell>
          <cell r="D1287">
            <v>998</v>
          </cell>
          <cell r="F1287">
            <v>0</v>
          </cell>
          <cell r="G1287">
            <v>0</v>
          </cell>
          <cell r="H1287">
            <v>0</v>
          </cell>
          <cell r="I1287">
            <v>0</v>
          </cell>
          <cell r="J1287"/>
          <cell r="K1287">
            <v>0</v>
          </cell>
          <cell r="L1287">
            <v>0</v>
          </cell>
          <cell r="M1287">
            <v>0</v>
          </cell>
          <cell r="N1287">
            <v>0</v>
          </cell>
          <cell r="O1287">
            <v>0</v>
          </cell>
          <cell r="P1287">
            <v>0</v>
          </cell>
          <cell r="Q1287">
            <v>0</v>
          </cell>
          <cell r="R1287">
            <v>0</v>
          </cell>
          <cell r="S1287">
            <v>0</v>
          </cell>
          <cell r="T1287">
            <v>0</v>
          </cell>
          <cell r="U1287">
            <v>256</v>
          </cell>
          <cell r="V1287">
            <v>998</v>
          </cell>
          <cell r="W1287">
            <v>1278</v>
          </cell>
          <cell r="X1287">
            <v>0</v>
          </cell>
          <cell r="Y1287">
            <v>0</v>
          </cell>
        </row>
        <row r="1288">
          <cell r="A1288">
            <v>1279</v>
          </cell>
          <cell r="B1288">
            <v>256</v>
          </cell>
          <cell r="D1288">
            <v>998</v>
          </cell>
          <cell r="F1288">
            <v>0</v>
          </cell>
          <cell r="G1288">
            <v>0</v>
          </cell>
          <cell r="H1288">
            <v>0</v>
          </cell>
          <cell r="I1288">
            <v>0</v>
          </cell>
          <cell r="J1288"/>
          <cell r="K1288">
            <v>0</v>
          </cell>
          <cell r="L1288">
            <v>0</v>
          </cell>
          <cell r="M1288">
            <v>0</v>
          </cell>
          <cell r="N1288">
            <v>0</v>
          </cell>
          <cell r="O1288">
            <v>0</v>
          </cell>
          <cell r="P1288">
            <v>0</v>
          </cell>
          <cell r="Q1288">
            <v>0</v>
          </cell>
          <cell r="R1288">
            <v>0</v>
          </cell>
          <cell r="S1288">
            <v>0</v>
          </cell>
          <cell r="T1288">
            <v>0</v>
          </cell>
          <cell r="U1288">
            <v>256</v>
          </cell>
          <cell r="V1288">
            <v>998</v>
          </cell>
          <cell r="W1288">
            <v>1279</v>
          </cell>
          <cell r="X1288">
            <v>0</v>
          </cell>
          <cell r="Y1288">
            <v>0</v>
          </cell>
        </row>
        <row r="1289">
          <cell r="A1289">
            <v>1280</v>
          </cell>
          <cell r="B1289">
            <v>256</v>
          </cell>
          <cell r="C1289" t="str">
            <v xml:space="preserve">RUSSELL                      </v>
          </cell>
          <cell r="D1289">
            <v>999</v>
          </cell>
          <cell r="E1289" t="str">
            <v>TOTAL</v>
          </cell>
          <cell r="F1289">
            <v>2678606.4700000002</v>
          </cell>
          <cell r="G1289">
            <v>1</v>
          </cell>
          <cell r="H1289">
            <v>2777109.25</v>
          </cell>
          <cell r="I1289">
            <v>1</v>
          </cell>
          <cell r="J1289">
            <v>1056861</v>
          </cell>
          <cell r="K1289">
            <v>1056861</v>
          </cell>
          <cell r="L1289">
            <v>0</v>
          </cell>
          <cell r="M1289">
            <v>0</v>
          </cell>
          <cell r="N1289">
            <v>2777109.25</v>
          </cell>
          <cell r="O1289">
            <v>1056861</v>
          </cell>
          <cell r="P1289">
            <v>1022703</v>
          </cell>
          <cell r="Q1289">
            <v>34158</v>
          </cell>
          <cell r="R1289">
            <v>3.3399726020164211</v>
          </cell>
          <cell r="S1289">
            <v>282</v>
          </cell>
          <cell r="T1289">
            <v>0</v>
          </cell>
          <cell r="U1289">
            <v>256</v>
          </cell>
          <cell r="V1289">
            <v>999</v>
          </cell>
          <cell r="W1289">
            <v>1280</v>
          </cell>
          <cell r="X1289">
            <v>281</v>
          </cell>
          <cell r="Y1289">
            <v>2777109.25</v>
          </cell>
        </row>
        <row r="1290">
          <cell r="A1290">
            <v>1281</v>
          </cell>
          <cell r="B1290">
            <v>257</v>
          </cell>
          <cell r="C1290" t="str">
            <v xml:space="preserve">RUTLAND                      </v>
          </cell>
          <cell r="D1290">
            <v>257</v>
          </cell>
          <cell r="E1290" t="str">
            <v>RUTLAND</v>
          </cell>
          <cell r="F1290">
            <v>0</v>
          </cell>
          <cell r="G1290">
            <v>0</v>
          </cell>
          <cell r="H1290">
            <v>0</v>
          </cell>
          <cell r="I1290">
            <v>0</v>
          </cell>
          <cell r="J1290"/>
          <cell r="K1290">
            <v>0</v>
          </cell>
          <cell r="L1290">
            <v>0</v>
          </cell>
          <cell r="M1290">
            <v>0</v>
          </cell>
          <cell r="N1290">
            <v>0</v>
          </cell>
          <cell r="O1290">
            <v>0</v>
          </cell>
          <cell r="P1290">
            <v>0</v>
          </cell>
          <cell r="Q1290">
            <v>0</v>
          </cell>
          <cell r="R1290">
            <v>0</v>
          </cell>
          <cell r="S1290">
            <v>0</v>
          </cell>
          <cell r="T1290">
            <v>0</v>
          </cell>
          <cell r="U1290">
            <v>257</v>
          </cell>
          <cell r="V1290">
            <v>257</v>
          </cell>
          <cell r="W1290">
            <v>1281</v>
          </cell>
          <cell r="X1290">
            <v>0</v>
          </cell>
          <cell r="Y1290">
            <v>0</v>
          </cell>
        </row>
        <row r="1291">
          <cell r="A1291">
            <v>1282</v>
          </cell>
          <cell r="B1291">
            <v>257</v>
          </cell>
          <cell r="C1291" t="str">
            <v xml:space="preserve">RUTLAND                      </v>
          </cell>
          <cell r="D1291">
            <v>775</v>
          </cell>
          <cell r="E1291" t="str">
            <v>WACHUSETT</v>
          </cell>
          <cell r="F1291">
            <v>13643433</v>
          </cell>
          <cell r="G1291">
            <v>0.96473159845076506</v>
          </cell>
          <cell r="H1291">
            <v>14453876</v>
          </cell>
          <cell r="I1291">
            <v>0.97033914832439838</v>
          </cell>
          <cell r="J1291"/>
          <cell r="K1291">
            <v>6201473</v>
          </cell>
          <cell r="L1291">
            <v>0</v>
          </cell>
          <cell r="M1291">
            <v>0</v>
          </cell>
          <cell r="N1291">
            <v>14453876</v>
          </cell>
          <cell r="O1291">
            <v>6201473</v>
          </cell>
          <cell r="P1291">
            <v>5833698</v>
          </cell>
          <cell r="Q1291">
            <v>367775</v>
          </cell>
          <cell r="R1291">
            <v>6.3043201756415916</v>
          </cell>
          <cell r="S1291">
            <v>1618</v>
          </cell>
          <cell r="T1291">
            <v>0</v>
          </cell>
          <cell r="U1291">
            <v>257</v>
          </cell>
          <cell r="V1291">
            <v>775</v>
          </cell>
          <cell r="W1291">
            <v>1282</v>
          </cell>
          <cell r="X1291">
            <v>1643</v>
          </cell>
          <cell r="Y1291">
            <v>14453876</v>
          </cell>
        </row>
        <row r="1292">
          <cell r="A1292">
            <v>1283</v>
          </cell>
          <cell r="B1292">
            <v>257</v>
          </cell>
          <cell r="C1292" t="str">
            <v xml:space="preserve">RUTLAND                      </v>
          </cell>
          <cell r="D1292">
            <v>876</v>
          </cell>
          <cell r="E1292" t="str">
            <v>SOUTHERN WORCESTER</v>
          </cell>
          <cell r="F1292">
            <v>498773</v>
          </cell>
          <cell r="G1292">
            <v>3.5268401549234961E-2</v>
          </cell>
          <cell r="H1292">
            <v>441819</v>
          </cell>
          <cell r="I1292">
            <v>2.9660851675601573E-2</v>
          </cell>
          <cell r="J1292"/>
          <cell r="K1292">
            <v>189564</v>
          </cell>
          <cell r="L1292">
            <v>0</v>
          </cell>
          <cell r="M1292">
            <v>0</v>
          </cell>
          <cell r="N1292">
            <v>441819</v>
          </cell>
          <cell r="O1292">
            <v>189564</v>
          </cell>
          <cell r="P1292">
            <v>213267</v>
          </cell>
          <cell r="Q1292">
            <v>-23703</v>
          </cell>
          <cell r="R1292">
            <v>-11.114237083093025</v>
          </cell>
          <cell r="S1292">
            <v>35</v>
          </cell>
          <cell r="T1292">
            <v>0</v>
          </cell>
          <cell r="U1292">
            <v>257</v>
          </cell>
          <cell r="V1292">
            <v>876</v>
          </cell>
          <cell r="W1292">
            <v>1283</v>
          </cell>
          <cell r="X1292">
            <v>30</v>
          </cell>
          <cell r="Y1292">
            <v>441819</v>
          </cell>
        </row>
        <row r="1293">
          <cell r="A1293">
            <v>1284</v>
          </cell>
          <cell r="B1293">
            <v>257</v>
          </cell>
          <cell r="D1293">
            <v>998</v>
          </cell>
          <cell r="F1293">
            <v>0</v>
          </cell>
          <cell r="G1293">
            <v>0</v>
          </cell>
          <cell r="H1293">
            <v>0</v>
          </cell>
          <cell r="I1293">
            <v>0</v>
          </cell>
          <cell r="J1293"/>
          <cell r="K1293">
            <v>0</v>
          </cell>
          <cell r="L1293">
            <v>0</v>
          </cell>
          <cell r="M1293">
            <v>0</v>
          </cell>
          <cell r="N1293">
            <v>0</v>
          </cell>
          <cell r="O1293">
            <v>0</v>
          </cell>
          <cell r="P1293">
            <v>0</v>
          </cell>
          <cell r="Q1293">
            <v>0</v>
          </cell>
          <cell r="R1293">
            <v>0</v>
          </cell>
          <cell r="S1293">
            <v>0</v>
          </cell>
          <cell r="T1293">
            <v>0</v>
          </cell>
          <cell r="U1293">
            <v>257</v>
          </cell>
          <cell r="V1293">
            <v>998</v>
          </cell>
          <cell r="W1293">
            <v>1284</v>
          </cell>
          <cell r="X1293">
            <v>0</v>
          </cell>
          <cell r="Y1293">
            <v>0</v>
          </cell>
        </row>
        <row r="1294">
          <cell r="A1294">
            <v>1285</v>
          </cell>
          <cell r="B1294">
            <v>257</v>
          </cell>
          <cell r="C1294" t="str">
            <v xml:space="preserve">RUTLAND                      </v>
          </cell>
          <cell r="D1294">
            <v>999</v>
          </cell>
          <cell r="E1294" t="str">
            <v>TOTAL</v>
          </cell>
          <cell r="F1294">
            <v>14142206</v>
          </cell>
          <cell r="G1294">
            <v>1</v>
          </cell>
          <cell r="H1294">
            <v>14895695</v>
          </cell>
          <cell r="I1294">
            <v>1</v>
          </cell>
          <cell r="J1294">
            <v>6391037</v>
          </cell>
          <cell r="K1294">
            <v>6391037</v>
          </cell>
          <cell r="L1294">
            <v>0</v>
          </cell>
          <cell r="M1294">
            <v>0</v>
          </cell>
          <cell r="N1294">
            <v>14895695</v>
          </cell>
          <cell r="O1294">
            <v>6391037</v>
          </cell>
          <cell r="P1294">
            <v>6046965</v>
          </cell>
          <cell r="Q1294">
            <v>344072</v>
          </cell>
          <cell r="R1294">
            <v>5.6899948982671473</v>
          </cell>
          <cell r="S1294">
            <v>1653</v>
          </cell>
          <cell r="T1294">
            <v>0</v>
          </cell>
          <cell r="U1294">
            <v>257</v>
          </cell>
          <cell r="V1294">
            <v>999</v>
          </cell>
          <cell r="W1294">
            <v>1285</v>
          </cell>
          <cell r="X1294">
            <v>1673</v>
          </cell>
          <cell r="Y1294">
            <v>14895695</v>
          </cell>
        </row>
        <row r="1295">
          <cell r="A1295">
            <v>1286</v>
          </cell>
          <cell r="B1295">
            <v>258</v>
          </cell>
          <cell r="C1295" t="str">
            <v xml:space="preserve">SALEM                        </v>
          </cell>
          <cell r="D1295">
            <v>258</v>
          </cell>
          <cell r="E1295" t="str">
            <v>SALEM</v>
          </cell>
          <cell r="F1295">
            <v>49075889.510000005</v>
          </cell>
          <cell r="G1295">
            <v>0.95986360307491825</v>
          </cell>
          <cell r="H1295">
            <v>51691291.730000004</v>
          </cell>
          <cell r="I1295">
            <v>0.96232816736988536</v>
          </cell>
          <cell r="J1295"/>
          <cell r="K1295">
            <v>31473415</v>
          </cell>
          <cell r="L1295">
            <v>0</v>
          </cell>
          <cell r="M1295">
            <v>0</v>
          </cell>
          <cell r="N1295">
            <v>51691291.730000004</v>
          </cell>
          <cell r="O1295">
            <v>31398532</v>
          </cell>
          <cell r="P1295">
            <v>30553623</v>
          </cell>
          <cell r="Q1295">
            <v>844909</v>
          </cell>
          <cell r="R1295">
            <v>2.7653316269563186</v>
          </cell>
          <cell r="S1295">
            <v>4869</v>
          </cell>
          <cell r="T1295">
            <v>0</v>
          </cell>
          <cell r="U1295">
            <v>258</v>
          </cell>
          <cell r="V1295">
            <v>258</v>
          </cell>
          <cell r="W1295">
            <v>1286</v>
          </cell>
          <cell r="X1295">
            <v>4899</v>
          </cell>
          <cell r="Y1295">
            <v>51691291.730000004</v>
          </cell>
        </row>
        <row r="1296">
          <cell r="A1296">
            <v>1287</v>
          </cell>
          <cell r="B1296">
            <v>258</v>
          </cell>
          <cell r="C1296" t="str">
            <v xml:space="preserve">SALEM                        </v>
          </cell>
          <cell r="D1296">
            <v>854</v>
          </cell>
          <cell r="E1296" t="str">
            <v>NORTH SHORE</v>
          </cell>
          <cell r="F1296">
            <v>1631791</v>
          </cell>
          <cell r="G1296">
            <v>3.1915810479727844E-2</v>
          </cell>
          <cell r="H1296">
            <v>1720351</v>
          </cell>
          <cell r="I1296">
            <v>3.2027487989860486E-2</v>
          </cell>
          <cell r="J1296"/>
          <cell r="K1296">
            <v>1047475</v>
          </cell>
          <cell r="L1296">
            <v>0</v>
          </cell>
          <cell r="M1296">
            <v>0</v>
          </cell>
          <cell r="N1296">
            <v>1720351</v>
          </cell>
          <cell r="O1296">
            <v>1044983</v>
          </cell>
          <cell r="P1296">
            <v>1015918</v>
          </cell>
          <cell r="Q1296">
            <v>29065</v>
          </cell>
          <cell r="R1296">
            <v>2.860959250648182</v>
          </cell>
          <cell r="S1296">
            <v>113</v>
          </cell>
          <cell r="T1296">
            <v>0</v>
          </cell>
          <cell r="U1296">
            <v>258</v>
          </cell>
          <cell r="V1296">
            <v>854</v>
          </cell>
          <cell r="W1296">
            <v>1287</v>
          </cell>
          <cell r="X1296">
            <v>114</v>
          </cell>
          <cell r="Y1296">
            <v>1720351</v>
          </cell>
        </row>
        <row r="1297">
          <cell r="A1297">
            <v>1288</v>
          </cell>
          <cell r="B1297">
            <v>258</v>
          </cell>
          <cell r="C1297" t="str">
            <v xml:space="preserve">SALEM                        </v>
          </cell>
          <cell r="D1297">
            <v>913</v>
          </cell>
          <cell r="E1297" t="str">
            <v>ESSEX AGRICULTURAL</v>
          </cell>
          <cell r="F1297">
            <v>420302</v>
          </cell>
          <cell r="G1297">
            <v>8.2205864453539518E-3</v>
          </cell>
          <cell r="H1297">
            <v>303185</v>
          </cell>
          <cell r="I1297">
            <v>5.6443446402541404E-3</v>
          </cell>
          <cell r="J1297"/>
          <cell r="K1297">
            <v>184601</v>
          </cell>
          <cell r="L1297">
            <v>261976</v>
          </cell>
          <cell r="M1297">
            <v>77375</v>
          </cell>
          <cell r="N1297">
            <v>0</v>
          </cell>
          <cell r="O1297">
            <v>261976</v>
          </cell>
          <cell r="P1297">
            <v>368156</v>
          </cell>
          <cell r="Q1297">
            <v>-106180</v>
          </cell>
          <cell r="R1297">
            <v>-28.8410347787351</v>
          </cell>
          <cell r="S1297">
            <v>30</v>
          </cell>
          <cell r="T1297">
            <v>0</v>
          </cell>
          <cell r="U1297">
            <v>258</v>
          </cell>
          <cell r="V1297">
            <v>913</v>
          </cell>
          <cell r="W1297">
            <v>1288</v>
          </cell>
          <cell r="X1297">
            <v>21</v>
          </cell>
          <cell r="Y1297">
            <v>303185</v>
          </cell>
        </row>
        <row r="1298">
          <cell r="A1298">
            <v>1289</v>
          </cell>
          <cell r="B1298">
            <v>258</v>
          </cell>
          <cell r="D1298">
            <v>998</v>
          </cell>
          <cell r="F1298">
            <v>0</v>
          </cell>
          <cell r="G1298">
            <v>0</v>
          </cell>
          <cell r="H1298">
            <v>0</v>
          </cell>
          <cell r="I1298">
            <v>0</v>
          </cell>
          <cell r="J1298"/>
          <cell r="K1298">
            <v>0</v>
          </cell>
          <cell r="L1298">
            <v>0</v>
          </cell>
          <cell r="M1298">
            <v>0</v>
          </cell>
          <cell r="N1298">
            <v>0</v>
          </cell>
          <cell r="O1298">
            <v>0</v>
          </cell>
          <cell r="P1298">
            <v>0</v>
          </cell>
          <cell r="Q1298">
            <v>0</v>
          </cell>
          <cell r="R1298">
            <v>0</v>
          </cell>
          <cell r="S1298">
            <v>0</v>
          </cell>
          <cell r="T1298">
            <v>0</v>
          </cell>
          <cell r="U1298">
            <v>258</v>
          </cell>
          <cell r="V1298">
            <v>998</v>
          </cell>
          <cell r="W1298">
            <v>1289</v>
          </cell>
          <cell r="X1298">
            <v>0</v>
          </cell>
          <cell r="Y1298">
            <v>0</v>
          </cell>
        </row>
        <row r="1299">
          <cell r="A1299">
            <v>1290</v>
          </cell>
          <cell r="B1299">
            <v>258</v>
          </cell>
          <cell r="C1299" t="str">
            <v xml:space="preserve">SALEM                        </v>
          </cell>
          <cell r="D1299">
            <v>999</v>
          </cell>
          <cell r="E1299" t="str">
            <v>TOTAL</v>
          </cell>
          <cell r="F1299">
            <v>51127982.510000005</v>
          </cell>
          <cell r="G1299">
            <v>1</v>
          </cell>
          <cell r="H1299">
            <v>53714827.730000004</v>
          </cell>
          <cell r="I1299">
            <v>0.99999999999999989</v>
          </cell>
          <cell r="J1299">
            <v>32705491</v>
          </cell>
          <cell r="K1299">
            <v>32705491</v>
          </cell>
          <cell r="L1299">
            <v>261976</v>
          </cell>
          <cell r="M1299">
            <v>77375</v>
          </cell>
          <cell r="N1299">
            <v>53411642.730000004</v>
          </cell>
          <cell r="O1299">
            <v>32705491</v>
          </cell>
          <cell r="P1299">
            <v>31937697</v>
          </cell>
          <cell r="Q1299">
            <v>767794</v>
          </cell>
          <cell r="R1299">
            <v>2.4040368345907974</v>
          </cell>
          <cell r="S1299">
            <v>5012</v>
          </cell>
          <cell r="T1299">
            <v>0</v>
          </cell>
          <cell r="U1299">
            <v>258</v>
          </cell>
          <cell r="V1299">
            <v>999</v>
          </cell>
          <cell r="W1299">
            <v>1290</v>
          </cell>
          <cell r="X1299">
            <v>5034</v>
          </cell>
          <cell r="Y1299">
            <v>53714827.730000004</v>
          </cell>
        </row>
        <row r="1300">
          <cell r="A1300">
            <v>1291</v>
          </cell>
          <cell r="B1300">
            <v>259</v>
          </cell>
          <cell r="C1300" t="str">
            <v xml:space="preserve">SALISBURY                    </v>
          </cell>
          <cell r="D1300">
            <v>259</v>
          </cell>
          <cell r="E1300" t="str">
            <v>SALISBURY</v>
          </cell>
          <cell r="F1300">
            <v>0</v>
          </cell>
          <cell r="G1300">
            <v>0</v>
          </cell>
          <cell r="H1300">
            <v>0</v>
          </cell>
          <cell r="I1300">
            <v>0</v>
          </cell>
          <cell r="J1300"/>
          <cell r="K1300">
            <v>0</v>
          </cell>
          <cell r="L1300">
            <v>0</v>
          </cell>
          <cell r="M1300">
            <v>0</v>
          </cell>
          <cell r="N1300">
            <v>0</v>
          </cell>
          <cell r="O1300">
            <v>0</v>
          </cell>
          <cell r="P1300">
            <v>0</v>
          </cell>
          <cell r="Q1300">
            <v>0</v>
          </cell>
          <cell r="R1300">
            <v>0</v>
          </cell>
          <cell r="S1300">
            <v>0</v>
          </cell>
          <cell r="T1300">
            <v>0</v>
          </cell>
          <cell r="U1300">
            <v>259</v>
          </cell>
          <cell r="V1300">
            <v>259</v>
          </cell>
          <cell r="W1300">
            <v>1291</v>
          </cell>
          <cell r="X1300">
            <v>0</v>
          </cell>
          <cell r="Y1300">
            <v>0</v>
          </cell>
        </row>
        <row r="1301">
          <cell r="A1301">
            <v>1292</v>
          </cell>
          <cell r="B1301">
            <v>259</v>
          </cell>
          <cell r="C1301" t="str">
            <v xml:space="preserve">SALISBURY                    </v>
          </cell>
          <cell r="D1301">
            <v>773</v>
          </cell>
          <cell r="E1301" t="str">
            <v>TRITON</v>
          </cell>
          <cell r="F1301">
            <v>9528197</v>
          </cell>
          <cell r="G1301">
            <v>0.92611066832549283</v>
          </cell>
          <cell r="H1301">
            <v>9449145</v>
          </cell>
          <cell r="I1301">
            <v>0.92679737228680037</v>
          </cell>
          <cell r="J1301"/>
          <cell r="K1301">
            <v>7820485</v>
          </cell>
          <cell r="L1301">
            <v>0</v>
          </cell>
          <cell r="M1301">
            <v>0</v>
          </cell>
          <cell r="N1301">
            <v>9449145</v>
          </cell>
          <cell r="O1301">
            <v>7818030</v>
          </cell>
          <cell r="P1301">
            <v>7559474</v>
          </cell>
          <cell r="Q1301">
            <v>258556</v>
          </cell>
          <cell r="R1301">
            <v>3.4202908826725245</v>
          </cell>
          <cell r="S1301">
            <v>1061</v>
          </cell>
          <cell r="T1301">
            <v>0</v>
          </cell>
          <cell r="U1301">
            <v>259</v>
          </cell>
          <cell r="V1301">
            <v>773</v>
          </cell>
          <cell r="W1301">
            <v>1292</v>
          </cell>
          <cell r="X1301">
            <v>1014</v>
          </cell>
          <cell r="Y1301">
            <v>9449145</v>
          </cell>
        </row>
        <row r="1302">
          <cell r="A1302">
            <v>1293</v>
          </cell>
          <cell r="B1302">
            <v>259</v>
          </cell>
          <cell r="C1302" t="str">
            <v xml:space="preserve">SALISBURY                    </v>
          </cell>
          <cell r="D1302">
            <v>885</v>
          </cell>
          <cell r="E1302" t="str">
            <v>WHITTIER</v>
          </cell>
          <cell r="F1302">
            <v>704163</v>
          </cell>
          <cell r="G1302">
            <v>6.8442420590179229E-2</v>
          </cell>
          <cell r="H1302">
            <v>674149</v>
          </cell>
          <cell r="I1302">
            <v>6.6122334002682165E-2</v>
          </cell>
          <cell r="J1302"/>
          <cell r="K1302">
            <v>557952</v>
          </cell>
          <cell r="L1302">
            <v>0</v>
          </cell>
          <cell r="M1302">
            <v>0</v>
          </cell>
          <cell r="N1302">
            <v>674149</v>
          </cell>
          <cell r="O1302">
            <v>557777</v>
          </cell>
          <cell r="P1302">
            <v>558668</v>
          </cell>
          <cell r="Q1302">
            <v>-891</v>
          </cell>
          <cell r="R1302">
            <v>-0.15948649287233205</v>
          </cell>
          <cell r="S1302">
            <v>49</v>
          </cell>
          <cell r="T1302">
            <v>0</v>
          </cell>
          <cell r="U1302">
            <v>259</v>
          </cell>
          <cell r="V1302">
            <v>885</v>
          </cell>
          <cell r="W1302">
            <v>1293</v>
          </cell>
          <cell r="X1302">
            <v>45</v>
          </cell>
          <cell r="Y1302">
            <v>674149</v>
          </cell>
        </row>
        <row r="1303">
          <cell r="A1303">
            <v>1294</v>
          </cell>
          <cell r="B1303">
            <v>259</v>
          </cell>
          <cell r="C1303" t="str">
            <v xml:space="preserve">SALISBURY                    </v>
          </cell>
          <cell r="D1303">
            <v>913</v>
          </cell>
          <cell r="E1303" t="str">
            <v>ESSEX AGRICULTURAL</v>
          </cell>
          <cell r="F1303">
            <v>56040</v>
          </cell>
          <cell r="G1303">
            <v>5.4469110843279808E-3</v>
          </cell>
          <cell r="H1303">
            <v>72187</v>
          </cell>
          <cell r="I1303">
            <v>7.0802937105174345E-3</v>
          </cell>
          <cell r="J1303"/>
          <cell r="K1303">
            <v>59745</v>
          </cell>
          <cell r="L1303">
            <v>62375</v>
          </cell>
          <cell r="M1303">
            <v>2630</v>
          </cell>
          <cell r="N1303">
            <v>0</v>
          </cell>
          <cell r="O1303">
            <v>62375</v>
          </cell>
          <cell r="P1303">
            <v>49087</v>
          </cell>
          <cell r="Q1303">
            <v>13288</v>
          </cell>
          <cell r="R1303">
            <v>27.070303746409436</v>
          </cell>
          <cell r="S1303">
            <v>4</v>
          </cell>
          <cell r="T1303">
            <v>0</v>
          </cell>
          <cell r="U1303">
            <v>259</v>
          </cell>
          <cell r="V1303">
            <v>913</v>
          </cell>
          <cell r="W1303">
            <v>1294</v>
          </cell>
          <cell r="X1303">
            <v>5</v>
          </cell>
          <cell r="Y1303">
            <v>72187</v>
          </cell>
        </row>
        <row r="1304">
          <cell r="A1304">
            <v>1295</v>
          </cell>
          <cell r="B1304">
            <v>259</v>
          </cell>
          <cell r="C1304" t="str">
            <v xml:space="preserve">SALISBURY                    </v>
          </cell>
          <cell r="D1304">
            <v>999</v>
          </cell>
          <cell r="E1304" t="str">
            <v>TOTAL</v>
          </cell>
          <cell r="F1304">
            <v>10288400</v>
          </cell>
          <cell r="G1304">
            <v>1</v>
          </cell>
          <cell r="H1304">
            <v>10195481</v>
          </cell>
          <cell r="I1304">
            <v>1</v>
          </cell>
          <cell r="J1304">
            <v>8438182</v>
          </cell>
          <cell r="K1304">
            <v>8438182</v>
          </cell>
          <cell r="L1304">
            <v>62375</v>
          </cell>
          <cell r="M1304">
            <v>2630</v>
          </cell>
          <cell r="N1304">
            <v>10123294</v>
          </cell>
          <cell r="O1304">
            <v>8438182</v>
          </cell>
          <cell r="P1304">
            <v>8167229</v>
          </cell>
          <cell r="Q1304">
            <v>270953</v>
          </cell>
          <cell r="R1304">
            <v>3.3175633987978053</v>
          </cell>
          <cell r="S1304">
            <v>1114</v>
          </cell>
          <cell r="T1304">
            <v>0</v>
          </cell>
          <cell r="U1304">
            <v>259</v>
          </cell>
          <cell r="V1304">
            <v>999</v>
          </cell>
          <cell r="W1304">
            <v>1295</v>
          </cell>
          <cell r="X1304">
            <v>1064</v>
          </cell>
          <cell r="Y1304">
            <v>10195481</v>
          </cell>
        </row>
        <row r="1305">
          <cell r="A1305">
            <v>1296</v>
          </cell>
          <cell r="B1305">
            <v>260</v>
          </cell>
          <cell r="C1305" t="str">
            <v xml:space="preserve">SANDISFIELD                  </v>
          </cell>
          <cell r="D1305">
            <v>260</v>
          </cell>
          <cell r="E1305" t="str">
            <v>SANDISFIELD</v>
          </cell>
          <cell r="F1305">
            <v>0</v>
          </cell>
          <cell r="G1305">
            <v>0</v>
          </cell>
          <cell r="H1305">
            <v>0</v>
          </cell>
          <cell r="I1305">
            <v>0</v>
          </cell>
          <cell r="J1305"/>
          <cell r="K1305">
            <v>0</v>
          </cell>
          <cell r="L1305">
            <v>0</v>
          </cell>
          <cell r="M1305">
            <v>0</v>
          </cell>
          <cell r="N1305">
            <v>0</v>
          </cell>
          <cell r="O1305">
            <v>0</v>
          </cell>
          <cell r="P1305">
            <v>0</v>
          </cell>
          <cell r="Q1305">
            <v>0</v>
          </cell>
          <cell r="R1305">
            <v>0</v>
          </cell>
          <cell r="S1305">
            <v>0</v>
          </cell>
          <cell r="T1305">
            <v>0</v>
          </cell>
          <cell r="U1305">
            <v>260</v>
          </cell>
          <cell r="V1305">
            <v>260</v>
          </cell>
          <cell r="W1305">
            <v>1296</v>
          </cell>
          <cell r="X1305">
            <v>0</v>
          </cell>
          <cell r="Y1305">
            <v>0</v>
          </cell>
        </row>
        <row r="1306">
          <cell r="A1306">
            <v>1297</v>
          </cell>
          <cell r="B1306">
            <v>260</v>
          </cell>
          <cell r="C1306" t="str">
            <v xml:space="preserve">SANDISFIELD                  </v>
          </cell>
          <cell r="D1306">
            <v>662</v>
          </cell>
          <cell r="E1306" t="str">
            <v>FARMINGTON RIVER</v>
          </cell>
          <cell r="F1306">
            <v>945647</v>
          </cell>
          <cell r="G1306">
            <v>1</v>
          </cell>
          <cell r="H1306">
            <v>937587</v>
          </cell>
          <cell r="I1306">
            <v>1</v>
          </cell>
          <cell r="J1306"/>
          <cell r="K1306">
            <v>807200</v>
          </cell>
          <cell r="L1306">
            <v>0</v>
          </cell>
          <cell r="M1306">
            <v>0</v>
          </cell>
          <cell r="N1306">
            <v>937587</v>
          </cell>
          <cell r="O1306">
            <v>807200</v>
          </cell>
          <cell r="P1306">
            <v>783302</v>
          </cell>
          <cell r="Q1306">
            <v>23898</v>
          </cell>
          <cell r="R1306">
            <v>3.0509305478602124</v>
          </cell>
          <cell r="S1306">
            <v>105</v>
          </cell>
          <cell r="T1306">
            <v>0</v>
          </cell>
          <cell r="U1306">
            <v>260</v>
          </cell>
          <cell r="V1306">
            <v>662</v>
          </cell>
          <cell r="W1306">
            <v>1297</v>
          </cell>
          <cell r="X1306">
            <v>99</v>
          </cell>
          <cell r="Y1306">
            <v>937587</v>
          </cell>
        </row>
        <row r="1307">
          <cell r="A1307">
            <v>1298</v>
          </cell>
          <cell r="B1307">
            <v>260</v>
          </cell>
          <cell r="D1307">
            <v>998</v>
          </cell>
          <cell r="F1307">
            <v>0</v>
          </cell>
          <cell r="G1307">
            <v>0</v>
          </cell>
          <cell r="H1307">
            <v>0</v>
          </cell>
          <cell r="I1307">
            <v>0</v>
          </cell>
          <cell r="J1307"/>
          <cell r="K1307">
            <v>0</v>
          </cell>
          <cell r="L1307">
            <v>0</v>
          </cell>
          <cell r="M1307">
            <v>0</v>
          </cell>
          <cell r="N1307">
            <v>0</v>
          </cell>
          <cell r="O1307">
            <v>0</v>
          </cell>
          <cell r="P1307">
            <v>0</v>
          </cell>
          <cell r="Q1307">
            <v>0</v>
          </cell>
          <cell r="R1307">
            <v>0</v>
          </cell>
          <cell r="S1307">
            <v>0</v>
          </cell>
          <cell r="T1307">
            <v>0</v>
          </cell>
          <cell r="U1307">
            <v>260</v>
          </cell>
          <cell r="V1307">
            <v>998</v>
          </cell>
          <cell r="W1307">
            <v>1298</v>
          </cell>
          <cell r="X1307">
            <v>0</v>
          </cell>
          <cell r="Y1307">
            <v>0</v>
          </cell>
        </row>
        <row r="1308">
          <cell r="A1308">
            <v>1299</v>
          </cell>
          <cell r="B1308">
            <v>260</v>
          </cell>
          <cell r="D1308">
            <v>998</v>
          </cell>
          <cell r="F1308">
            <v>0</v>
          </cell>
          <cell r="G1308">
            <v>0</v>
          </cell>
          <cell r="H1308">
            <v>0</v>
          </cell>
          <cell r="I1308">
            <v>0</v>
          </cell>
          <cell r="J1308"/>
          <cell r="K1308">
            <v>0</v>
          </cell>
          <cell r="L1308">
            <v>0</v>
          </cell>
          <cell r="M1308">
            <v>0</v>
          </cell>
          <cell r="N1308">
            <v>0</v>
          </cell>
          <cell r="O1308">
            <v>0</v>
          </cell>
          <cell r="P1308">
            <v>0</v>
          </cell>
          <cell r="Q1308">
            <v>0</v>
          </cell>
          <cell r="R1308">
            <v>0</v>
          </cell>
          <cell r="S1308">
            <v>0</v>
          </cell>
          <cell r="T1308">
            <v>0</v>
          </cell>
          <cell r="U1308">
            <v>260</v>
          </cell>
          <cell r="V1308">
            <v>998</v>
          </cell>
          <cell r="W1308">
            <v>1299</v>
          </cell>
          <cell r="X1308">
            <v>0</v>
          </cell>
          <cell r="Y1308">
            <v>0</v>
          </cell>
        </row>
        <row r="1309">
          <cell r="A1309">
            <v>1300</v>
          </cell>
          <cell r="B1309">
            <v>260</v>
          </cell>
          <cell r="C1309" t="str">
            <v xml:space="preserve">SANDISFIELD                  </v>
          </cell>
          <cell r="D1309">
            <v>999</v>
          </cell>
          <cell r="E1309" t="str">
            <v>TOTAL</v>
          </cell>
          <cell r="F1309">
            <v>945647</v>
          </cell>
          <cell r="G1309">
            <v>1</v>
          </cell>
          <cell r="H1309">
            <v>937587</v>
          </cell>
          <cell r="I1309">
            <v>1</v>
          </cell>
          <cell r="J1309">
            <v>807200</v>
          </cell>
          <cell r="K1309">
            <v>807200</v>
          </cell>
          <cell r="L1309">
            <v>0</v>
          </cell>
          <cell r="M1309">
            <v>0</v>
          </cell>
          <cell r="N1309">
            <v>937587</v>
          </cell>
          <cell r="O1309">
            <v>807200</v>
          </cell>
          <cell r="P1309">
            <v>783302</v>
          </cell>
          <cell r="Q1309">
            <v>23898</v>
          </cell>
          <cell r="R1309">
            <v>3.0509305478602124</v>
          </cell>
          <cell r="S1309">
            <v>105</v>
          </cell>
          <cell r="T1309">
            <v>0</v>
          </cell>
          <cell r="U1309">
            <v>260</v>
          </cell>
          <cell r="V1309">
            <v>999</v>
          </cell>
          <cell r="W1309">
            <v>1300</v>
          </cell>
          <cell r="X1309">
            <v>99</v>
          </cell>
          <cell r="Y1309">
            <v>937587</v>
          </cell>
        </row>
        <row r="1310">
          <cell r="A1310">
            <v>1301</v>
          </cell>
          <cell r="B1310">
            <v>261</v>
          </cell>
          <cell r="C1310" t="str">
            <v xml:space="preserve">SANDWICH                     </v>
          </cell>
          <cell r="D1310">
            <v>261</v>
          </cell>
          <cell r="E1310" t="str">
            <v>SANDWICH</v>
          </cell>
          <cell r="F1310">
            <v>28621462.630000006</v>
          </cell>
          <cell r="G1310">
            <v>0.94167403906515024</v>
          </cell>
          <cell r="H1310">
            <v>29161934.479999997</v>
          </cell>
          <cell r="I1310">
            <v>0.94197776071626249</v>
          </cell>
          <cell r="J1310"/>
          <cell r="K1310">
            <v>24620229</v>
          </cell>
          <cell r="L1310">
            <v>0</v>
          </cell>
          <cell r="M1310">
            <v>0</v>
          </cell>
          <cell r="N1310">
            <v>29161934.479999997</v>
          </cell>
          <cell r="O1310">
            <v>24620229</v>
          </cell>
          <cell r="P1310">
            <v>24051894</v>
          </cell>
          <cell r="Q1310">
            <v>568335</v>
          </cell>
          <cell r="R1310">
            <v>2.3629532044337132</v>
          </cell>
          <cell r="S1310">
            <v>3374</v>
          </cell>
          <cell r="T1310">
            <v>0</v>
          </cell>
          <cell r="U1310">
            <v>261</v>
          </cell>
          <cell r="V1310">
            <v>261</v>
          </cell>
          <cell r="W1310">
            <v>1301</v>
          </cell>
          <cell r="X1310">
            <v>3310</v>
          </cell>
          <cell r="Y1310">
            <v>29161934.479999997</v>
          </cell>
        </row>
        <row r="1311">
          <cell r="A1311">
            <v>1302</v>
          </cell>
          <cell r="B1311">
            <v>261</v>
          </cell>
          <cell r="C1311" t="str">
            <v xml:space="preserve">SANDWICH                     </v>
          </cell>
          <cell r="D1311">
            <v>879</v>
          </cell>
          <cell r="E1311" t="str">
            <v>UPPER CAPE COD</v>
          </cell>
          <cell r="F1311">
            <v>1772773</v>
          </cell>
          <cell r="G1311">
            <v>5.8325960934849791E-2</v>
          </cell>
          <cell r="H1311">
            <v>1796264</v>
          </cell>
          <cell r="I1311">
            <v>5.8022239283737551E-2</v>
          </cell>
          <cell r="J1311"/>
          <cell r="K1311">
            <v>1516512</v>
          </cell>
          <cell r="L1311">
            <v>0</v>
          </cell>
          <cell r="M1311">
            <v>0</v>
          </cell>
          <cell r="N1311">
            <v>1796264</v>
          </cell>
          <cell r="O1311">
            <v>1516512</v>
          </cell>
          <cell r="P1311">
            <v>1489740</v>
          </cell>
          <cell r="Q1311">
            <v>26772</v>
          </cell>
          <cell r="R1311">
            <v>1.7970921100326231</v>
          </cell>
          <cell r="S1311">
            <v>127</v>
          </cell>
          <cell r="T1311">
            <v>0</v>
          </cell>
          <cell r="U1311">
            <v>261</v>
          </cell>
          <cell r="V1311">
            <v>879</v>
          </cell>
          <cell r="W1311">
            <v>1302</v>
          </cell>
          <cell r="X1311">
            <v>124</v>
          </cell>
          <cell r="Y1311">
            <v>1796264</v>
          </cell>
        </row>
        <row r="1312">
          <cell r="A1312">
            <v>1303</v>
          </cell>
          <cell r="B1312">
            <v>261</v>
          </cell>
          <cell r="D1312">
            <v>998</v>
          </cell>
          <cell r="F1312">
            <v>0</v>
          </cell>
          <cell r="G1312">
            <v>0</v>
          </cell>
          <cell r="H1312">
            <v>0</v>
          </cell>
          <cell r="I1312">
            <v>0</v>
          </cell>
          <cell r="J1312"/>
          <cell r="K1312">
            <v>0</v>
          </cell>
          <cell r="L1312">
            <v>0</v>
          </cell>
          <cell r="M1312">
            <v>0</v>
          </cell>
          <cell r="N1312">
            <v>0</v>
          </cell>
          <cell r="O1312">
            <v>0</v>
          </cell>
          <cell r="P1312">
            <v>0</v>
          </cell>
          <cell r="Q1312">
            <v>0</v>
          </cell>
          <cell r="R1312">
            <v>0</v>
          </cell>
          <cell r="S1312">
            <v>0</v>
          </cell>
          <cell r="T1312">
            <v>0</v>
          </cell>
          <cell r="U1312">
            <v>261</v>
          </cell>
          <cell r="V1312">
            <v>998</v>
          </cell>
          <cell r="W1312">
            <v>1303</v>
          </cell>
          <cell r="X1312">
            <v>0</v>
          </cell>
          <cell r="Y1312">
            <v>0</v>
          </cell>
        </row>
        <row r="1313">
          <cell r="A1313">
            <v>1304</v>
          </cell>
          <cell r="B1313">
            <v>261</v>
          </cell>
          <cell r="D1313">
            <v>998</v>
          </cell>
          <cell r="F1313">
            <v>0</v>
          </cell>
          <cell r="G1313">
            <v>0</v>
          </cell>
          <cell r="H1313">
            <v>0</v>
          </cell>
          <cell r="I1313">
            <v>0</v>
          </cell>
          <cell r="J1313"/>
          <cell r="K1313">
            <v>0</v>
          </cell>
          <cell r="L1313">
            <v>0</v>
          </cell>
          <cell r="M1313">
            <v>0</v>
          </cell>
          <cell r="N1313">
            <v>0</v>
          </cell>
          <cell r="O1313">
            <v>0</v>
          </cell>
          <cell r="P1313">
            <v>0</v>
          </cell>
          <cell r="Q1313">
            <v>0</v>
          </cell>
          <cell r="R1313">
            <v>0</v>
          </cell>
          <cell r="S1313">
            <v>0</v>
          </cell>
          <cell r="T1313">
            <v>0</v>
          </cell>
          <cell r="U1313">
            <v>261</v>
          </cell>
          <cell r="V1313">
            <v>998</v>
          </cell>
          <cell r="W1313">
            <v>1304</v>
          </cell>
          <cell r="X1313">
            <v>0</v>
          </cell>
          <cell r="Y1313">
            <v>0</v>
          </cell>
        </row>
        <row r="1314">
          <cell r="A1314">
            <v>1305</v>
          </cell>
          <cell r="B1314">
            <v>261</v>
          </cell>
          <cell r="C1314" t="str">
            <v xml:space="preserve">SANDWICH                     </v>
          </cell>
          <cell r="D1314">
            <v>999</v>
          </cell>
          <cell r="E1314" t="str">
            <v>TOTAL</v>
          </cell>
          <cell r="F1314">
            <v>30394235.630000006</v>
          </cell>
          <cell r="G1314">
            <v>1</v>
          </cell>
          <cell r="H1314">
            <v>30958198.479999997</v>
          </cell>
          <cell r="I1314">
            <v>1</v>
          </cell>
          <cell r="J1314">
            <v>26136741</v>
          </cell>
          <cell r="K1314">
            <v>26136741</v>
          </cell>
          <cell r="L1314">
            <v>0</v>
          </cell>
          <cell r="M1314">
            <v>0</v>
          </cell>
          <cell r="N1314">
            <v>30958198.479999997</v>
          </cell>
          <cell r="O1314">
            <v>26136741</v>
          </cell>
          <cell r="P1314">
            <v>25541634</v>
          </cell>
          <cell r="Q1314">
            <v>595107</v>
          </cell>
          <cell r="R1314">
            <v>2.3299488200324223</v>
          </cell>
          <cell r="S1314">
            <v>3501</v>
          </cell>
          <cell r="T1314">
            <v>0</v>
          </cell>
          <cell r="U1314">
            <v>261</v>
          </cell>
          <cell r="V1314">
            <v>999</v>
          </cell>
          <cell r="W1314">
            <v>1305</v>
          </cell>
          <cell r="X1314">
            <v>3434</v>
          </cell>
          <cell r="Y1314">
            <v>30958198.479999997</v>
          </cell>
        </row>
        <row r="1315">
          <cell r="A1315">
            <v>1306</v>
          </cell>
          <cell r="B1315">
            <v>262</v>
          </cell>
          <cell r="C1315" t="str">
            <v xml:space="preserve">SAUGUS                       </v>
          </cell>
          <cell r="D1315">
            <v>262</v>
          </cell>
          <cell r="E1315" t="str">
            <v>SAUGUS</v>
          </cell>
          <cell r="F1315">
            <v>25149470.265000004</v>
          </cell>
          <cell r="G1315">
            <v>0.88992071644872506</v>
          </cell>
          <cell r="H1315">
            <v>26683232.319300003</v>
          </cell>
          <cell r="I1315">
            <v>0.88266347755885088</v>
          </cell>
          <cell r="J1315"/>
          <cell r="K1315">
            <v>22949769</v>
          </cell>
          <cell r="L1315">
            <v>0</v>
          </cell>
          <cell r="M1315">
            <v>0</v>
          </cell>
          <cell r="N1315">
            <v>26683232.319300003</v>
          </cell>
          <cell r="O1315">
            <v>22948688</v>
          </cell>
          <cell r="P1315">
            <v>22560247</v>
          </cell>
          <cell r="Q1315">
            <v>388441</v>
          </cell>
          <cell r="R1315">
            <v>1.7217940920593644</v>
          </cell>
          <cell r="S1315">
            <v>2821</v>
          </cell>
          <cell r="T1315">
            <v>0</v>
          </cell>
          <cell r="U1315">
            <v>262</v>
          </cell>
          <cell r="V1315">
            <v>262</v>
          </cell>
          <cell r="W1315">
            <v>1306</v>
          </cell>
          <cell r="X1315">
            <v>2839</v>
          </cell>
          <cell r="Y1315">
            <v>26683232.319300003</v>
          </cell>
        </row>
        <row r="1316">
          <cell r="A1316">
            <v>1307</v>
          </cell>
          <cell r="B1316">
            <v>262</v>
          </cell>
          <cell r="C1316" t="str">
            <v xml:space="preserve">SAUGUS                       </v>
          </cell>
          <cell r="D1316">
            <v>853</v>
          </cell>
          <cell r="E1316" t="str">
            <v>NORTHEAST METROPOLITAN</v>
          </cell>
          <cell r="F1316">
            <v>2914738</v>
          </cell>
          <cell r="G1316">
            <v>0.10313878192616172</v>
          </cell>
          <cell r="H1316">
            <v>3243940</v>
          </cell>
          <cell r="I1316">
            <v>0.10730736543193181</v>
          </cell>
          <cell r="J1316"/>
          <cell r="K1316">
            <v>2790055</v>
          </cell>
          <cell r="L1316">
            <v>0</v>
          </cell>
          <cell r="M1316">
            <v>0</v>
          </cell>
          <cell r="N1316">
            <v>3243940</v>
          </cell>
          <cell r="O1316">
            <v>2789924</v>
          </cell>
          <cell r="P1316">
            <v>2614656</v>
          </cell>
          <cell r="Q1316">
            <v>175268</v>
          </cell>
          <cell r="R1316">
            <v>6.7032909874186126</v>
          </cell>
          <cell r="S1316">
            <v>191</v>
          </cell>
          <cell r="T1316">
            <v>0</v>
          </cell>
          <cell r="U1316">
            <v>262</v>
          </cell>
          <cell r="V1316">
            <v>853</v>
          </cell>
          <cell r="W1316">
            <v>1307</v>
          </cell>
          <cell r="X1316">
            <v>205</v>
          </cell>
          <cell r="Y1316">
            <v>3243940</v>
          </cell>
        </row>
        <row r="1317">
          <cell r="A1317">
            <v>1308</v>
          </cell>
          <cell r="B1317">
            <v>262</v>
          </cell>
          <cell r="C1317" t="str">
            <v xml:space="preserve">SAUGUS                       </v>
          </cell>
          <cell r="D1317">
            <v>913</v>
          </cell>
          <cell r="E1317" t="str">
            <v>ESSEX AGRICULTURAL</v>
          </cell>
          <cell r="F1317">
            <v>196141</v>
          </cell>
          <cell r="G1317">
            <v>6.9405016251132302E-3</v>
          </cell>
          <cell r="H1317">
            <v>303185</v>
          </cell>
          <cell r="I1317">
            <v>1.0029157009217263E-2</v>
          </cell>
          <cell r="J1317"/>
          <cell r="K1317">
            <v>260764</v>
          </cell>
          <cell r="L1317">
            <v>261976</v>
          </cell>
          <cell r="M1317">
            <v>1212</v>
          </cell>
          <cell r="N1317">
            <v>0</v>
          </cell>
          <cell r="O1317">
            <v>261976</v>
          </cell>
          <cell r="P1317">
            <v>171806</v>
          </cell>
          <cell r="Q1317">
            <v>90170</v>
          </cell>
          <cell r="R1317">
            <v>52.483615240445616</v>
          </cell>
          <cell r="S1317">
            <v>14</v>
          </cell>
          <cell r="T1317">
            <v>0</v>
          </cell>
          <cell r="U1317">
            <v>262</v>
          </cell>
          <cell r="V1317">
            <v>913</v>
          </cell>
          <cell r="W1317">
            <v>1308</v>
          </cell>
          <cell r="X1317">
            <v>21</v>
          </cell>
          <cell r="Y1317">
            <v>303185</v>
          </cell>
        </row>
        <row r="1318">
          <cell r="A1318">
            <v>1309</v>
          </cell>
          <cell r="B1318">
            <v>262</v>
          </cell>
          <cell r="D1318">
            <v>998</v>
          </cell>
          <cell r="F1318">
            <v>0</v>
          </cell>
          <cell r="G1318">
            <v>0</v>
          </cell>
          <cell r="H1318">
            <v>0</v>
          </cell>
          <cell r="I1318">
            <v>0</v>
          </cell>
          <cell r="J1318"/>
          <cell r="K1318">
            <v>0</v>
          </cell>
          <cell r="L1318">
            <v>0</v>
          </cell>
          <cell r="M1318">
            <v>0</v>
          </cell>
          <cell r="N1318">
            <v>0</v>
          </cell>
          <cell r="O1318">
            <v>0</v>
          </cell>
          <cell r="P1318">
            <v>0</v>
          </cell>
          <cell r="Q1318">
            <v>0</v>
          </cell>
          <cell r="R1318">
            <v>0</v>
          </cell>
          <cell r="S1318">
            <v>0</v>
          </cell>
          <cell r="T1318">
            <v>0</v>
          </cell>
          <cell r="U1318">
            <v>262</v>
          </cell>
          <cell r="V1318">
            <v>998</v>
          </cell>
          <cell r="W1318">
            <v>1309</v>
          </cell>
          <cell r="X1318">
            <v>0</v>
          </cell>
          <cell r="Y1318">
            <v>0</v>
          </cell>
        </row>
        <row r="1319">
          <cell r="A1319">
            <v>1310</v>
          </cell>
          <cell r="B1319">
            <v>262</v>
          </cell>
          <cell r="C1319" t="str">
            <v xml:space="preserve">SAUGUS                       </v>
          </cell>
          <cell r="D1319">
            <v>999</v>
          </cell>
          <cell r="E1319" t="str">
            <v>TOTAL</v>
          </cell>
          <cell r="F1319">
            <v>28260349.265000004</v>
          </cell>
          <cell r="G1319">
            <v>1</v>
          </cell>
          <cell r="H1319">
            <v>30230357.319300003</v>
          </cell>
          <cell r="I1319">
            <v>1</v>
          </cell>
          <cell r="J1319">
            <v>26000588</v>
          </cell>
          <cell r="K1319">
            <v>26000588</v>
          </cell>
          <cell r="L1319">
            <v>261976</v>
          </cell>
          <cell r="M1319">
            <v>1212</v>
          </cell>
          <cell r="N1319">
            <v>29927172.319300003</v>
          </cell>
          <cell r="O1319">
            <v>26000588</v>
          </cell>
          <cell r="P1319">
            <v>25346709</v>
          </cell>
          <cell r="Q1319">
            <v>653879</v>
          </cell>
          <cell r="R1319">
            <v>2.5797392474107781</v>
          </cell>
          <cell r="S1319">
            <v>3026</v>
          </cell>
          <cell r="T1319">
            <v>0</v>
          </cell>
          <cell r="U1319">
            <v>262</v>
          </cell>
          <cell r="V1319">
            <v>999</v>
          </cell>
          <cell r="W1319">
            <v>1310</v>
          </cell>
          <cell r="X1319">
            <v>3065</v>
          </cell>
          <cell r="Y1319">
            <v>30230357.319300003</v>
          </cell>
        </row>
        <row r="1320">
          <cell r="A1320">
            <v>1311</v>
          </cell>
          <cell r="B1320">
            <v>263</v>
          </cell>
          <cell r="C1320" t="str">
            <v xml:space="preserve">SAVOY                        </v>
          </cell>
          <cell r="D1320">
            <v>263</v>
          </cell>
          <cell r="E1320" t="str">
            <v>SAVOY</v>
          </cell>
          <cell r="F1320">
            <v>690277.05</v>
          </cell>
          <cell r="G1320">
            <v>0.73683700677954211</v>
          </cell>
          <cell r="H1320">
            <v>695640.89999999991</v>
          </cell>
          <cell r="I1320">
            <v>0.67634353392442181</v>
          </cell>
          <cell r="J1320"/>
          <cell r="K1320">
            <v>312586</v>
          </cell>
          <cell r="L1320">
            <v>0</v>
          </cell>
          <cell r="M1320">
            <v>0</v>
          </cell>
          <cell r="N1320">
            <v>695640.89999999991</v>
          </cell>
          <cell r="O1320">
            <v>312586</v>
          </cell>
          <cell r="P1320">
            <v>333540</v>
          </cell>
          <cell r="Q1320">
            <v>-20954</v>
          </cell>
          <cell r="R1320">
            <v>-6.2823049709180312</v>
          </cell>
          <cell r="S1320">
            <v>79</v>
          </cell>
          <cell r="T1320">
            <v>0</v>
          </cell>
          <cell r="U1320">
            <v>263</v>
          </cell>
          <cell r="V1320">
            <v>263</v>
          </cell>
          <cell r="W1320">
            <v>1311</v>
          </cell>
          <cell r="X1320">
            <v>76</v>
          </cell>
          <cell r="Y1320">
            <v>695640.89999999991</v>
          </cell>
        </row>
        <row r="1321">
          <cell r="A1321">
            <v>1312</v>
          </cell>
          <cell r="B1321">
            <v>263</v>
          </cell>
          <cell r="C1321" t="str">
            <v xml:space="preserve">SAVOY                        </v>
          </cell>
          <cell r="D1321">
            <v>851</v>
          </cell>
          <cell r="E1321" t="str">
            <v>NORTHERN BERKSHIRE</v>
          </cell>
          <cell r="F1321">
            <v>246534</v>
          </cell>
          <cell r="G1321">
            <v>0.26316299322045783</v>
          </cell>
          <cell r="H1321">
            <v>332891</v>
          </cell>
          <cell r="I1321">
            <v>0.32365646607557824</v>
          </cell>
          <cell r="J1321"/>
          <cell r="K1321">
            <v>149585</v>
          </cell>
          <cell r="L1321">
            <v>0</v>
          </cell>
          <cell r="M1321">
            <v>0</v>
          </cell>
          <cell r="N1321">
            <v>332891</v>
          </cell>
          <cell r="O1321">
            <v>149585</v>
          </cell>
          <cell r="P1321">
            <v>119125</v>
          </cell>
          <cell r="Q1321">
            <v>30460</v>
          </cell>
          <cell r="R1321">
            <v>25.5697796432319</v>
          </cell>
          <cell r="S1321">
            <v>17</v>
          </cell>
          <cell r="T1321">
            <v>0</v>
          </cell>
          <cell r="U1321">
            <v>263</v>
          </cell>
          <cell r="V1321">
            <v>851</v>
          </cell>
          <cell r="W1321">
            <v>1312</v>
          </cell>
          <cell r="X1321">
            <v>22</v>
          </cell>
          <cell r="Y1321">
            <v>332891</v>
          </cell>
        </row>
        <row r="1322">
          <cell r="A1322">
            <v>1313</v>
          </cell>
          <cell r="B1322">
            <v>263</v>
          </cell>
          <cell r="D1322">
            <v>998</v>
          </cell>
          <cell r="F1322">
            <v>0</v>
          </cell>
          <cell r="G1322">
            <v>0</v>
          </cell>
          <cell r="H1322">
            <v>0</v>
          </cell>
          <cell r="I1322">
            <v>0</v>
          </cell>
          <cell r="J1322"/>
          <cell r="K1322">
            <v>0</v>
          </cell>
          <cell r="L1322">
            <v>0</v>
          </cell>
          <cell r="M1322">
            <v>0</v>
          </cell>
          <cell r="N1322">
            <v>0</v>
          </cell>
          <cell r="O1322">
            <v>0</v>
          </cell>
          <cell r="P1322">
            <v>0</v>
          </cell>
          <cell r="Q1322">
            <v>0</v>
          </cell>
          <cell r="R1322">
            <v>0</v>
          </cell>
          <cell r="S1322">
            <v>0</v>
          </cell>
          <cell r="T1322">
            <v>0</v>
          </cell>
          <cell r="U1322">
            <v>263</v>
          </cell>
          <cell r="V1322">
            <v>998</v>
          </cell>
          <cell r="W1322">
            <v>1313</v>
          </cell>
          <cell r="X1322">
            <v>0</v>
          </cell>
          <cell r="Y1322">
            <v>0</v>
          </cell>
        </row>
        <row r="1323">
          <cell r="A1323">
            <v>1314</v>
          </cell>
          <cell r="B1323">
            <v>263</v>
          </cell>
          <cell r="D1323">
            <v>998</v>
          </cell>
          <cell r="F1323">
            <v>0</v>
          </cell>
          <cell r="G1323">
            <v>0</v>
          </cell>
          <cell r="H1323">
            <v>0</v>
          </cell>
          <cell r="I1323">
            <v>0</v>
          </cell>
          <cell r="J1323"/>
          <cell r="K1323">
            <v>0</v>
          </cell>
          <cell r="L1323">
            <v>0</v>
          </cell>
          <cell r="M1323">
            <v>0</v>
          </cell>
          <cell r="N1323">
            <v>0</v>
          </cell>
          <cell r="O1323">
            <v>0</v>
          </cell>
          <cell r="P1323">
            <v>0</v>
          </cell>
          <cell r="Q1323">
            <v>0</v>
          </cell>
          <cell r="R1323">
            <v>0</v>
          </cell>
          <cell r="S1323">
            <v>0</v>
          </cell>
          <cell r="T1323">
            <v>0</v>
          </cell>
          <cell r="U1323">
            <v>263</v>
          </cell>
          <cell r="V1323">
            <v>998</v>
          </cell>
          <cell r="W1323">
            <v>1314</v>
          </cell>
          <cell r="X1323">
            <v>0</v>
          </cell>
          <cell r="Y1323">
            <v>0</v>
          </cell>
        </row>
        <row r="1324">
          <cell r="A1324">
            <v>1315</v>
          </cell>
          <cell r="B1324">
            <v>263</v>
          </cell>
          <cell r="C1324" t="str">
            <v xml:space="preserve">SAVOY                        </v>
          </cell>
          <cell r="D1324">
            <v>999</v>
          </cell>
          <cell r="E1324" t="str">
            <v>TOTAL</v>
          </cell>
          <cell r="F1324">
            <v>936811.05</v>
          </cell>
          <cell r="G1324">
            <v>1</v>
          </cell>
          <cell r="H1324">
            <v>1028531.8999999999</v>
          </cell>
          <cell r="I1324">
            <v>1</v>
          </cell>
          <cell r="J1324">
            <v>462171</v>
          </cell>
          <cell r="K1324">
            <v>462171</v>
          </cell>
          <cell r="L1324">
            <v>0</v>
          </cell>
          <cell r="M1324">
            <v>0</v>
          </cell>
          <cell r="N1324">
            <v>1028531.8999999999</v>
          </cell>
          <cell r="O1324">
            <v>462171</v>
          </cell>
          <cell r="P1324">
            <v>452665</v>
          </cell>
          <cell r="Q1324">
            <v>9506</v>
          </cell>
          <cell r="R1324">
            <v>2.100007731987231</v>
          </cell>
          <cell r="S1324">
            <v>96</v>
          </cell>
          <cell r="T1324">
            <v>0</v>
          </cell>
          <cell r="U1324">
            <v>263</v>
          </cell>
          <cell r="V1324">
            <v>999</v>
          </cell>
          <cell r="W1324">
            <v>1315</v>
          </cell>
          <cell r="X1324">
            <v>98</v>
          </cell>
          <cell r="Y1324">
            <v>1028531.8999999999</v>
          </cell>
        </row>
        <row r="1325">
          <cell r="A1325">
            <v>1316</v>
          </cell>
          <cell r="B1325">
            <v>264</v>
          </cell>
          <cell r="C1325" t="str">
            <v xml:space="preserve">SCITUATE                     </v>
          </cell>
          <cell r="D1325">
            <v>264</v>
          </cell>
          <cell r="E1325" t="str">
            <v>SCITUATE</v>
          </cell>
          <cell r="F1325">
            <v>26874930.164800003</v>
          </cell>
          <cell r="G1325">
            <v>0.98426941117434907</v>
          </cell>
          <cell r="H1325">
            <v>27918935.093200006</v>
          </cell>
          <cell r="I1325">
            <v>0.98220045575061843</v>
          </cell>
          <cell r="J1325"/>
          <cell r="K1325">
            <v>23462809</v>
          </cell>
          <cell r="L1325">
            <v>0</v>
          </cell>
          <cell r="M1325">
            <v>0</v>
          </cell>
          <cell r="N1325">
            <v>27918935.093200006</v>
          </cell>
          <cell r="O1325">
            <v>23462809</v>
          </cell>
          <cell r="P1325">
            <v>22799362</v>
          </cell>
          <cell r="Q1325">
            <v>663447</v>
          </cell>
          <cell r="R1325">
            <v>2.9099366903337032</v>
          </cell>
          <cell r="S1325">
            <v>3154</v>
          </cell>
          <cell r="T1325">
            <v>0</v>
          </cell>
          <cell r="U1325">
            <v>264</v>
          </cell>
          <cell r="V1325">
            <v>264</v>
          </cell>
          <cell r="W1325">
            <v>1316</v>
          </cell>
          <cell r="X1325">
            <v>3136</v>
          </cell>
          <cell r="Y1325">
            <v>27918935.093200006</v>
          </cell>
        </row>
        <row r="1326">
          <cell r="A1326">
            <v>1317</v>
          </cell>
          <cell r="B1326">
            <v>264</v>
          </cell>
          <cell r="C1326" t="str">
            <v xml:space="preserve">SCITUATE                     </v>
          </cell>
          <cell r="D1326">
            <v>873</v>
          </cell>
          <cell r="E1326" t="str">
            <v>SOUTH SHORE</v>
          </cell>
          <cell r="F1326">
            <v>429515</v>
          </cell>
          <cell r="G1326">
            <v>1.5730588825650874E-2</v>
          </cell>
          <cell r="H1326">
            <v>505950</v>
          </cell>
          <cell r="I1326">
            <v>1.7799544249381568E-2</v>
          </cell>
          <cell r="J1326"/>
          <cell r="K1326">
            <v>425196</v>
          </cell>
          <cell r="L1326">
            <v>0</v>
          </cell>
          <cell r="M1326">
            <v>0</v>
          </cell>
          <cell r="N1326">
            <v>505950</v>
          </cell>
          <cell r="O1326">
            <v>425196</v>
          </cell>
          <cell r="P1326">
            <v>364379</v>
          </cell>
          <cell r="Q1326">
            <v>60817</v>
          </cell>
          <cell r="R1326">
            <v>16.690588645339055</v>
          </cell>
          <cell r="S1326">
            <v>30</v>
          </cell>
          <cell r="T1326">
            <v>0</v>
          </cell>
          <cell r="U1326">
            <v>264</v>
          </cell>
          <cell r="V1326">
            <v>873</v>
          </cell>
          <cell r="W1326">
            <v>1317</v>
          </cell>
          <cell r="X1326">
            <v>34</v>
          </cell>
          <cell r="Y1326">
            <v>505950</v>
          </cell>
        </row>
        <row r="1327">
          <cell r="A1327">
            <v>1318</v>
          </cell>
          <cell r="B1327">
            <v>264</v>
          </cell>
          <cell r="D1327">
            <v>998</v>
          </cell>
          <cell r="F1327">
            <v>0</v>
          </cell>
          <cell r="G1327">
            <v>0</v>
          </cell>
          <cell r="H1327">
            <v>0</v>
          </cell>
          <cell r="I1327">
            <v>0</v>
          </cell>
          <cell r="J1327"/>
          <cell r="K1327">
            <v>0</v>
          </cell>
          <cell r="L1327">
            <v>0</v>
          </cell>
          <cell r="M1327">
            <v>0</v>
          </cell>
          <cell r="N1327">
            <v>0</v>
          </cell>
          <cell r="O1327">
            <v>0</v>
          </cell>
          <cell r="P1327">
            <v>0</v>
          </cell>
          <cell r="Q1327">
            <v>0</v>
          </cell>
          <cell r="R1327">
            <v>0</v>
          </cell>
          <cell r="S1327">
            <v>0</v>
          </cell>
          <cell r="T1327">
            <v>0</v>
          </cell>
          <cell r="U1327">
            <v>264</v>
          </cell>
          <cell r="V1327">
            <v>998</v>
          </cell>
          <cell r="W1327">
            <v>1318</v>
          </cell>
          <cell r="X1327">
            <v>0</v>
          </cell>
          <cell r="Y1327">
            <v>0</v>
          </cell>
        </row>
        <row r="1328">
          <cell r="A1328">
            <v>1319</v>
          </cell>
          <cell r="B1328">
            <v>264</v>
          </cell>
          <cell r="D1328">
            <v>998</v>
          </cell>
          <cell r="F1328">
            <v>0</v>
          </cell>
          <cell r="G1328">
            <v>0</v>
          </cell>
          <cell r="H1328">
            <v>0</v>
          </cell>
          <cell r="I1328">
            <v>0</v>
          </cell>
          <cell r="J1328"/>
          <cell r="K1328">
            <v>0</v>
          </cell>
          <cell r="L1328">
            <v>0</v>
          </cell>
          <cell r="M1328">
            <v>0</v>
          </cell>
          <cell r="N1328">
            <v>0</v>
          </cell>
          <cell r="O1328">
            <v>0</v>
          </cell>
          <cell r="P1328">
            <v>0</v>
          </cell>
          <cell r="Q1328">
            <v>0</v>
          </cell>
          <cell r="R1328">
            <v>0</v>
          </cell>
          <cell r="S1328">
            <v>0</v>
          </cell>
          <cell r="T1328">
            <v>0</v>
          </cell>
          <cell r="U1328">
            <v>264</v>
          </cell>
          <cell r="V1328">
            <v>998</v>
          </cell>
          <cell r="W1328">
            <v>1319</v>
          </cell>
          <cell r="X1328">
            <v>0</v>
          </cell>
          <cell r="Y1328">
            <v>0</v>
          </cell>
        </row>
        <row r="1329">
          <cell r="A1329">
            <v>1320</v>
          </cell>
          <cell r="B1329">
            <v>264</v>
          </cell>
          <cell r="C1329" t="str">
            <v xml:space="preserve">SCITUATE                     </v>
          </cell>
          <cell r="D1329">
            <v>999</v>
          </cell>
          <cell r="E1329" t="str">
            <v>TOTAL</v>
          </cell>
          <cell r="F1329">
            <v>27304445.164800003</v>
          </cell>
          <cell r="G1329">
            <v>1</v>
          </cell>
          <cell r="H1329">
            <v>28424885.093200006</v>
          </cell>
          <cell r="I1329">
            <v>1</v>
          </cell>
          <cell r="J1329">
            <v>23888005</v>
          </cell>
          <cell r="K1329">
            <v>23888005</v>
          </cell>
          <cell r="L1329">
            <v>0</v>
          </cell>
          <cell r="M1329">
            <v>0</v>
          </cell>
          <cell r="N1329">
            <v>28424885.093200006</v>
          </cell>
          <cell r="O1329">
            <v>23888005</v>
          </cell>
          <cell r="P1329">
            <v>23163741</v>
          </cell>
          <cell r="Q1329">
            <v>724264</v>
          </cell>
          <cell r="R1329">
            <v>3.1267142902348977</v>
          </cell>
          <cell r="S1329">
            <v>3184</v>
          </cell>
          <cell r="T1329">
            <v>0</v>
          </cell>
          <cell r="U1329">
            <v>264</v>
          </cell>
          <cell r="V1329">
            <v>999</v>
          </cell>
          <cell r="W1329">
            <v>1320</v>
          </cell>
          <cell r="X1329">
            <v>3170</v>
          </cell>
          <cell r="Y1329">
            <v>28424885.093200006</v>
          </cell>
        </row>
        <row r="1330">
          <cell r="A1330">
            <v>1321</v>
          </cell>
          <cell r="B1330">
            <v>265</v>
          </cell>
          <cell r="C1330" t="str">
            <v xml:space="preserve">SEEKONK                      </v>
          </cell>
          <cell r="D1330">
            <v>265</v>
          </cell>
          <cell r="E1330" t="str">
            <v>SEEKONK</v>
          </cell>
          <cell r="F1330">
            <v>18141473.569999997</v>
          </cell>
          <cell r="G1330">
            <v>0.95668231712061158</v>
          </cell>
          <cell r="H1330">
            <v>18781878.59</v>
          </cell>
          <cell r="I1330">
            <v>0.94522381987133586</v>
          </cell>
          <cell r="J1330"/>
          <cell r="K1330">
            <v>14551240</v>
          </cell>
          <cell r="L1330">
            <v>0</v>
          </cell>
          <cell r="M1330">
            <v>0</v>
          </cell>
          <cell r="N1330">
            <v>18781878.59</v>
          </cell>
          <cell r="O1330">
            <v>14551240</v>
          </cell>
          <cell r="P1330">
            <v>14541315</v>
          </cell>
          <cell r="Q1330">
            <v>9925</v>
          </cell>
          <cell r="R1330">
            <v>6.8253799604781271E-2</v>
          </cell>
          <cell r="S1330">
            <v>2090</v>
          </cell>
          <cell r="T1330">
            <v>0</v>
          </cell>
          <cell r="U1330">
            <v>265</v>
          </cell>
          <cell r="V1330">
            <v>265</v>
          </cell>
          <cell r="W1330">
            <v>1321</v>
          </cell>
          <cell r="X1330">
            <v>2082</v>
          </cell>
          <cell r="Y1330">
            <v>18781878.59</v>
          </cell>
        </row>
        <row r="1331">
          <cell r="A1331">
            <v>1322</v>
          </cell>
          <cell r="B1331">
            <v>265</v>
          </cell>
          <cell r="C1331" t="str">
            <v xml:space="preserve">SEEKONK                      </v>
          </cell>
          <cell r="D1331">
            <v>878</v>
          </cell>
          <cell r="E1331" t="str">
            <v>TRI COUNTY</v>
          </cell>
          <cell r="F1331">
            <v>764391</v>
          </cell>
          <cell r="G1331">
            <v>4.0309810018709605E-2</v>
          </cell>
          <cell r="H1331">
            <v>984704</v>
          </cell>
          <cell r="I1331">
            <v>4.9556580395432315E-2</v>
          </cell>
          <cell r="J1331"/>
          <cell r="K1331">
            <v>762898</v>
          </cell>
          <cell r="L1331">
            <v>0</v>
          </cell>
          <cell r="M1331">
            <v>0</v>
          </cell>
          <cell r="N1331">
            <v>984704</v>
          </cell>
          <cell r="O1331">
            <v>762898</v>
          </cell>
          <cell r="P1331">
            <v>612698</v>
          </cell>
          <cell r="Q1331">
            <v>150200</v>
          </cell>
          <cell r="R1331">
            <v>24.514524284394597</v>
          </cell>
          <cell r="S1331">
            <v>53</v>
          </cell>
          <cell r="T1331">
            <v>0</v>
          </cell>
          <cell r="U1331">
            <v>265</v>
          </cell>
          <cell r="V1331">
            <v>878</v>
          </cell>
          <cell r="W1331">
            <v>1322</v>
          </cell>
          <cell r="X1331">
            <v>66</v>
          </cell>
          <cell r="Y1331">
            <v>984704</v>
          </cell>
        </row>
        <row r="1332">
          <cell r="A1332">
            <v>1323</v>
          </cell>
          <cell r="B1332">
            <v>265</v>
          </cell>
          <cell r="C1332" t="str">
            <v xml:space="preserve">SEEKONK                      </v>
          </cell>
          <cell r="D1332">
            <v>910</v>
          </cell>
          <cell r="E1332" t="str">
            <v>BRISTOL COUNTY</v>
          </cell>
          <cell r="F1332">
            <v>57038</v>
          </cell>
          <cell r="G1332">
            <v>3.0078728606788389E-3</v>
          </cell>
          <cell r="H1332">
            <v>103715</v>
          </cell>
          <cell r="I1332">
            <v>5.2195997332317758E-3</v>
          </cell>
          <cell r="J1332"/>
          <cell r="K1332">
            <v>80353</v>
          </cell>
          <cell r="L1332">
            <v>0</v>
          </cell>
          <cell r="M1332">
            <v>0</v>
          </cell>
          <cell r="N1332">
            <v>103715</v>
          </cell>
          <cell r="O1332">
            <v>80353</v>
          </cell>
          <cell r="P1332">
            <v>45719</v>
          </cell>
          <cell r="Q1332">
            <v>34634</v>
          </cell>
          <cell r="R1332">
            <v>75.754062862267332</v>
          </cell>
          <cell r="S1332">
            <v>4</v>
          </cell>
          <cell r="T1332">
            <v>0</v>
          </cell>
          <cell r="U1332">
            <v>265</v>
          </cell>
          <cell r="V1332">
            <v>910</v>
          </cell>
          <cell r="W1332">
            <v>1323</v>
          </cell>
          <cell r="X1332">
            <v>7</v>
          </cell>
          <cell r="Y1332">
            <v>103715</v>
          </cell>
        </row>
        <row r="1333">
          <cell r="A1333">
            <v>1324</v>
          </cell>
          <cell r="B1333">
            <v>265</v>
          </cell>
          <cell r="D1333">
            <v>998</v>
          </cell>
          <cell r="F1333">
            <v>0</v>
          </cell>
          <cell r="G1333">
            <v>0</v>
          </cell>
          <cell r="H1333">
            <v>0</v>
          </cell>
          <cell r="I1333">
            <v>0</v>
          </cell>
          <cell r="J1333"/>
          <cell r="K1333">
            <v>0</v>
          </cell>
          <cell r="L1333">
            <v>0</v>
          </cell>
          <cell r="M1333">
            <v>0</v>
          </cell>
          <cell r="N1333">
            <v>0</v>
          </cell>
          <cell r="O1333">
            <v>0</v>
          </cell>
          <cell r="P1333">
            <v>0</v>
          </cell>
          <cell r="Q1333">
            <v>0</v>
          </cell>
          <cell r="R1333">
            <v>0</v>
          </cell>
          <cell r="S1333">
            <v>0</v>
          </cell>
          <cell r="T1333">
            <v>0</v>
          </cell>
          <cell r="U1333">
            <v>265</v>
          </cell>
          <cell r="V1333">
            <v>998</v>
          </cell>
          <cell r="W1333">
            <v>1324</v>
          </cell>
          <cell r="X1333">
            <v>0</v>
          </cell>
          <cell r="Y1333">
            <v>0</v>
          </cell>
        </row>
        <row r="1334">
          <cell r="A1334">
            <v>1325</v>
          </cell>
          <cell r="B1334">
            <v>265</v>
          </cell>
          <cell r="C1334" t="str">
            <v xml:space="preserve">SEEKONK                      </v>
          </cell>
          <cell r="D1334">
            <v>999</v>
          </cell>
          <cell r="E1334" t="str">
            <v>TOTAL</v>
          </cell>
          <cell r="F1334">
            <v>18962902.569999997</v>
          </cell>
          <cell r="G1334">
            <v>1</v>
          </cell>
          <cell r="H1334">
            <v>19870297.59</v>
          </cell>
          <cell r="I1334">
            <v>1</v>
          </cell>
          <cell r="J1334">
            <v>15394491</v>
          </cell>
          <cell r="K1334">
            <v>15394491</v>
          </cell>
          <cell r="L1334">
            <v>0</v>
          </cell>
          <cell r="M1334">
            <v>0</v>
          </cell>
          <cell r="N1334">
            <v>19870297.59</v>
          </cell>
          <cell r="O1334">
            <v>15394491</v>
          </cell>
          <cell r="P1334">
            <v>15199732</v>
          </cell>
          <cell r="Q1334">
            <v>194759</v>
          </cell>
          <cell r="R1334">
            <v>1.281331802429148</v>
          </cell>
          <cell r="S1334">
            <v>2147</v>
          </cell>
          <cell r="T1334">
            <v>0</v>
          </cell>
          <cell r="U1334">
            <v>265</v>
          </cell>
          <cell r="V1334">
            <v>999</v>
          </cell>
          <cell r="W1334">
            <v>1325</v>
          </cell>
          <cell r="X1334">
            <v>2155</v>
          </cell>
          <cell r="Y1334">
            <v>19870297.59</v>
          </cell>
        </row>
        <row r="1335">
          <cell r="A1335">
            <v>1326</v>
          </cell>
          <cell r="B1335">
            <v>266</v>
          </cell>
          <cell r="C1335" t="str">
            <v xml:space="preserve">SHARON                       </v>
          </cell>
          <cell r="D1335">
            <v>266</v>
          </cell>
          <cell r="E1335" t="str">
            <v>SHARON</v>
          </cell>
          <cell r="F1335">
            <v>29804844.627760001</v>
          </cell>
          <cell r="G1335">
            <v>0.9855827391880323</v>
          </cell>
          <cell r="H1335">
            <v>30203331.846320003</v>
          </cell>
          <cell r="I1335">
            <v>0.98422093144979894</v>
          </cell>
          <cell r="J1335"/>
          <cell r="K1335">
            <v>24076220</v>
          </cell>
          <cell r="L1335">
            <v>0</v>
          </cell>
          <cell r="M1335">
            <v>0</v>
          </cell>
          <cell r="N1335">
            <v>30203331.846320003</v>
          </cell>
          <cell r="O1335">
            <v>24076220</v>
          </cell>
          <cell r="P1335">
            <v>23242013</v>
          </cell>
          <cell r="Q1335">
            <v>834207</v>
          </cell>
          <cell r="R1335">
            <v>3.589220090359643</v>
          </cell>
          <cell r="S1335">
            <v>3401</v>
          </cell>
          <cell r="T1335">
            <v>0</v>
          </cell>
          <cell r="U1335">
            <v>266</v>
          </cell>
          <cell r="V1335">
            <v>266</v>
          </cell>
          <cell r="W1335">
            <v>1326</v>
          </cell>
          <cell r="X1335">
            <v>3328</v>
          </cell>
          <cell r="Y1335">
            <v>30203331.846320003</v>
          </cell>
        </row>
        <row r="1336">
          <cell r="A1336">
            <v>1327</v>
          </cell>
          <cell r="B1336">
            <v>266</v>
          </cell>
          <cell r="C1336" t="str">
            <v xml:space="preserve">SHARON                       </v>
          </cell>
          <cell r="D1336">
            <v>872</v>
          </cell>
          <cell r="E1336" t="str">
            <v>SOUTHEASTERN</v>
          </cell>
          <cell r="F1336">
            <v>250527</v>
          </cell>
          <cell r="G1336">
            <v>8.2843943655584555E-3</v>
          </cell>
          <cell r="H1336">
            <v>305368</v>
          </cell>
          <cell r="I1336">
            <v>9.9508749208270346E-3</v>
          </cell>
          <cell r="J1336"/>
          <cell r="K1336">
            <v>243420</v>
          </cell>
          <cell r="L1336">
            <v>0</v>
          </cell>
          <cell r="M1336">
            <v>0</v>
          </cell>
          <cell r="N1336">
            <v>305368</v>
          </cell>
          <cell r="O1336">
            <v>243420</v>
          </cell>
          <cell r="P1336">
            <v>195363</v>
          </cell>
          <cell r="Q1336">
            <v>48057</v>
          </cell>
          <cell r="R1336">
            <v>24.598823728136853</v>
          </cell>
          <cell r="S1336">
            <v>17</v>
          </cell>
          <cell r="T1336">
            <v>0</v>
          </cell>
          <cell r="U1336">
            <v>266</v>
          </cell>
          <cell r="V1336">
            <v>872</v>
          </cell>
          <cell r="W1336">
            <v>1327</v>
          </cell>
          <cell r="X1336">
            <v>20</v>
          </cell>
          <cell r="Y1336">
            <v>305368</v>
          </cell>
        </row>
        <row r="1337">
          <cell r="A1337">
            <v>1328</v>
          </cell>
          <cell r="B1337">
            <v>266</v>
          </cell>
          <cell r="C1337" t="str">
            <v xml:space="preserve">SHARON                       </v>
          </cell>
          <cell r="D1337">
            <v>915</v>
          </cell>
          <cell r="E1337" t="str">
            <v>NORFOLK COUNTY</v>
          </cell>
          <cell r="F1337">
            <v>185463</v>
          </cell>
          <cell r="G1337">
            <v>6.132866446409241E-3</v>
          </cell>
          <cell r="H1337">
            <v>178853</v>
          </cell>
          <cell r="I1337">
            <v>5.8281936293739936E-3</v>
          </cell>
          <cell r="J1337"/>
          <cell r="K1337">
            <v>142571</v>
          </cell>
          <cell r="L1337">
            <v>0</v>
          </cell>
          <cell r="M1337">
            <v>0</v>
          </cell>
          <cell r="N1337">
            <v>178853</v>
          </cell>
          <cell r="O1337">
            <v>142571</v>
          </cell>
          <cell r="P1337">
            <v>144625</v>
          </cell>
          <cell r="Q1337">
            <v>-2054</v>
          </cell>
          <cell r="R1337">
            <v>-1.4202247191011237</v>
          </cell>
          <cell r="S1337">
            <v>13</v>
          </cell>
          <cell r="T1337">
            <v>0</v>
          </cell>
          <cell r="U1337">
            <v>266</v>
          </cell>
          <cell r="V1337">
            <v>915</v>
          </cell>
          <cell r="W1337">
            <v>1328</v>
          </cell>
          <cell r="X1337">
            <v>12</v>
          </cell>
          <cell r="Y1337">
            <v>178853</v>
          </cell>
        </row>
        <row r="1338">
          <cell r="A1338">
            <v>1329</v>
          </cell>
          <cell r="B1338">
            <v>266</v>
          </cell>
          <cell r="D1338">
            <v>998</v>
          </cell>
          <cell r="F1338">
            <v>0</v>
          </cell>
          <cell r="G1338">
            <v>0</v>
          </cell>
          <cell r="H1338">
            <v>0</v>
          </cell>
          <cell r="I1338">
            <v>0</v>
          </cell>
          <cell r="J1338"/>
          <cell r="K1338">
            <v>0</v>
          </cell>
          <cell r="L1338">
            <v>0</v>
          </cell>
          <cell r="M1338">
            <v>0</v>
          </cell>
          <cell r="N1338">
            <v>0</v>
          </cell>
          <cell r="O1338">
            <v>0</v>
          </cell>
          <cell r="P1338">
            <v>0</v>
          </cell>
          <cell r="Q1338">
            <v>0</v>
          </cell>
          <cell r="R1338">
            <v>0</v>
          </cell>
          <cell r="S1338">
            <v>0</v>
          </cell>
          <cell r="T1338">
            <v>0</v>
          </cell>
          <cell r="U1338">
            <v>266</v>
          </cell>
          <cell r="V1338">
            <v>998</v>
          </cell>
          <cell r="W1338">
            <v>1329</v>
          </cell>
          <cell r="X1338">
            <v>0</v>
          </cell>
          <cell r="Y1338">
            <v>0</v>
          </cell>
        </row>
        <row r="1339">
          <cell r="A1339">
            <v>1330</v>
          </cell>
          <cell r="B1339">
            <v>266</v>
          </cell>
          <cell r="C1339" t="str">
            <v xml:space="preserve">SHARON                       </v>
          </cell>
          <cell r="D1339">
            <v>999</v>
          </cell>
          <cell r="E1339" t="str">
            <v>TOTAL</v>
          </cell>
          <cell r="F1339">
            <v>30240834.627760001</v>
          </cell>
          <cell r="G1339">
            <v>1</v>
          </cell>
          <cell r="H1339">
            <v>30687552.846320003</v>
          </cell>
          <cell r="I1339">
            <v>1</v>
          </cell>
          <cell r="J1339">
            <v>24462211</v>
          </cell>
          <cell r="K1339">
            <v>24462211</v>
          </cell>
          <cell r="L1339">
            <v>0</v>
          </cell>
          <cell r="M1339">
            <v>0</v>
          </cell>
          <cell r="N1339">
            <v>30687552.846320003</v>
          </cell>
          <cell r="O1339">
            <v>24462211</v>
          </cell>
          <cell r="P1339">
            <v>23582001</v>
          </cell>
          <cell r="Q1339">
            <v>880210</v>
          </cell>
          <cell r="R1339">
            <v>3.7325500919111994</v>
          </cell>
          <cell r="S1339">
            <v>3431</v>
          </cell>
          <cell r="T1339">
            <v>0</v>
          </cell>
          <cell r="U1339">
            <v>266</v>
          </cell>
          <cell r="V1339">
            <v>999</v>
          </cell>
          <cell r="W1339">
            <v>1330</v>
          </cell>
          <cell r="X1339">
            <v>3360</v>
          </cell>
          <cell r="Y1339">
            <v>30687552.846320003</v>
          </cell>
        </row>
        <row r="1340">
          <cell r="A1340">
            <v>1331</v>
          </cell>
          <cell r="B1340">
            <v>267</v>
          </cell>
          <cell r="C1340" t="str">
            <v xml:space="preserve">SHEFFIELD                    </v>
          </cell>
          <cell r="D1340">
            <v>267</v>
          </cell>
          <cell r="E1340" t="str">
            <v>SHEFFIELD</v>
          </cell>
          <cell r="F1340">
            <v>24500.14</v>
          </cell>
          <cell r="G1340">
            <v>5.8982684886777744E-3</v>
          </cell>
          <cell r="H1340">
            <v>50788.840000000004</v>
          </cell>
          <cell r="I1340">
            <v>1.2328032160048437E-2</v>
          </cell>
          <cell r="J1340"/>
          <cell r="K1340">
            <v>46205</v>
          </cell>
          <cell r="L1340">
            <v>0</v>
          </cell>
          <cell r="M1340">
            <v>0</v>
          </cell>
          <cell r="N1340">
            <v>50788.840000000004</v>
          </cell>
          <cell r="O1340">
            <v>46205</v>
          </cell>
          <cell r="P1340">
            <v>21717</v>
          </cell>
          <cell r="Q1340">
            <v>24488</v>
          </cell>
          <cell r="R1340">
            <v>112.75958926186858</v>
          </cell>
          <cell r="S1340">
            <v>2</v>
          </cell>
          <cell r="T1340">
            <v>0</v>
          </cell>
          <cell r="U1340">
            <v>267</v>
          </cell>
          <cell r="V1340">
            <v>267</v>
          </cell>
          <cell r="W1340">
            <v>1331</v>
          </cell>
          <cell r="X1340">
            <v>4</v>
          </cell>
          <cell r="Y1340">
            <v>50788.840000000004</v>
          </cell>
        </row>
        <row r="1341">
          <cell r="A1341">
            <v>1332</v>
          </cell>
          <cell r="B1341">
            <v>267</v>
          </cell>
          <cell r="C1341" t="str">
            <v xml:space="preserve">SHEFFIELD                    </v>
          </cell>
          <cell r="D1341">
            <v>765</v>
          </cell>
          <cell r="E1341" t="str">
            <v>SOUTHERN BERKSHIRE</v>
          </cell>
          <cell r="F1341">
            <v>4129285</v>
          </cell>
          <cell r="G1341">
            <v>0.9941017315113222</v>
          </cell>
          <cell r="H1341">
            <v>4068996</v>
          </cell>
          <cell r="I1341">
            <v>0.98767196783995159</v>
          </cell>
          <cell r="J1341"/>
          <cell r="K1341">
            <v>3701782</v>
          </cell>
          <cell r="L1341">
            <v>0</v>
          </cell>
          <cell r="M1341">
            <v>0</v>
          </cell>
          <cell r="N1341">
            <v>4068996</v>
          </cell>
          <cell r="O1341">
            <v>3701782</v>
          </cell>
          <cell r="P1341">
            <v>3660127</v>
          </cell>
          <cell r="Q1341">
            <v>41655</v>
          </cell>
          <cell r="R1341">
            <v>1.138075263508616</v>
          </cell>
          <cell r="S1341">
            <v>461</v>
          </cell>
          <cell r="T1341">
            <v>0</v>
          </cell>
          <cell r="U1341">
            <v>267</v>
          </cell>
          <cell r="V1341">
            <v>765</v>
          </cell>
          <cell r="W1341">
            <v>1332</v>
          </cell>
          <cell r="X1341">
            <v>438</v>
          </cell>
          <cell r="Y1341">
            <v>4068996</v>
          </cell>
        </row>
        <row r="1342">
          <cell r="A1342">
            <v>1333</v>
          </cell>
          <cell r="B1342">
            <v>267</v>
          </cell>
          <cell r="D1342">
            <v>998</v>
          </cell>
          <cell r="F1342">
            <v>0</v>
          </cell>
          <cell r="G1342">
            <v>0</v>
          </cell>
          <cell r="H1342">
            <v>0</v>
          </cell>
          <cell r="I1342">
            <v>0</v>
          </cell>
          <cell r="J1342"/>
          <cell r="K1342">
            <v>0</v>
          </cell>
          <cell r="L1342">
            <v>0</v>
          </cell>
          <cell r="M1342">
            <v>0</v>
          </cell>
          <cell r="N1342">
            <v>0</v>
          </cell>
          <cell r="O1342">
            <v>0</v>
          </cell>
          <cell r="P1342">
            <v>0</v>
          </cell>
          <cell r="Q1342">
            <v>0</v>
          </cell>
          <cell r="R1342">
            <v>0</v>
          </cell>
          <cell r="S1342">
            <v>0</v>
          </cell>
          <cell r="T1342">
            <v>0</v>
          </cell>
          <cell r="U1342">
            <v>267</v>
          </cell>
          <cell r="V1342">
            <v>998</v>
          </cell>
          <cell r="W1342">
            <v>1333</v>
          </cell>
          <cell r="X1342">
            <v>0</v>
          </cell>
          <cell r="Y1342">
            <v>0</v>
          </cell>
        </row>
        <row r="1343">
          <cell r="A1343">
            <v>1334</v>
          </cell>
          <cell r="B1343">
            <v>267</v>
          </cell>
          <cell r="D1343">
            <v>998</v>
          </cell>
          <cell r="F1343">
            <v>0</v>
          </cell>
          <cell r="G1343">
            <v>0</v>
          </cell>
          <cell r="H1343">
            <v>0</v>
          </cell>
          <cell r="I1343">
            <v>0</v>
          </cell>
          <cell r="J1343"/>
          <cell r="K1343">
            <v>0</v>
          </cell>
          <cell r="L1343">
            <v>0</v>
          </cell>
          <cell r="M1343">
            <v>0</v>
          </cell>
          <cell r="N1343">
            <v>0</v>
          </cell>
          <cell r="O1343">
            <v>0</v>
          </cell>
          <cell r="P1343">
            <v>0</v>
          </cell>
          <cell r="Q1343">
            <v>0</v>
          </cell>
          <cell r="R1343">
            <v>0</v>
          </cell>
          <cell r="S1343">
            <v>0</v>
          </cell>
          <cell r="T1343">
            <v>0</v>
          </cell>
          <cell r="U1343">
            <v>267</v>
          </cell>
          <cell r="V1343">
            <v>998</v>
          </cell>
          <cell r="W1343">
            <v>1334</v>
          </cell>
          <cell r="X1343">
            <v>0</v>
          </cell>
          <cell r="Y1343">
            <v>0</v>
          </cell>
        </row>
        <row r="1344">
          <cell r="A1344">
            <v>1335</v>
          </cell>
          <cell r="B1344">
            <v>267</v>
          </cell>
          <cell r="C1344" t="str">
            <v xml:space="preserve">SHEFFIELD                    </v>
          </cell>
          <cell r="D1344">
            <v>999</v>
          </cell>
          <cell r="E1344" t="str">
            <v>TOTAL</v>
          </cell>
          <cell r="F1344">
            <v>4153785.14</v>
          </cell>
          <cell r="G1344">
            <v>1</v>
          </cell>
          <cell r="H1344">
            <v>4119784.84</v>
          </cell>
          <cell r="I1344">
            <v>1</v>
          </cell>
          <cell r="J1344">
            <v>3747987</v>
          </cell>
          <cell r="K1344">
            <v>3747987</v>
          </cell>
          <cell r="L1344">
            <v>0</v>
          </cell>
          <cell r="M1344">
            <v>0</v>
          </cell>
          <cell r="N1344">
            <v>4119784.84</v>
          </cell>
          <cell r="O1344">
            <v>3747987</v>
          </cell>
          <cell r="P1344">
            <v>3681844</v>
          </cell>
          <cell r="Q1344">
            <v>66143</v>
          </cell>
          <cell r="R1344">
            <v>1.7964639457836888</v>
          </cell>
          <cell r="S1344">
            <v>463</v>
          </cell>
          <cell r="T1344">
            <v>0</v>
          </cell>
          <cell r="U1344">
            <v>267</v>
          </cell>
          <cell r="V1344">
            <v>999</v>
          </cell>
          <cell r="W1344">
            <v>1335</v>
          </cell>
          <cell r="X1344">
            <v>442</v>
          </cell>
          <cell r="Y1344">
            <v>4119784.84</v>
          </cell>
        </row>
        <row r="1345">
          <cell r="A1345">
            <v>1336</v>
          </cell>
          <cell r="B1345">
            <v>268</v>
          </cell>
          <cell r="C1345" t="str">
            <v xml:space="preserve">SHELBURNE                    </v>
          </cell>
          <cell r="D1345">
            <v>268</v>
          </cell>
          <cell r="E1345" t="str">
            <v>SHELBURNE</v>
          </cell>
          <cell r="F1345">
            <v>12250.07</v>
          </cell>
          <cell r="G1345">
            <v>5.7360449134339075E-3</v>
          </cell>
          <cell r="H1345">
            <v>12697.210000000001</v>
          </cell>
          <cell r="I1345">
            <v>6.4748872842859059E-3</v>
          </cell>
          <cell r="J1345"/>
          <cell r="K1345">
            <v>8809</v>
          </cell>
          <cell r="L1345">
            <v>0</v>
          </cell>
          <cell r="M1345">
            <v>0</v>
          </cell>
          <cell r="N1345">
            <v>12697.210000000001</v>
          </cell>
          <cell r="O1345">
            <v>8809</v>
          </cell>
          <cell r="P1345">
            <v>7587</v>
          </cell>
          <cell r="Q1345">
            <v>1222</v>
          </cell>
          <cell r="R1345">
            <v>16.106497957031763</v>
          </cell>
          <cell r="S1345">
            <v>1</v>
          </cell>
          <cell r="T1345">
            <v>0</v>
          </cell>
          <cell r="U1345">
            <v>268</v>
          </cell>
          <cell r="V1345">
            <v>268</v>
          </cell>
          <cell r="W1345">
            <v>1336</v>
          </cell>
          <cell r="X1345">
            <v>1</v>
          </cell>
          <cell r="Y1345">
            <v>12697.210000000001</v>
          </cell>
        </row>
        <row r="1346">
          <cell r="A1346">
            <v>1337</v>
          </cell>
          <cell r="B1346">
            <v>268</v>
          </cell>
          <cell r="C1346" t="str">
            <v xml:space="preserve">SHELBURNE                    </v>
          </cell>
          <cell r="D1346">
            <v>717</v>
          </cell>
          <cell r="E1346" t="str">
            <v>MOHAWK TRAIL</v>
          </cell>
          <cell r="F1346">
            <v>1831444</v>
          </cell>
          <cell r="G1346">
            <v>0.85756612333146265</v>
          </cell>
          <cell r="H1346">
            <v>1734933</v>
          </cell>
          <cell r="I1346">
            <v>0.88472157432916354</v>
          </cell>
          <cell r="J1346"/>
          <cell r="K1346">
            <v>1203616</v>
          </cell>
          <cell r="L1346">
            <v>0</v>
          </cell>
          <cell r="M1346">
            <v>0</v>
          </cell>
          <cell r="N1346">
            <v>1734933</v>
          </cell>
          <cell r="O1346">
            <v>1203616</v>
          </cell>
          <cell r="P1346">
            <v>1134303</v>
          </cell>
          <cell r="Q1346">
            <v>69313</v>
          </cell>
          <cell r="R1346">
            <v>6.1106247625193619</v>
          </cell>
          <cell r="S1346">
            <v>196</v>
          </cell>
          <cell r="T1346">
            <v>0</v>
          </cell>
          <cell r="U1346">
            <v>268</v>
          </cell>
          <cell r="V1346">
            <v>717</v>
          </cell>
          <cell r="W1346">
            <v>1337</v>
          </cell>
          <cell r="X1346">
            <v>179</v>
          </cell>
          <cell r="Y1346">
            <v>1734933</v>
          </cell>
        </row>
        <row r="1347">
          <cell r="A1347">
            <v>1338</v>
          </cell>
          <cell r="B1347">
            <v>268</v>
          </cell>
          <cell r="C1347" t="str">
            <v xml:space="preserve">SHELBURNE                    </v>
          </cell>
          <cell r="D1347">
            <v>818</v>
          </cell>
          <cell r="E1347" t="str">
            <v>FRANKLIN COUNTY</v>
          </cell>
          <cell r="F1347">
            <v>291936</v>
          </cell>
          <cell r="G1347">
            <v>0.13669783175510355</v>
          </cell>
          <cell r="H1347">
            <v>213363</v>
          </cell>
          <cell r="I1347">
            <v>0.10880353838655056</v>
          </cell>
          <cell r="J1347"/>
          <cell r="K1347">
            <v>148021</v>
          </cell>
          <cell r="L1347">
            <v>0</v>
          </cell>
          <cell r="M1347">
            <v>0</v>
          </cell>
          <cell r="N1347">
            <v>213363</v>
          </cell>
          <cell r="O1347">
            <v>148021</v>
          </cell>
          <cell r="P1347">
            <v>180810</v>
          </cell>
          <cell r="Q1347">
            <v>-32789</v>
          </cell>
          <cell r="R1347">
            <v>-18.134505834854266</v>
          </cell>
          <cell r="S1347">
            <v>20</v>
          </cell>
          <cell r="T1347">
            <v>0</v>
          </cell>
          <cell r="U1347">
            <v>268</v>
          </cell>
          <cell r="V1347">
            <v>818</v>
          </cell>
          <cell r="W1347">
            <v>1338</v>
          </cell>
          <cell r="X1347">
            <v>14</v>
          </cell>
          <cell r="Y1347">
            <v>213363</v>
          </cell>
        </row>
        <row r="1348">
          <cell r="A1348">
            <v>1339</v>
          </cell>
          <cell r="B1348">
            <v>268</v>
          </cell>
          <cell r="D1348">
            <v>998</v>
          </cell>
          <cell r="F1348">
            <v>0</v>
          </cell>
          <cell r="G1348">
            <v>0</v>
          </cell>
          <cell r="H1348">
            <v>0</v>
          </cell>
          <cell r="I1348">
            <v>0</v>
          </cell>
          <cell r="J1348"/>
          <cell r="K1348">
            <v>0</v>
          </cell>
          <cell r="L1348">
            <v>0</v>
          </cell>
          <cell r="M1348">
            <v>0</v>
          </cell>
          <cell r="N1348">
            <v>0</v>
          </cell>
          <cell r="O1348">
            <v>0</v>
          </cell>
          <cell r="P1348">
            <v>0</v>
          </cell>
          <cell r="Q1348">
            <v>0</v>
          </cell>
          <cell r="R1348">
            <v>0</v>
          </cell>
          <cell r="S1348">
            <v>0</v>
          </cell>
          <cell r="T1348">
            <v>0</v>
          </cell>
          <cell r="U1348">
            <v>268</v>
          </cell>
          <cell r="V1348">
            <v>998</v>
          </cell>
          <cell r="W1348">
            <v>1339</v>
          </cell>
          <cell r="X1348">
            <v>0</v>
          </cell>
          <cell r="Y1348">
            <v>0</v>
          </cell>
        </row>
        <row r="1349">
          <cell r="A1349">
            <v>1340</v>
          </cell>
          <cell r="B1349">
            <v>268</v>
          </cell>
          <cell r="C1349" t="str">
            <v xml:space="preserve">SHELBURNE                    </v>
          </cell>
          <cell r="D1349">
            <v>999</v>
          </cell>
          <cell r="E1349" t="str">
            <v>TOTAL</v>
          </cell>
          <cell r="F1349">
            <v>2135630.0699999998</v>
          </cell>
          <cell r="G1349">
            <v>1</v>
          </cell>
          <cell r="H1349">
            <v>1960993.21</v>
          </cell>
          <cell r="I1349">
            <v>1</v>
          </cell>
          <cell r="J1349">
            <v>1360446</v>
          </cell>
          <cell r="K1349">
            <v>1360446</v>
          </cell>
          <cell r="L1349">
            <v>0</v>
          </cell>
          <cell r="M1349">
            <v>0</v>
          </cell>
          <cell r="N1349">
            <v>1960993.21</v>
          </cell>
          <cell r="O1349">
            <v>1360446</v>
          </cell>
          <cell r="P1349">
            <v>1322700</v>
          </cell>
          <cell r="Q1349">
            <v>37746</v>
          </cell>
          <cell r="R1349">
            <v>2.8537083238829668</v>
          </cell>
          <cell r="S1349">
            <v>217</v>
          </cell>
          <cell r="T1349">
            <v>0</v>
          </cell>
          <cell r="U1349">
            <v>268</v>
          </cell>
          <cell r="V1349">
            <v>999</v>
          </cell>
          <cell r="W1349">
            <v>1340</v>
          </cell>
          <cell r="X1349">
            <v>194</v>
          </cell>
          <cell r="Y1349">
            <v>1960993.21</v>
          </cell>
        </row>
        <row r="1350">
          <cell r="A1350">
            <v>1341</v>
          </cell>
          <cell r="B1350">
            <v>269</v>
          </cell>
          <cell r="C1350" t="str">
            <v xml:space="preserve">SHERBORN                     </v>
          </cell>
          <cell r="D1350">
            <v>269</v>
          </cell>
          <cell r="E1350" t="str">
            <v>SHERBORN</v>
          </cell>
          <cell r="F1350">
            <v>3544554.8176799999</v>
          </cell>
          <cell r="G1350">
            <v>0.41806958446714165</v>
          </cell>
          <cell r="H1350">
            <v>3322207.8539100001</v>
          </cell>
          <cell r="I1350">
            <v>0.38999028617340653</v>
          </cell>
          <cell r="J1350"/>
          <cell r="K1350">
            <v>3024786</v>
          </cell>
          <cell r="L1350">
            <v>0</v>
          </cell>
          <cell r="M1350">
            <v>0</v>
          </cell>
          <cell r="N1350">
            <v>3322207.8539100001</v>
          </cell>
          <cell r="O1350">
            <v>3024786</v>
          </cell>
          <cell r="P1350">
            <v>3168291</v>
          </cell>
          <cell r="Q1350">
            <v>-143505</v>
          </cell>
          <cell r="R1350">
            <v>-4.5294134913743722</v>
          </cell>
          <cell r="S1350">
            <v>429</v>
          </cell>
          <cell r="T1350">
            <v>0</v>
          </cell>
          <cell r="U1350">
            <v>269</v>
          </cell>
          <cell r="V1350">
            <v>269</v>
          </cell>
          <cell r="W1350">
            <v>1341</v>
          </cell>
          <cell r="X1350">
            <v>389</v>
          </cell>
          <cell r="Y1350">
            <v>3322207.8539100001</v>
          </cell>
        </row>
        <row r="1351">
          <cell r="A1351">
            <v>1342</v>
          </cell>
          <cell r="B1351">
            <v>269</v>
          </cell>
          <cell r="C1351" t="str">
            <v xml:space="preserve">SHERBORN                     </v>
          </cell>
          <cell r="D1351">
            <v>655</v>
          </cell>
          <cell r="E1351" t="str">
            <v>DOVER SHERBORN</v>
          </cell>
          <cell r="F1351">
            <v>4876140</v>
          </cell>
          <cell r="G1351">
            <v>0.5751260534709125</v>
          </cell>
          <cell r="H1351">
            <v>5136807</v>
          </cell>
          <cell r="I1351">
            <v>0.60300406237069482</v>
          </cell>
          <cell r="J1351"/>
          <cell r="K1351">
            <v>4676932</v>
          </cell>
          <cell r="L1351">
            <v>0</v>
          </cell>
          <cell r="M1351">
            <v>0</v>
          </cell>
          <cell r="N1351">
            <v>5136807</v>
          </cell>
          <cell r="O1351">
            <v>4676932</v>
          </cell>
          <cell r="P1351">
            <v>4358524</v>
          </cell>
          <cell r="Q1351">
            <v>318408</v>
          </cell>
          <cell r="R1351">
            <v>7.3054088953049243</v>
          </cell>
          <cell r="S1351">
            <v>559</v>
          </cell>
          <cell r="T1351">
            <v>0</v>
          </cell>
          <cell r="U1351">
            <v>269</v>
          </cell>
          <cell r="V1351">
            <v>655</v>
          </cell>
          <cell r="W1351">
            <v>1342</v>
          </cell>
          <cell r="X1351">
            <v>566</v>
          </cell>
          <cell r="Y1351">
            <v>5136807</v>
          </cell>
        </row>
        <row r="1352">
          <cell r="A1352">
            <v>1343</v>
          </cell>
          <cell r="B1352">
            <v>269</v>
          </cell>
          <cell r="C1352" t="str">
            <v xml:space="preserve">SHERBORN                     </v>
          </cell>
          <cell r="D1352">
            <v>878</v>
          </cell>
          <cell r="E1352" t="str">
            <v>TRI COUNTY</v>
          </cell>
          <cell r="F1352">
            <v>57690</v>
          </cell>
          <cell r="G1352">
            <v>6.8043620619459124E-3</v>
          </cell>
          <cell r="H1352">
            <v>59679</v>
          </cell>
          <cell r="I1352">
            <v>7.0056514558987128E-3</v>
          </cell>
          <cell r="J1352"/>
          <cell r="K1352">
            <v>54336</v>
          </cell>
          <cell r="L1352">
            <v>0</v>
          </cell>
          <cell r="M1352">
            <v>0</v>
          </cell>
          <cell r="N1352">
            <v>59679</v>
          </cell>
          <cell r="O1352">
            <v>54336</v>
          </cell>
          <cell r="P1352">
            <v>51566</v>
          </cell>
          <cell r="Q1352">
            <v>2770</v>
          </cell>
          <cell r="R1352">
            <v>5.3717565837955243</v>
          </cell>
          <cell r="S1352">
            <v>4</v>
          </cell>
          <cell r="T1352">
            <v>0</v>
          </cell>
          <cell r="U1352">
            <v>269</v>
          </cell>
          <cell r="V1352">
            <v>878</v>
          </cell>
          <cell r="W1352">
            <v>1343</v>
          </cell>
          <cell r="X1352">
            <v>4</v>
          </cell>
          <cell r="Y1352">
            <v>59679</v>
          </cell>
        </row>
        <row r="1353">
          <cell r="A1353">
            <v>1344</v>
          </cell>
          <cell r="B1353">
            <v>269</v>
          </cell>
          <cell r="D1353">
            <v>998</v>
          </cell>
          <cell r="F1353">
            <v>0</v>
          </cell>
          <cell r="G1353">
            <v>0</v>
          </cell>
          <cell r="H1353">
            <v>0</v>
          </cell>
          <cell r="I1353">
            <v>0</v>
          </cell>
          <cell r="J1353"/>
          <cell r="K1353">
            <v>0</v>
          </cell>
          <cell r="L1353">
            <v>0</v>
          </cell>
          <cell r="M1353">
            <v>0</v>
          </cell>
          <cell r="N1353">
            <v>0</v>
          </cell>
          <cell r="O1353">
            <v>0</v>
          </cell>
          <cell r="P1353">
            <v>0</v>
          </cell>
          <cell r="Q1353">
            <v>0</v>
          </cell>
          <cell r="R1353">
            <v>0</v>
          </cell>
          <cell r="S1353">
            <v>0</v>
          </cell>
          <cell r="T1353">
            <v>0</v>
          </cell>
          <cell r="U1353">
            <v>269</v>
          </cell>
          <cell r="V1353">
            <v>998</v>
          </cell>
          <cell r="W1353">
            <v>1344</v>
          </cell>
          <cell r="X1353">
            <v>0</v>
          </cell>
          <cell r="Y1353">
            <v>0</v>
          </cell>
        </row>
        <row r="1354">
          <cell r="A1354">
            <v>1345</v>
          </cell>
          <cell r="B1354">
            <v>269</v>
          </cell>
          <cell r="C1354" t="str">
            <v xml:space="preserve">SHERBORN                     </v>
          </cell>
          <cell r="D1354">
            <v>999</v>
          </cell>
          <cell r="E1354" t="str">
            <v>TOTAL</v>
          </cell>
          <cell r="F1354">
            <v>8478384.8176799994</v>
          </cell>
          <cell r="G1354">
            <v>1</v>
          </cell>
          <cell r="H1354">
            <v>8518693.8539099991</v>
          </cell>
          <cell r="I1354">
            <v>1</v>
          </cell>
          <cell r="J1354">
            <v>7756054</v>
          </cell>
          <cell r="K1354">
            <v>7756054</v>
          </cell>
          <cell r="L1354">
            <v>0</v>
          </cell>
          <cell r="M1354">
            <v>0</v>
          </cell>
          <cell r="N1354">
            <v>8518693.8539099991</v>
          </cell>
          <cell r="O1354">
            <v>7756054</v>
          </cell>
          <cell r="P1354">
            <v>7578381</v>
          </cell>
          <cell r="Q1354">
            <v>177673</v>
          </cell>
          <cell r="R1354">
            <v>2.3444717281962992</v>
          </cell>
          <cell r="S1354">
            <v>992</v>
          </cell>
          <cell r="T1354">
            <v>0</v>
          </cell>
          <cell r="U1354">
            <v>269</v>
          </cell>
          <cell r="V1354">
            <v>999</v>
          </cell>
          <cell r="W1354">
            <v>1345</v>
          </cell>
          <cell r="X1354">
            <v>959</v>
          </cell>
          <cell r="Y1354">
            <v>8518693.8539099991</v>
          </cell>
        </row>
        <row r="1355">
          <cell r="A1355">
            <v>1346</v>
          </cell>
          <cell r="B1355">
            <v>270</v>
          </cell>
          <cell r="C1355" t="str">
            <v xml:space="preserve">SHIRLEY                      </v>
          </cell>
          <cell r="D1355">
            <v>270</v>
          </cell>
          <cell r="E1355" t="str">
            <v>SHIRLEY</v>
          </cell>
          <cell r="F1355">
            <v>0</v>
          </cell>
          <cell r="G1355">
            <v>0</v>
          </cell>
          <cell r="H1355">
            <v>0</v>
          </cell>
          <cell r="I1355">
            <v>0</v>
          </cell>
          <cell r="J1355"/>
          <cell r="K1355">
            <v>0</v>
          </cell>
          <cell r="L1355">
            <v>0</v>
          </cell>
          <cell r="M1355">
            <v>0</v>
          </cell>
          <cell r="N1355">
            <v>0</v>
          </cell>
          <cell r="O1355">
            <v>0</v>
          </cell>
          <cell r="P1355">
            <v>0</v>
          </cell>
          <cell r="Q1355">
            <v>0</v>
          </cell>
          <cell r="R1355">
            <v>0</v>
          </cell>
          <cell r="S1355">
            <v>0</v>
          </cell>
          <cell r="T1355">
            <v>0</v>
          </cell>
          <cell r="U1355">
            <v>270</v>
          </cell>
          <cell r="V1355">
            <v>270</v>
          </cell>
          <cell r="W1355">
            <v>1346</v>
          </cell>
          <cell r="X1355">
            <v>0</v>
          </cell>
          <cell r="Y1355">
            <v>0</v>
          </cell>
        </row>
        <row r="1356">
          <cell r="A1356">
            <v>1347</v>
          </cell>
          <cell r="B1356">
            <v>270</v>
          </cell>
          <cell r="C1356" t="str">
            <v xml:space="preserve">SHIRLEY                      </v>
          </cell>
          <cell r="D1356">
            <v>616</v>
          </cell>
          <cell r="E1356" t="str">
            <v>AYER SHIRLEY</v>
          </cell>
          <cell r="F1356">
            <v>7561228</v>
          </cell>
          <cell r="G1356">
            <v>0.8878115289670746</v>
          </cell>
          <cell r="H1356">
            <v>7426927</v>
          </cell>
          <cell r="I1356">
            <v>0.8671893517862268</v>
          </cell>
          <cell r="J1356"/>
          <cell r="K1356">
            <v>3793926</v>
          </cell>
          <cell r="L1356">
            <v>0</v>
          </cell>
          <cell r="M1356">
            <v>0</v>
          </cell>
          <cell r="N1356">
            <v>7426927</v>
          </cell>
          <cell r="O1356">
            <v>3793926</v>
          </cell>
          <cell r="P1356">
            <v>3787564</v>
          </cell>
          <cell r="Q1356">
            <v>6362</v>
          </cell>
          <cell r="R1356">
            <v>0.16797075904195943</v>
          </cell>
          <cell r="S1356">
            <v>815</v>
          </cell>
          <cell r="T1356">
            <v>0</v>
          </cell>
          <cell r="U1356">
            <v>270</v>
          </cell>
          <cell r="V1356">
            <v>616</v>
          </cell>
          <cell r="W1356">
            <v>1347</v>
          </cell>
          <cell r="X1356">
            <v>761</v>
          </cell>
          <cell r="Y1356">
            <v>7426927</v>
          </cell>
        </row>
        <row r="1357">
          <cell r="A1357">
            <v>1348</v>
          </cell>
          <cell r="B1357">
            <v>270</v>
          </cell>
          <cell r="C1357" t="str">
            <v xml:space="preserve">SHIRLEY                      </v>
          </cell>
          <cell r="D1357">
            <v>852</v>
          </cell>
          <cell r="E1357" t="str">
            <v>NASHOBA VALLEY</v>
          </cell>
          <cell r="F1357">
            <v>955476</v>
          </cell>
          <cell r="G1357">
            <v>0.11218847103292541</v>
          </cell>
          <cell r="H1357">
            <v>1137439</v>
          </cell>
          <cell r="I1357">
            <v>0.1328106482137732</v>
          </cell>
          <cell r="J1357"/>
          <cell r="K1357">
            <v>581042</v>
          </cell>
          <cell r="L1357">
            <v>0</v>
          </cell>
          <cell r="M1357">
            <v>0</v>
          </cell>
          <cell r="N1357">
            <v>1137439</v>
          </cell>
          <cell r="O1357">
            <v>581042</v>
          </cell>
          <cell r="P1357">
            <v>478616</v>
          </cell>
          <cell r="Q1357">
            <v>102426</v>
          </cell>
          <cell r="R1357">
            <v>21.40045464422418</v>
          </cell>
          <cell r="S1357">
            <v>66</v>
          </cell>
          <cell r="T1357">
            <v>0</v>
          </cell>
          <cell r="U1357">
            <v>270</v>
          </cell>
          <cell r="V1357">
            <v>852</v>
          </cell>
          <cell r="W1357">
            <v>1348</v>
          </cell>
          <cell r="X1357">
            <v>75</v>
          </cell>
          <cell r="Y1357">
            <v>1137439</v>
          </cell>
        </row>
        <row r="1358">
          <cell r="A1358">
            <v>1349</v>
          </cell>
          <cell r="B1358">
            <v>270</v>
          </cell>
          <cell r="D1358">
            <v>998</v>
          </cell>
          <cell r="F1358">
            <v>0</v>
          </cell>
          <cell r="G1358">
            <v>0</v>
          </cell>
          <cell r="H1358">
            <v>0</v>
          </cell>
          <cell r="I1358">
            <v>0</v>
          </cell>
          <cell r="J1358"/>
          <cell r="K1358">
            <v>0</v>
          </cell>
          <cell r="L1358">
            <v>0</v>
          </cell>
          <cell r="M1358">
            <v>0</v>
          </cell>
          <cell r="N1358">
            <v>0</v>
          </cell>
          <cell r="O1358">
            <v>0</v>
          </cell>
          <cell r="P1358">
            <v>0</v>
          </cell>
          <cell r="Q1358">
            <v>0</v>
          </cell>
          <cell r="R1358">
            <v>0</v>
          </cell>
          <cell r="S1358">
            <v>0</v>
          </cell>
          <cell r="T1358">
            <v>0</v>
          </cell>
          <cell r="U1358">
            <v>270</v>
          </cell>
          <cell r="V1358">
            <v>998</v>
          </cell>
          <cell r="W1358">
            <v>1349</v>
          </cell>
          <cell r="X1358">
            <v>0</v>
          </cell>
          <cell r="Y1358">
            <v>0</v>
          </cell>
        </row>
        <row r="1359">
          <cell r="A1359">
            <v>1350</v>
          </cell>
          <cell r="B1359">
            <v>270</v>
          </cell>
          <cell r="C1359" t="str">
            <v xml:space="preserve">SHIRLEY                      </v>
          </cell>
          <cell r="D1359">
            <v>999</v>
          </cell>
          <cell r="E1359" t="str">
            <v>TOTAL</v>
          </cell>
          <cell r="F1359">
            <v>8516704</v>
          </cell>
          <cell r="G1359">
            <v>1</v>
          </cell>
          <cell r="H1359">
            <v>8564366</v>
          </cell>
          <cell r="I1359">
            <v>1</v>
          </cell>
          <cell r="J1359">
            <v>4374968</v>
          </cell>
          <cell r="K1359">
            <v>4374968</v>
          </cell>
          <cell r="L1359">
            <v>0</v>
          </cell>
          <cell r="M1359">
            <v>0</v>
          </cell>
          <cell r="N1359">
            <v>8564366</v>
          </cell>
          <cell r="O1359">
            <v>4374968</v>
          </cell>
          <cell r="P1359">
            <v>4266180</v>
          </cell>
          <cell r="Q1359">
            <v>108788</v>
          </cell>
          <cell r="R1359">
            <v>2.5500096104711942</v>
          </cell>
          <cell r="S1359">
            <v>881</v>
          </cell>
          <cell r="T1359">
            <v>0</v>
          </cell>
          <cell r="U1359">
            <v>270</v>
          </cell>
          <cell r="V1359">
            <v>999</v>
          </cell>
          <cell r="W1359">
            <v>1350</v>
          </cell>
          <cell r="X1359">
            <v>836</v>
          </cell>
          <cell r="Y1359">
            <v>8564366</v>
          </cell>
        </row>
        <row r="1360">
          <cell r="A1360">
            <v>1351</v>
          </cell>
          <cell r="B1360">
            <v>271</v>
          </cell>
          <cell r="C1360" t="str">
            <v xml:space="preserve">SHREWSBURY                   </v>
          </cell>
          <cell r="D1360">
            <v>271</v>
          </cell>
          <cell r="E1360" t="str">
            <v>SHREWSBURY</v>
          </cell>
          <cell r="F1360">
            <v>51780005.259999998</v>
          </cell>
          <cell r="G1360">
            <v>1</v>
          </cell>
          <cell r="H1360">
            <v>53574891.730000004</v>
          </cell>
          <cell r="I1360">
            <v>1</v>
          </cell>
          <cell r="J1360"/>
          <cell r="K1360">
            <v>35083729</v>
          </cell>
          <cell r="L1360">
            <v>0</v>
          </cell>
          <cell r="M1360">
            <v>0</v>
          </cell>
          <cell r="N1360">
            <v>53574891.730000004</v>
          </cell>
          <cell r="O1360">
            <v>35083729</v>
          </cell>
          <cell r="P1360">
            <v>33692240</v>
          </cell>
          <cell r="Q1360">
            <v>1391489</v>
          </cell>
          <cell r="R1360">
            <v>4.1299984803622438</v>
          </cell>
          <cell r="S1360">
            <v>5921</v>
          </cell>
          <cell r="T1360">
            <v>0</v>
          </cell>
          <cell r="U1360">
            <v>271</v>
          </cell>
          <cell r="V1360">
            <v>271</v>
          </cell>
          <cell r="W1360">
            <v>1351</v>
          </cell>
          <cell r="X1360">
            <v>5921</v>
          </cell>
          <cell r="Y1360">
            <v>53574891.730000004</v>
          </cell>
        </row>
        <row r="1361">
          <cell r="A1361">
            <v>1352</v>
          </cell>
          <cell r="B1361">
            <v>271</v>
          </cell>
          <cell r="D1361">
            <v>998</v>
          </cell>
          <cell r="F1361">
            <v>0</v>
          </cell>
          <cell r="G1361">
            <v>0</v>
          </cell>
          <cell r="H1361">
            <v>0</v>
          </cell>
          <cell r="I1361">
            <v>0</v>
          </cell>
          <cell r="J1361"/>
          <cell r="K1361">
            <v>0</v>
          </cell>
          <cell r="L1361">
            <v>0</v>
          </cell>
          <cell r="M1361">
            <v>0</v>
          </cell>
          <cell r="N1361">
            <v>0</v>
          </cell>
          <cell r="O1361">
            <v>0</v>
          </cell>
          <cell r="P1361">
            <v>0</v>
          </cell>
          <cell r="Q1361">
            <v>0</v>
          </cell>
          <cell r="R1361">
            <v>0</v>
          </cell>
          <cell r="S1361">
            <v>0</v>
          </cell>
          <cell r="T1361">
            <v>0</v>
          </cell>
          <cell r="U1361">
            <v>271</v>
          </cell>
          <cell r="V1361">
            <v>998</v>
          </cell>
          <cell r="W1361">
            <v>1352</v>
          </cell>
          <cell r="X1361">
            <v>0</v>
          </cell>
          <cell r="Y1361">
            <v>0</v>
          </cell>
        </row>
        <row r="1362">
          <cell r="A1362">
            <v>1353</v>
          </cell>
          <cell r="B1362">
            <v>271</v>
          </cell>
          <cell r="D1362">
            <v>998</v>
          </cell>
          <cell r="F1362">
            <v>0</v>
          </cell>
          <cell r="G1362">
            <v>0</v>
          </cell>
          <cell r="H1362">
            <v>0</v>
          </cell>
          <cell r="I1362">
            <v>0</v>
          </cell>
          <cell r="J1362"/>
          <cell r="K1362">
            <v>0</v>
          </cell>
          <cell r="L1362">
            <v>0</v>
          </cell>
          <cell r="M1362">
            <v>0</v>
          </cell>
          <cell r="N1362">
            <v>0</v>
          </cell>
          <cell r="O1362">
            <v>0</v>
          </cell>
          <cell r="P1362">
            <v>0</v>
          </cell>
          <cell r="Q1362">
            <v>0</v>
          </cell>
          <cell r="R1362">
            <v>0</v>
          </cell>
          <cell r="S1362">
            <v>0</v>
          </cell>
          <cell r="T1362">
            <v>0</v>
          </cell>
          <cell r="U1362">
            <v>271</v>
          </cell>
          <cell r="V1362">
            <v>998</v>
          </cell>
          <cell r="W1362">
            <v>1353</v>
          </cell>
          <cell r="X1362">
            <v>0</v>
          </cell>
          <cell r="Y1362">
            <v>0</v>
          </cell>
        </row>
        <row r="1363">
          <cell r="A1363">
            <v>1354</v>
          </cell>
          <cell r="B1363">
            <v>271</v>
          </cell>
          <cell r="D1363">
            <v>998</v>
          </cell>
          <cell r="F1363">
            <v>0</v>
          </cell>
          <cell r="G1363">
            <v>0</v>
          </cell>
          <cell r="H1363">
            <v>0</v>
          </cell>
          <cell r="I1363">
            <v>0</v>
          </cell>
          <cell r="J1363"/>
          <cell r="K1363">
            <v>0</v>
          </cell>
          <cell r="L1363">
            <v>0</v>
          </cell>
          <cell r="M1363">
            <v>0</v>
          </cell>
          <cell r="N1363">
            <v>0</v>
          </cell>
          <cell r="O1363">
            <v>0</v>
          </cell>
          <cell r="P1363">
            <v>0</v>
          </cell>
          <cell r="Q1363">
            <v>0</v>
          </cell>
          <cell r="R1363">
            <v>0</v>
          </cell>
          <cell r="S1363">
            <v>0</v>
          </cell>
          <cell r="T1363">
            <v>0</v>
          </cell>
          <cell r="U1363">
            <v>271</v>
          </cell>
          <cell r="V1363">
            <v>998</v>
          </cell>
          <cell r="W1363">
            <v>1354</v>
          </cell>
          <cell r="X1363">
            <v>0</v>
          </cell>
          <cell r="Y1363">
            <v>0</v>
          </cell>
        </row>
        <row r="1364">
          <cell r="A1364">
            <v>1355</v>
          </cell>
          <cell r="B1364">
            <v>271</v>
          </cell>
          <cell r="C1364" t="str">
            <v xml:space="preserve">SHREWSBURY                   </v>
          </cell>
          <cell r="D1364">
            <v>999</v>
          </cell>
          <cell r="E1364" t="str">
            <v>TOTAL</v>
          </cell>
          <cell r="F1364">
            <v>51780005.259999998</v>
          </cell>
          <cell r="G1364">
            <v>1</v>
          </cell>
          <cell r="H1364">
            <v>53574891.730000004</v>
          </cell>
          <cell r="I1364">
            <v>1</v>
          </cell>
          <cell r="J1364">
            <v>35083729</v>
          </cell>
          <cell r="K1364">
            <v>35083729</v>
          </cell>
          <cell r="L1364">
            <v>0</v>
          </cell>
          <cell r="M1364">
            <v>0</v>
          </cell>
          <cell r="N1364">
            <v>53574891.730000004</v>
          </cell>
          <cell r="O1364">
            <v>35083729</v>
          </cell>
          <cell r="P1364">
            <v>33692240</v>
          </cell>
          <cell r="Q1364">
            <v>1391489</v>
          </cell>
          <cell r="R1364">
            <v>4.1299984803622438</v>
          </cell>
          <cell r="S1364">
            <v>5921</v>
          </cell>
          <cell r="T1364">
            <v>0</v>
          </cell>
          <cell r="U1364">
            <v>271</v>
          </cell>
          <cell r="V1364">
            <v>999</v>
          </cell>
          <cell r="W1364">
            <v>1355</v>
          </cell>
          <cell r="X1364">
            <v>5921</v>
          </cell>
          <cell r="Y1364">
            <v>53574891.730000004</v>
          </cell>
        </row>
        <row r="1365">
          <cell r="A1365">
            <v>1356</v>
          </cell>
          <cell r="B1365">
            <v>272</v>
          </cell>
          <cell r="C1365" t="str">
            <v xml:space="preserve">SHUTESBURY                   </v>
          </cell>
          <cell r="D1365">
            <v>272</v>
          </cell>
          <cell r="E1365" t="str">
            <v>SHUTESBURY</v>
          </cell>
          <cell r="F1365">
            <v>1133132.5</v>
          </cell>
          <cell r="G1365">
            <v>0.46454373549111144</v>
          </cell>
          <cell r="H1365">
            <v>1250486.46</v>
          </cell>
          <cell r="I1365">
            <v>0.48987287244105837</v>
          </cell>
          <cell r="J1365"/>
          <cell r="K1365">
            <v>696787</v>
          </cell>
          <cell r="L1365">
            <v>0</v>
          </cell>
          <cell r="M1365">
            <v>0</v>
          </cell>
          <cell r="N1365">
            <v>1250486.46</v>
          </cell>
          <cell r="O1365">
            <v>696787</v>
          </cell>
          <cell r="P1365">
            <v>652599</v>
          </cell>
          <cell r="Q1365">
            <v>44188</v>
          </cell>
          <cell r="R1365">
            <v>6.7710799434262086</v>
          </cell>
          <cell r="S1365">
            <v>138</v>
          </cell>
          <cell r="T1365">
            <v>0</v>
          </cell>
          <cell r="U1365">
            <v>272</v>
          </cell>
          <cell r="V1365">
            <v>272</v>
          </cell>
          <cell r="W1365">
            <v>1356</v>
          </cell>
          <cell r="X1365">
            <v>143</v>
          </cell>
          <cell r="Y1365">
            <v>1250486.46</v>
          </cell>
        </row>
        <row r="1366">
          <cell r="A1366">
            <v>1357</v>
          </cell>
          <cell r="B1366">
            <v>272</v>
          </cell>
          <cell r="C1366" t="str">
            <v xml:space="preserve">SHUTESBURY                   </v>
          </cell>
          <cell r="D1366">
            <v>605</v>
          </cell>
          <cell r="E1366" t="str">
            <v>AMHERST PELHAM</v>
          </cell>
          <cell r="F1366">
            <v>1306105</v>
          </cell>
          <cell r="G1366">
            <v>0.5354562645088885</v>
          </cell>
          <cell r="H1366">
            <v>1302189</v>
          </cell>
          <cell r="I1366">
            <v>0.51012712755894163</v>
          </cell>
          <cell r="J1366"/>
          <cell r="K1366">
            <v>725597</v>
          </cell>
          <cell r="L1366">
            <v>0</v>
          </cell>
          <cell r="M1366">
            <v>0</v>
          </cell>
          <cell r="N1366">
            <v>1302189</v>
          </cell>
          <cell r="O1366">
            <v>725597</v>
          </cell>
          <cell r="P1366">
            <v>752218</v>
          </cell>
          <cell r="Q1366">
            <v>-26621</v>
          </cell>
          <cell r="R1366">
            <v>-3.5390006620421208</v>
          </cell>
          <cell r="S1366">
            <v>138</v>
          </cell>
          <cell r="T1366">
            <v>0</v>
          </cell>
          <cell r="U1366">
            <v>272</v>
          </cell>
          <cell r="V1366">
            <v>605</v>
          </cell>
          <cell r="W1366">
            <v>1357</v>
          </cell>
          <cell r="X1366">
            <v>132</v>
          </cell>
          <cell r="Y1366">
            <v>1302189</v>
          </cell>
        </row>
        <row r="1367">
          <cell r="A1367">
            <v>1358</v>
          </cell>
          <cell r="B1367">
            <v>272</v>
          </cell>
          <cell r="D1367">
            <v>998</v>
          </cell>
          <cell r="F1367">
            <v>0</v>
          </cell>
          <cell r="G1367">
            <v>0</v>
          </cell>
          <cell r="H1367">
            <v>0</v>
          </cell>
          <cell r="I1367">
            <v>0</v>
          </cell>
          <cell r="J1367"/>
          <cell r="K1367">
            <v>0</v>
          </cell>
          <cell r="L1367">
            <v>0</v>
          </cell>
          <cell r="M1367">
            <v>0</v>
          </cell>
          <cell r="N1367">
            <v>0</v>
          </cell>
          <cell r="O1367">
            <v>0</v>
          </cell>
          <cell r="P1367">
            <v>0</v>
          </cell>
          <cell r="Q1367">
            <v>0</v>
          </cell>
          <cell r="R1367">
            <v>0</v>
          </cell>
          <cell r="S1367">
            <v>0</v>
          </cell>
          <cell r="T1367">
            <v>0</v>
          </cell>
          <cell r="U1367">
            <v>272</v>
          </cell>
          <cell r="V1367">
            <v>998</v>
          </cell>
          <cell r="W1367">
            <v>1358</v>
          </cell>
          <cell r="X1367">
            <v>0</v>
          </cell>
          <cell r="Y1367">
            <v>0</v>
          </cell>
        </row>
        <row r="1368">
          <cell r="A1368">
            <v>1359</v>
          </cell>
          <cell r="B1368">
            <v>272</v>
          </cell>
          <cell r="D1368">
            <v>998</v>
          </cell>
          <cell r="F1368">
            <v>0</v>
          </cell>
          <cell r="G1368">
            <v>0</v>
          </cell>
          <cell r="H1368">
            <v>0</v>
          </cell>
          <cell r="I1368">
            <v>0</v>
          </cell>
          <cell r="J1368"/>
          <cell r="K1368">
            <v>0</v>
          </cell>
          <cell r="L1368">
            <v>0</v>
          </cell>
          <cell r="M1368">
            <v>0</v>
          </cell>
          <cell r="N1368">
            <v>0</v>
          </cell>
          <cell r="O1368">
            <v>0</v>
          </cell>
          <cell r="P1368">
            <v>0</v>
          </cell>
          <cell r="Q1368">
            <v>0</v>
          </cell>
          <cell r="R1368">
            <v>0</v>
          </cell>
          <cell r="S1368">
            <v>0</v>
          </cell>
          <cell r="T1368">
            <v>0</v>
          </cell>
          <cell r="U1368">
            <v>272</v>
          </cell>
          <cell r="V1368">
            <v>998</v>
          </cell>
          <cell r="W1368">
            <v>1359</v>
          </cell>
          <cell r="X1368">
            <v>0</v>
          </cell>
          <cell r="Y1368">
            <v>0</v>
          </cell>
        </row>
        <row r="1369">
          <cell r="A1369">
            <v>1360</v>
          </cell>
          <cell r="B1369">
            <v>272</v>
          </cell>
          <cell r="C1369" t="str">
            <v xml:space="preserve">SHUTESBURY                   </v>
          </cell>
          <cell r="D1369">
            <v>999</v>
          </cell>
          <cell r="E1369" t="str">
            <v>TOTAL</v>
          </cell>
          <cell r="F1369">
            <v>2439237.5</v>
          </cell>
          <cell r="G1369">
            <v>1</v>
          </cell>
          <cell r="H1369">
            <v>2552675.46</v>
          </cell>
          <cell r="I1369">
            <v>1</v>
          </cell>
          <cell r="J1369">
            <v>1422384</v>
          </cell>
          <cell r="K1369">
            <v>1422384</v>
          </cell>
          <cell r="L1369">
            <v>0</v>
          </cell>
          <cell r="M1369">
            <v>0</v>
          </cell>
          <cell r="N1369">
            <v>2552675.46</v>
          </cell>
          <cell r="O1369">
            <v>1422384</v>
          </cell>
          <cell r="P1369">
            <v>1404817</v>
          </cell>
          <cell r="Q1369">
            <v>17567</v>
          </cell>
          <cell r="R1369">
            <v>1.2504831590164414</v>
          </cell>
          <cell r="S1369">
            <v>276</v>
          </cell>
          <cell r="T1369">
            <v>0</v>
          </cell>
          <cell r="U1369">
            <v>272</v>
          </cell>
          <cell r="V1369">
            <v>999</v>
          </cell>
          <cell r="W1369">
            <v>1360</v>
          </cell>
          <cell r="X1369">
            <v>275</v>
          </cell>
          <cell r="Y1369">
            <v>2552675.46</v>
          </cell>
        </row>
        <row r="1370">
          <cell r="A1370">
            <v>1361</v>
          </cell>
          <cell r="B1370">
            <v>273</v>
          </cell>
          <cell r="C1370" t="str">
            <v xml:space="preserve">SOMERSET                     </v>
          </cell>
          <cell r="D1370">
            <v>273</v>
          </cell>
          <cell r="E1370" t="str">
            <v>SOMERSET</v>
          </cell>
          <cell r="F1370">
            <v>14571529.510000002</v>
          </cell>
          <cell r="G1370">
            <v>0.61839600812810613</v>
          </cell>
          <cell r="H1370">
            <v>15524516.379999997</v>
          </cell>
          <cell r="I1370">
            <v>0.62571442560460988</v>
          </cell>
          <cell r="J1370"/>
          <cell r="K1370">
            <v>10738045</v>
          </cell>
          <cell r="L1370">
            <v>0</v>
          </cell>
          <cell r="M1370">
            <v>0</v>
          </cell>
          <cell r="N1370">
            <v>15524516.379999997</v>
          </cell>
          <cell r="O1370">
            <v>10738045</v>
          </cell>
          <cell r="P1370">
            <v>10467269</v>
          </cell>
          <cell r="Q1370">
            <v>270776</v>
          </cell>
          <cell r="R1370">
            <v>2.5868829777853231</v>
          </cell>
          <cell r="S1370">
            <v>1764</v>
          </cell>
          <cell r="T1370">
            <v>0</v>
          </cell>
          <cell r="U1370">
            <v>273</v>
          </cell>
          <cell r="V1370">
            <v>273</v>
          </cell>
          <cell r="W1370">
            <v>1361</v>
          </cell>
          <cell r="X1370">
            <v>1813</v>
          </cell>
          <cell r="Y1370">
            <v>15524516.379999997</v>
          </cell>
        </row>
        <row r="1371">
          <cell r="A1371">
            <v>1362</v>
          </cell>
          <cell r="B1371">
            <v>273</v>
          </cell>
          <cell r="C1371" t="str">
            <v xml:space="preserve">SOMERSET                     </v>
          </cell>
          <cell r="D1371">
            <v>763</v>
          </cell>
          <cell r="E1371" t="str">
            <v>SOMERSET BERKLEY</v>
          </cell>
          <cell r="F1371">
            <v>7109971</v>
          </cell>
          <cell r="G1371">
            <v>0.30173755481805964</v>
          </cell>
          <cell r="H1371">
            <v>7204015</v>
          </cell>
          <cell r="I1371">
            <v>0.2903572644349256</v>
          </cell>
          <cell r="J1371"/>
          <cell r="K1371">
            <v>4982895</v>
          </cell>
          <cell r="L1371">
            <v>0</v>
          </cell>
          <cell r="M1371">
            <v>0</v>
          </cell>
          <cell r="N1371">
            <v>7204015</v>
          </cell>
          <cell r="O1371">
            <v>4982895</v>
          </cell>
          <cell r="P1371">
            <v>5107355</v>
          </cell>
          <cell r="Q1371">
            <v>-124460</v>
          </cell>
          <cell r="R1371">
            <v>-2.4368777968243838</v>
          </cell>
          <cell r="S1371">
            <v>741</v>
          </cell>
          <cell r="T1371">
            <v>0</v>
          </cell>
          <cell r="U1371">
            <v>273</v>
          </cell>
          <cell r="V1371">
            <v>763</v>
          </cell>
          <cell r="W1371">
            <v>1362</v>
          </cell>
          <cell r="X1371">
            <v>724</v>
          </cell>
          <cell r="Y1371">
            <v>7204015</v>
          </cell>
        </row>
        <row r="1372">
          <cell r="A1372">
            <v>1363</v>
          </cell>
          <cell r="B1372">
            <v>273</v>
          </cell>
          <cell r="C1372" t="str">
            <v xml:space="preserve">SOMERSET                     </v>
          </cell>
          <cell r="D1372">
            <v>821</v>
          </cell>
          <cell r="E1372" t="str">
            <v>GREATER FALL RIVER</v>
          </cell>
          <cell r="F1372">
            <v>1739331</v>
          </cell>
          <cell r="G1372">
            <v>7.381485563854627E-2</v>
          </cell>
          <cell r="H1372">
            <v>1963803</v>
          </cell>
          <cell r="I1372">
            <v>7.9150927221709036E-2</v>
          </cell>
          <cell r="J1372"/>
          <cell r="K1372">
            <v>1358329</v>
          </cell>
          <cell r="L1372">
            <v>0</v>
          </cell>
          <cell r="M1372">
            <v>0</v>
          </cell>
          <cell r="N1372">
            <v>1963803</v>
          </cell>
          <cell r="O1372">
            <v>1358329</v>
          </cell>
          <cell r="P1372">
            <v>1249426</v>
          </cell>
          <cell r="Q1372">
            <v>108903</v>
          </cell>
          <cell r="R1372">
            <v>8.7162424985553368</v>
          </cell>
          <cell r="S1372">
            <v>121</v>
          </cell>
          <cell r="T1372">
            <v>0</v>
          </cell>
          <cell r="U1372">
            <v>273</v>
          </cell>
          <cell r="V1372">
            <v>821</v>
          </cell>
          <cell r="W1372">
            <v>1363</v>
          </cell>
          <cell r="X1372">
            <v>131</v>
          </cell>
          <cell r="Y1372">
            <v>1963803</v>
          </cell>
        </row>
        <row r="1373">
          <cell r="A1373">
            <v>1364</v>
          </cell>
          <cell r="B1373">
            <v>273</v>
          </cell>
          <cell r="C1373" t="str">
            <v xml:space="preserve">SOMERSET                     </v>
          </cell>
          <cell r="D1373">
            <v>910</v>
          </cell>
          <cell r="E1373" t="str">
            <v>BRISTOL COUNTY</v>
          </cell>
          <cell r="F1373">
            <v>142596</v>
          </cell>
          <cell r="G1373">
            <v>6.0515814152879146E-3</v>
          </cell>
          <cell r="H1373">
            <v>118531</v>
          </cell>
          <cell r="I1373">
            <v>4.7773827387555647E-3</v>
          </cell>
          <cell r="J1373"/>
          <cell r="K1373">
            <v>81986</v>
          </cell>
          <cell r="L1373">
            <v>0</v>
          </cell>
          <cell r="M1373">
            <v>0</v>
          </cell>
          <cell r="N1373">
            <v>118531</v>
          </cell>
          <cell r="O1373">
            <v>81986</v>
          </cell>
          <cell r="P1373">
            <v>102432</v>
          </cell>
          <cell r="Q1373">
            <v>-20446</v>
          </cell>
          <cell r="R1373">
            <v>-19.960559200249921</v>
          </cell>
          <cell r="S1373">
            <v>10</v>
          </cell>
          <cell r="T1373">
            <v>0</v>
          </cell>
          <cell r="U1373">
            <v>273</v>
          </cell>
          <cell r="V1373">
            <v>910</v>
          </cell>
          <cell r="W1373">
            <v>1364</v>
          </cell>
          <cell r="X1373">
            <v>8</v>
          </cell>
          <cell r="Y1373">
            <v>118531</v>
          </cell>
        </row>
        <row r="1374">
          <cell r="A1374">
            <v>1365</v>
          </cell>
          <cell r="B1374">
            <v>273</v>
          </cell>
          <cell r="C1374" t="str">
            <v xml:space="preserve">SOMERSET                     </v>
          </cell>
          <cell r="D1374">
            <v>999</v>
          </cell>
          <cell r="E1374" t="str">
            <v>TOTAL</v>
          </cell>
          <cell r="F1374">
            <v>23563427.510000002</v>
          </cell>
          <cell r="G1374">
            <v>1</v>
          </cell>
          <cell r="H1374">
            <v>24810865.379999995</v>
          </cell>
          <cell r="I1374">
            <v>1</v>
          </cell>
          <cell r="J1374">
            <v>17161256</v>
          </cell>
          <cell r="K1374">
            <v>17161255</v>
          </cell>
          <cell r="L1374">
            <v>0</v>
          </cell>
          <cell r="M1374">
            <v>0</v>
          </cell>
          <cell r="N1374">
            <v>24810865.379999995</v>
          </cell>
          <cell r="O1374">
            <v>17161255</v>
          </cell>
          <cell r="P1374">
            <v>16926482</v>
          </cell>
          <cell r="Q1374">
            <v>234773</v>
          </cell>
          <cell r="R1374">
            <v>1.387015919787703</v>
          </cell>
          <cell r="S1374">
            <v>2636</v>
          </cell>
          <cell r="T1374">
            <v>0</v>
          </cell>
          <cell r="U1374">
            <v>273</v>
          </cell>
          <cell r="V1374">
            <v>999</v>
          </cell>
          <cell r="W1374">
            <v>1365</v>
          </cell>
          <cell r="X1374">
            <v>2676</v>
          </cell>
          <cell r="Y1374">
            <v>24810865.379999995</v>
          </cell>
        </row>
        <row r="1375">
          <cell r="A1375">
            <v>1366</v>
          </cell>
          <cell r="B1375">
            <v>274</v>
          </cell>
          <cell r="C1375" t="str">
            <v xml:space="preserve">SOMERVILLE                   </v>
          </cell>
          <cell r="D1375">
            <v>274</v>
          </cell>
          <cell r="E1375" t="str">
            <v>SOMERVILLE</v>
          </cell>
          <cell r="F1375">
            <v>58313543.709569983</v>
          </cell>
          <cell r="G1375">
            <v>1</v>
          </cell>
          <cell r="H1375">
            <v>60645451.388249993</v>
          </cell>
          <cell r="I1375">
            <v>1</v>
          </cell>
          <cell r="J1375"/>
          <cell r="K1375">
            <v>50545090</v>
          </cell>
          <cell r="L1375">
            <v>0</v>
          </cell>
          <cell r="M1375">
            <v>0</v>
          </cell>
          <cell r="N1375">
            <v>60645451.388249993</v>
          </cell>
          <cell r="O1375">
            <v>50545090</v>
          </cell>
          <cell r="P1375">
            <v>48819464</v>
          </cell>
          <cell r="Q1375">
            <v>1725626</v>
          </cell>
          <cell r="R1375">
            <v>3.5347090250724587</v>
          </cell>
          <cell r="S1375">
            <v>5187</v>
          </cell>
          <cell r="T1375">
            <v>0</v>
          </cell>
          <cell r="U1375">
            <v>274</v>
          </cell>
          <cell r="V1375">
            <v>274</v>
          </cell>
          <cell r="W1375">
            <v>1366</v>
          </cell>
          <cell r="X1375">
            <v>5219</v>
          </cell>
          <cell r="Y1375">
            <v>60645451.388249993</v>
          </cell>
        </row>
        <row r="1376">
          <cell r="A1376">
            <v>1367</v>
          </cell>
          <cell r="B1376">
            <v>274</v>
          </cell>
          <cell r="D1376">
            <v>998</v>
          </cell>
          <cell r="F1376">
            <v>0</v>
          </cell>
          <cell r="G1376">
            <v>0</v>
          </cell>
          <cell r="H1376">
            <v>0</v>
          </cell>
          <cell r="I1376">
            <v>0</v>
          </cell>
          <cell r="J1376"/>
          <cell r="K1376">
            <v>0</v>
          </cell>
          <cell r="L1376">
            <v>0</v>
          </cell>
          <cell r="M1376">
            <v>0</v>
          </cell>
          <cell r="N1376">
            <v>0</v>
          </cell>
          <cell r="O1376">
            <v>0</v>
          </cell>
          <cell r="P1376">
            <v>0</v>
          </cell>
          <cell r="Q1376">
            <v>0</v>
          </cell>
          <cell r="R1376">
            <v>0</v>
          </cell>
          <cell r="S1376">
            <v>0</v>
          </cell>
          <cell r="T1376">
            <v>0</v>
          </cell>
          <cell r="U1376">
            <v>274</v>
          </cell>
          <cell r="V1376">
            <v>998</v>
          </cell>
          <cell r="W1376">
            <v>1367</v>
          </cell>
          <cell r="X1376">
            <v>0</v>
          </cell>
          <cell r="Y1376">
            <v>0</v>
          </cell>
        </row>
        <row r="1377">
          <cell r="A1377">
            <v>1368</v>
          </cell>
          <cell r="B1377">
            <v>274</v>
          </cell>
          <cell r="D1377">
            <v>998</v>
          </cell>
          <cell r="F1377">
            <v>0</v>
          </cell>
          <cell r="G1377">
            <v>0</v>
          </cell>
          <cell r="H1377">
            <v>0</v>
          </cell>
          <cell r="I1377">
            <v>0</v>
          </cell>
          <cell r="J1377"/>
          <cell r="K1377">
            <v>0</v>
          </cell>
          <cell r="L1377">
            <v>0</v>
          </cell>
          <cell r="M1377">
            <v>0</v>
          </cell>
          <cell r="N1377">
            <v>0</v>
          </cell>
          <cell r="O1377">
            <v>0</v>
          </cell>
          <cell r="P1377">
            <v>0</v>
          </cell>
          <cell r="Q1377">
            <v>0</v>
          </cell>
          <cell r="R1377">
            <v>0</v>
          </cell>
          <cell r="S1377">
            <v>0</v>
          </cell>
          <cell r="T1377">
            <v>0</v>
          </cell>
          <cell r="U1377">
            <v>274</v>
          </cell>
          <cell r="V1377">
            <v>998</v>
          </cell>
          <cell r="W1377">
            <v>1368</v>
          </cell>
          <cell r="X1377">
            <v>0</v>
          </cell>
          <cell r="Y1377">
            <v>0</v>
          </cell>
        </row>
        <row r="1378">
          <cell r="A1378">
            <v>1369</v>
          </cell>
          <cell r="B1378">
            <v>274</v>
          </cell>
          <cell r="D1378">
            <v>998</v>
          </cell>
          <cell r="F1378">
            <v>0</v>
          </cell>
          <cell r="G1378">
            <v>0</v>
          </cell>
          <cell r="H1378">
            <v>0</v>
          </cell>
          <cell r="I1378">
            <v>0</v>
          </cell>
          <cell r="J1378"/>
          <cell r="K1378">
            <v>0</v>
          </cell>
          <cell r="L1378">
            <v>0</v>
          </cell>
          <cell r="M1378">
            <v>0</v>
          </cell>
          <cell r="N1378">
            <v>0</v>
          </cell>
          <cell r="O1378">
            <v>0</v>
          </cell>
          <cell r="P1378">
            <v>0</v>
          </cell>
          <cell r="Q1378">
            <v>0</v>
          </cell>
          <cell r="R1378">
            <v>0</v>
          </cell>
          <cell r="S1378">
            <v>0</v>
          </cell>
          <cell r="T1378">
            <v>0</v>
          </cell>
          <cell r="U1378">
            <v>274</v>
          </cell>
          <cell r="V1378">
            <v>998</v>
          </cell>
          <cell r="W1378">
            <v>1369</v>
          </cell>
          <cell r="X1378">
            <v>0</v>
          </cell>
          <cell r="Y1378">
            <v>0</v>
          </cell>
        </row>
        <row r="1379">
          <cell r="A1379">
            <v>1370</v>
          </cell>
          <cell r="B1379">
            <v>274</v>
          </cell>
          <cell r="C1379" t="str">
            <v xml:space="preserve">SOMERVILLE                   </v>
          </cell>
          <cell r="D1379">
            <v>999</v>
          </cell>
          <cell r="E1379" t="str">
            <v>TOTAL</v>
          </cell>
          <cell r="F1379">
            <v>58313543.709569983</v>
          </cell>
          <cell r="G1379">
            <v>1</v>
          </cell>
          <cell r="H1379">
            <v>60645451.388249993</v>
          </cell>
          <cell r="I1379">
            <v>1</v>
          </cell>
          <cell r="J1379">
            <v>50545090</v>
          </cell>
          <cell r="K1379">
            <v>50545090</v>
          </cell>
          <cell r="L1379">
            <v>0</v>
          </cell>
          <cell r="M1379">
            <v>0</v>
          </cell>
          <cell r="N1379">
            <v>60645451.388249993</v>
          </cell>
          <cell r="O1379">
            <v>50545090</v>
          </cell>
          <cell r="P1379">
            <v>48819464</v>
          </cell>
          <cell r="Q1379">
            <v>1725626</v>
          </cell>
          <cell r="R1379">
            <v>3.5347090250724587</v>
          </cell>
          <cell r="S1379">
            <v>5187</v>
          </cell>
          <cell r="T1379">
            <v>0</v>
          </cell>
          <cell r="U1379">
            <v>274</v>
          </cell>
          <cell r="V1379">
            <v>999</v>
          </cell>
          <cell r="W1379">
            <v>1370</v>
          </cell>
          <cell r="X1379">
            <v>5219</v>
          </cell>
          <cell r="Y1379">
            <v>60645451.388249993</v>
          </cell>
        </row>
        <row r="1380">
          <cell r="A1380">
            <v>1371</v>
          </cell>
          <cell r="B1380">
            <v>275</v>
          </cell>
          <cell r="C1380" t="str">
            <v xml:space="preserve">SOUTHAMPTON                  </v>
          </cell>
          <cell r="D1380">
            <v>275</v>
          </cell>
          <cell r="E1380" t="str">
            <v>SOUTHAMPTON</v>
          </cell>
          <cell r="F1380">
            <v>4394778.41</v>
          </cell>
          <cell r="G1380">
            <v>0.53034750829170152</v>
          </cell>
          <cell r="H1380">
            <v>4300263.7899999991</v>
          </cell>
          <cell r="I1380">
            <v>0.51054833767531815</v>
          </cell>
          <cell r="J1380"/>
          <cell r="K1380">
            <v>2555321</v>
          </cell>
          <cell r="L1380">
            <v>0</v>
          </cell>
          <cell r="M1380">
            <v>0</v>
          </cell>
          <cell r="N1380">
            <v>4300263.7899999991</v>
          </cell>
          <cell r="O1380">
            <v>2555321</v>
          </cell>
          <cell r="P1380">
            <v>2552882</v>
          </cell>
          <cell r="Q1380">
            <v>2439</v>
          </cell>
          <cell r="R1380">
            <v>9.5539080928926601E-2</v>
          </cell>
          <cell r="S1380">
            <v>507</v>
          </cell>
          <cell r="T1380">
            <v>0</v>
          </cell>
          <cell r="U1380">
            <v>275</v>
          </cell>
          <cell r="V1380">
            <v>275</v>
          </cell>
          <cell r="W1380">
            <v>1371</v>
          </cell>
          <cell r="X1380">
            <v>477</v>
          </cell>
          <cell r="Y1380">
            <v>4300263.7899999991</v>
          </cell>
        </row>
        <row r="1381">
          <cell r="A1381">
            <v>1372</v>
          </cell>
          <cell r="B1381">
            <v>275</v>
          </cell>
          <cell r="C1381" t="str">
            <v xml:space="preserve">SOUTHAMPTON                  </v>
          </cell>
          <cell r="D1381">
            <v>683</v>
          </cell>
          <cell r="E1381" t="str">
            <v>HAMPSHIRE</v>
          </cell>
          <cell r="F1381">
            <v>3891823</v>
          </cell>
          <cell r="G1381">
            <v>0.46965249170829854</v>
          </cell>
          <cell r="H1381">
            <v>4122570</v>
          </cell>
          <cell r="I1381">
            <v>0.48945166232468185</v>
          </cell>
          <cell r="J1381"/>
          <cell r="K1381">
            <v>2449732</v>
          </cell>
          <cell r="L1381">
            <v>0</v>
          </cell>
          <cell r="M1381">
            <v>0</v>
          </cell>
          <cell r="N1381">
            <v>4122570</v>
          </cell>
          <cell r="O1381">
            <v>2449732</v>
          </cell>
          <cell r="P1381">
            <v>2260720</v>
          </cell>
          <cell r="Q1381">
            <v>189012</v>
          </cell>
          <cell r="R1381">
            <v>8.3606992462578287</v>
          </cell>
          <cell r="S1381">
            <v>435</v>
          </cell>
          <cell r="T1381">
            <v>0</v>
          </cell>
          <cell r="U1381">
            <v>275</v>
          </cell>
          <cell r="V1381">
            <v>683</v>
          </cell>
          <cell r="W1381">
            <v>1372</v>
          </cell>
          <cell r="X1381">
            <v>449</v>
          </cell>
          <cell r="Y1381">
            <v>4122570</v>
          </cell>
        </row>
        <row r="1382">
          <cell r="A1382">
            <v>1373</v>
          </cell>
          <cell r="B1382">
            <v>275</v>
          </cell>
          <cell r="D1382">
            <v>998</v>
          </cell>
          <cell r="F1382">
            <v>0</v>
          </cell>
          <cell r="G1382">
            <v>0</v>
          </cell>
          <cell r="H1382">
            <v>0</v>
          </cell>
          <cell r="I1382">
            <v>0</v>
          </cell>
          <cell r="J1382"/>
          <cell r="K1382">
            <v>0</v>
          </cell>
          <cell r="L1382">
            <v>0</v>
          </cell>
          <cell r="M1382">
            <v>0</v>
          </cell>
          <cell r="N1382">
            <v>0</v>
          </cell>
          <cell r="O1382">
            <v>0</v>
          </cell>
          <cell r="P1382">
            <v>0</v>
          </cell>
          <cell r="Q1382">
            <v>0</v>
          </cell>
          <cell r="R1382">
            <v>0</v>
          </cell>
          <cell r="S1382">
            <v>0</v>
          </cell>
          <cell r="T1382">
            <v>0</v>
          </cell>
          <cell r="U1382">
            <v>275</v>
          </cell>
          <cell r="V1382">
            <v>998</v>
          </cell>
          <cell r="W1382">
            <v>1373</v>
          </cell>
          <cell r="X1382">
            <v>0</v>
          </cell>
          <cell r="Y1382">
            <v>0</v>
          </cell>
        </row>
        <row r="1383">
          <cell r="A1383">
            <v>1374</v>
          </cell>
          <cell r="B1383">
            <v>275</v>
          </cell>
          <cell r="D1383">
            <v>998</v>
          </cell>
          <cell r="F1383">
            <v>0</v>
          </cell>
          <cell r="G1383">
            <v>0</v>
          </cell>
          <cell r="H1383">
            <v>0</v>
          </cell>
          <cell r="I1383">
            <v>0</v>
          </cell>
          <cell r="J1383"/>
          <cell r="K1383">
            <v>0</v>
          </cell>
          <cell r="L1383">
            <v>0</v>
          </cell>
          <cell r="M1383">
            <v>0</v>
          </cell>
          <cell r="N1383">
            <v>0</v>
          </cell>
          <cell r="O1383">
            <v>0</v>
          </cell>
          <cell r="P1383">
            <v>0</v>
          </cell>
          <cell r="Q1383">
            <v>0</v>
          </cell>
          <cell r="R1383">
            <v>0</v>
          </cell>
          <cell r="S1383">
            <v>0</v>
          </cell>
          <cell r="T1383">
            <v>0</v>
          </cell>
          <cell r="U1383">
            <v>275</v>
          </cell>
          <cell r="V1383">
            <v>998</v>
          </cell>
          <cell r="W1383">
            <v>1374</v>
          </cell>
          <cell r="X1383">
            <v>0</v>
          </cell>
          <cell r="Y1383">
            <v>0</v>
          </cell>
        </row>
        <row r="1384">
          <cell r="A1384">
            <v>1375</v>
          </cell>
          <cell r="B1384">
            <v>275</v>
          </cell>
          <cell r="C1384" t="str">
            <v xml:space="preserve">SOUTHAMPTON                  </v>
          </cell>
          <cell r="D1384">
            <v>999</v>
          </cell>
          <cell r="E1384" t="str">
            <v>TOTAL</v>
          </cell>
          <cell r="F1384">
            <v>8286601.4100000001</v>
          </cell>
          <cell r="G1384">
            <v>1</v>
          </cell>
          <cell r="H1384">
            <v>8422833.7899999991</v>
          </cell>
          <cell r="I1384">
            <v>1</v>
          </cell>
          <cell r="J1384">
            <v>5005053</v>
          </cell>
          <cell r="K1384">
            <v>5005053</v>
          </cell>
          <cell r="L1384">
            <v>0</v>
          </cell>
          <cell r="M1384">
            <v>0</v>
          </cell>
          <cell r="N1384">
            <v>8422833.7899999991</v>
          </cell>
          <cell r="O1384">
            <v>5005053</v>
          </cell>
          <cell r="P1384">
            <v>4813602</v>
          </cell>
          <cell r="Q1384">
            <v>191451</v>
          </cell>
          <cell r="R1384">
            <v>3.9772918492222664</v>
          </cell>
          <cell r="S1384">
            <v>942</v>
          </cell>
          <cell r="T1384">
            <v>0</v>
          </cell>
          <cell r="U1384">
            <v>275</v>
          </cell>
          <cell r="V1384">
            <v>999</v>
          </cell>
          <cell r="W1384">
            <v>1375</v>
          </cell>
          <cell r="X1384">
            <v>926</v>
          </cell>
          <cell r="Y1384">
            <v>8422833.7899999991</v>
          </cell>
        </row>
        <row r="1385">
          <cell r="A1385">
            <v>1376</v>
          </cell>
          <cell r="B1385">
            <v>276</v>
          </cell>
          <cell r="C1385" t="str">
            <v xml:space="preserve">SOUTHBOROUGH                 </v>
          </cell>
          <cell r="D1385">
            <v>276</v>
          </cell>
          <cell r="E1385" t="str">
            <v>SOUTHBOROUGH</v>
          </cell>
          <cell r="F1385">
            <v>12100378.3814</v>
          </cell>
          <cell r="G1385">
            <v>0.67458847342232098</v>
          </cell>
          <cell r="H1385">
            <v>12191121.0648</v>
          </cell>
          <cell r="I1385">
            <v>0.65794217107672326</v>
          </cell>
          <cell r="J1385"/>
          <cell r="K1385">
            <v>10539005</v>
          </cell>
          <cell r="L1385">
            <v>0</v>
          </cell>
          <cell r="M1385">
            <v>0</v>
          </cell>
          <cell r="N1385">
            <v>12191121.0648</v>
          </cell>
          <cell r="O1385">
            <v>10539005</v>
          </cell>
          <cell r="P1385">
            <v>10488914</v>
          </cell>
          <cell r="Q1385">
            <v>50091</v>
          </cell>
          <cell r="R1385">
            <v>0.47756135668573507</v>
          </cell>
          <cell r="S1385">
            <v>1450</v>
          </cell>
          <cell r="T1385">
            <v>0</v>
          </cell>
          <cell r="U1385">
            <v>276</v>
          </cell>
          <cell r="V1385">
            <v>276</v>
          </cell>
          <cell r="W1385">
            <v>1376</v>
          </cell>
          <cell r="X1385">
            <v>1400</v>
          </cell>
          <cell r="Y1385">
            <v>12191121.0648</v>
          </cell>
        </row>
        <row r="1386">
          <cell r="A1386">
            <v>1377</v>
          </cell>
          <cell r="B1386">
            <v>276</v>
          </cell>
          <cell r="C1386" t="str">
            <v xml:space="preserve">SOUTHBOROUGH                 </v>
          </cell>
          <cell r="D1386">
            <v>730</v>
          </cell>
          <cell r="E1386" t="str">
            <v>NORTHBORO SOUTHBORO</v>
          </cell>
          <cell r="F1386">
            <v>5666360</v>
          </cell>
          <cell r="G1386">
            <v>0.31589600108183136</v>
          </cell>
          <cell r="H1386">
            <v>6058990</v>
          </cell>
          <cell r="I1386">
            <v>0.32699741180017189</v>
          </cell>
          <cell r="J1386"/>
          <cell r="K1386">
            <v>5237888</v>
          </cell>
          <cell r="L1386">
            <v>0</v>
          </cell>
          <cell r="M1386">
            <v>0</v>
          </cell>
          <cell r="N1386">
            <v>6058990</v>
          </cell>
          <cell r="O1386">
            <v>5237888</v>
          </cell>
          <cell r="P1386">
            <v>4911744</v>
          </cell>
          <cell r="Q1386">
            <v>326144</v>
          </cell>
          <cell r="R1386">
            <v>6.6400854767675188</v>
          </cell>
          <cell r="S1386">
            <v>610</v>
          </cell>
          <cell r="T1386">
            <v>0</v>
          </cell>
          <cell r="U1386">
            <v>276</v>
          </cell>
          <cell r="V1386">
            <v>730</v>
          </cell>
          <cell r="W1386">
            <v>1377</v>
          </cell>
          <cell r="X1386">
            <v>628</v>
          </cell>
          <cell r="Y1386">
            <v>6058990</v>
          </cell>
        </row>
        <row r="1387">
          <cell r="A1387">
            <v>1378</v>
          </cell>
          <cell r="B1387">
            <v>276</v>
          </cell>
          <cell r="C1387" t="str">
            <v xml:space="preserve">SOUTHBOROUGH                 </v>
          </cell>
          <cell r="D1387">
            <v>801</v>
          </cell>
          <cell r="E1387" t="str">
            <v>ASSABET VALLEY</v>
          </cell>
          <cell r="F1387">
            <v>170684</v>
          </cell>
          <cell r="G1387">
            <v>9.5155254958476515E-3</v>
          </cell>
          <cell r="H1387">
            <v>279057</v>
          </cell>
          <cell r="I1387">
            <v>1.5060417123104769E-2</v>
          </cell>
          <cell r="J1387"/>
          <cell r="K1387">
            <v>241240</v>
          </cell>
          <cell r="L1387">
            <v>0</v>
          </cell>
          <cell r="M1387">
            <v>0</v>
          </cell>
          <cell r="N1387">
            <v>279057</v>
          </cell>
          <cell r="O1387">
            <v>241240</v>
          </cell>
          <cell r="P1387">
            <v>147953</v>
          </cell>
          <cell r="Q1387">
            <v>93287</v>
          </cell>
          <cell r="R1387">
            <v>63.051779957148554</v>
          </cell>
          <cell r="S1387">
            <v>11</v>
          </cell>
          <cell r="T1387">
            <v>0</v>
          </cell>
          <cell r="U1387">
            <v>276</v>
          </cell>
          <cell r="V1387">
            <v>801</v>
          </cell>
          <cell r="W1387">
            <v>1378</v>
          </cell>
          <cell r="X1387">
            <v>17</v>
          </cell>
          <cell r="Y1387">
            <v>279057</v>
          </cell>
        </row>
        <row r="1388">
          <cell r="A1388">
            <v>1379</v>
          </cell>
          <cell r="B1388">
            <v>276</v>
          </cell>
          <cell r="D1388">
            <v>998</v>
          </cell>
          <cell r="F1388">
            <v>0</v>
          </cell>
          <cell r="G1388">
            <v>0</v>
          </cell>
          <cell r="H1388">
            <v>0</v>
          </cell>
          <cell r="I1388">
            <v>0</v>
          </cell>
          <cell r="J1388"/>
          <cell r="K1388">
            <v>0</v>
          </cell>
          <cell r="L1388">
            <v>0</v>
          </cell>
          <cell r="M1388">
            <v>0</v>
          </cell>
          <cell r="N1388">
            <v>0</v>
          </cell>
          <cell r="O1388">
            <v>0</v>
          </cell>
          <cell r="P1388">
            <v>0</v>
          </cell>
          <cell r="Q1388">
            <v>0</v>
          </cell>
          <cell r="R1388">
            <v>0</v>
          </cell>
          <cell r="S1388">
            <v>0</v>
          </cell>
          <cell r="T1388">
            <v>0</v>
          </cell>
          <cell r="U1388">
            <v>276</v>
          </cell>
          <cell r="V1388">
            <v>998</v>
          </cell>
          <cell r="W1388">
            <v>1379</v>
          </cell>
          <cell r="X1388">
            <v>0</v>
          </cell>
          <cell r="Y1388">
            <v>0</v>
          </cell>
        </row>
        <row r="1389">
          <cell r="A1389">
            <v>1380</v>
          </cell>
          <cell r="B1389">
            <v>276</v>
          </cell>
          <cell r="C1389" t="str">
            <v xml:space="preserve">SOUTHBOROUGH                 </v>
          </cell>
          <cell r="D1389">
            <v>999</v>
          </cell>
          <cell r="E1389" t="str">
            <v>TOTAL</v>
          </cell>
          <cell r="F1389">
            <v>17937422.3814</v>
          </cell>
          <cell r="G1389">
            <v>1</v>
          </cell>
          <cell r="H1389">
            <v>18529168.064800002</v>
          </cell>
          <cell r="I1389">
            <v>1</v>
          </cell>
          <cell r="J1389">
            <v>16018133</v>
          </cell>
          <cell r="K1389">
            <v>16018133</v>
          </cell>
          <cell r="L1389">
            <v>0</v>
          </cell>
          <cell r="M1389">
            <v>0</v>
          </cell>
          <cell r="N1389">
            <v>18529168.064800002</v>
          </cell>
          <cell r="O1389">
            <v>16018133</v>
          </cell>
          <cell r="P1389">
            <v>15548611</v>
          </cell>
          <cell r="Q1389">
            <v>469522</v>
          </cell>
          <cell r="R1389">
            <v>3.0197038179165974</v>
          </cell>
          <cell r="S1389">
            <v>2071</v>
          </cell>
          <cell r="T1389">
            <v>0</v>
          </cell>
          <cell r="U1389">
            <v>276</v>
          </cell>
          <cell r="V1389">
            <v>999</v>
          </cell>
          <cell r="W1389">
            <v>1380</v>
          </cell>
          <cell r="X1389">
            <v>2045</v>
          </cell>
          <cell r="Y1389">
            <v>18529168.064800002</v>
          </cell>
        </row>
        <row r="1390">
          <cell r="A1390">
            <v>1381</v>
          </cell>
          <cell r="B1390">
            <v>277</v>
          </cell>
          <cell r="C1390" t="str">
            <v xml:space="preserve">SOUTHBRIDGE                  </v>
          </cell>
          <cell r="D1390">
            <v>277</v>
          </cell>
          <cell r="E1390" t="str">
            <v>SOUTHBRIDGE</v>
          </cell>
          <cell r="F1390">
            <v>24396090.530000005</v>
          </cell>
          <cell r="G1390">
            <v>0.85900134647961401</v>
          </cell>
          <cell r="H1390">
            <v>25154189.23</v>
          </cell>
          <cell r="I1390">
            <v>0.87544831511388133</v>
          </cell>
          <cell r="J1390"/>
          <cell r="K1390">
            <v>7503317</v>
          </cell>
          <cell r="L1390">
            <v>0</v>
          </cell>
          <cell r="M1390">
            <v>0</v>
          </cell>
          <cell r="N1390">
            <v>25154189.23</v>
          </cell>
          <cell r="O1390">
            <v>7503317</v>
          </cell>
          <cell r="P1390">
            <v>7165928</v>
          </cell>
          <cell r="Q1390">
            <v>337389</v>
          </cell>
          <cell r="R1390">
            <v>4.7082387654467084</v>
          </cell>
          <cell r="S1390">
            <v>2387</v>
          </cell>
          <cell r="T1390">
            <v>0</v>
          </cell>
          <cell r="U1390">
            <v>277</v>
          </cell>
          <cell r="V1390">
            <v>277</v>
          </cell>
          <cell r="W1390">
            <v>1381</v>
          </cell>
          <cell r="X1390">
            <v>2377</v>
          </cell>
          <cell r="Y1390">
            <v>25154189.23</v>
          </cell>
        </row>
        <row r="1391">
          <cell r="A1391">
            <v>1382</v>
          </cell>
          <cell r="B1391">
            <v>277</v>
          </cell>
          <cell r="C1391" t="str">
            <v xml:space="preserve">SOUTHBRIDGE                  </v>
          </cell>
          <cell r="D1391">
            <v>876</v>
          </cell>
          <cell r="E1391" t="str">
            <v>SOUTHERN WORCESTER</v>
          </cell>
          <cell r="F1391">
            <v>4004436</v>
          </cell>
          <cell r="G1391">
            <v>0.14099865352038596</v>
          </cell>
          <cell r="H1391">
            <v>3578734</v>
          </cell>
          <cell r="I1391">
            <v>0.1245516848861187</v>
          </cell>
          <cell r="J1391"/>
          <cell r="K1391">
            <v>1067511</v>
          </cell>
          <cell r="L1391">
            <v>0</v>
          </cell>
          <cell r="M1391">
            <v>0</v>
          </cell>
          <cell r="N1391">
            <v>3578734</v>
          </cell>
          <cell r="O1391">
            <v>1067511</v>
          </cell>
          <cell r="P1391">
            <v>1176234</v>
          </cell>
          <cell r="Q1391">
            <v>-108723</v>
          </cell>
          <cell r="R1391">
            <v>-9.2433138304112958</v>
          </cell>
          <cell r="S1391">
            <v>281</v>
          </cell>
          <cell r="T1391">
            <v>0</v>
          </cell>
          <cell r="U1391">
            <v>277</v>
          </cell>
          <cell r="V1391">
            <v>876</v>
          </cell>
          <cell r="W1391">
            <v>1382</v>
          </cell>
          <cell r="X1391">
            <v>243</v>
          </cell>
          <cell r="Y1391">
            <v>3578734</v>
          </cell>
        </row>
        <row r="1392">
          <cell r="A1392">
            <v>1383</v>
          </cell>
          <cell r="B1392">
            <v>277</v>
          </cell>
          <cell r="D1392">
            <v>998</v>
          </cell>
          <cell r="F1392">
            <v>0</v>
          </cell>
          <cell r="G1392">
            <v>0</v>
          </cell>
          <cell r="H1392">
            <v>0</v>
          </cell>
          <cell r="I1392">
            <v>0</v>
          </cell>
          <cell r="J1392"/>
          <cell r="K1392">
            <v>0</v>
          </cell>
          <cell r="L1392">
            <v>0</v>
          </cell>
          <cell r="M1392">
            <v>0</v>
          </cell>
          <cell r="N1392">
            <v>0</v>
          </cell>
          <cell r="O1392">
            <v>0</v>
          </cell>
          <cell r="P1392">
            <v>0</v>
          </cell>
          <cell r="Q1392">
            <v>0</v>
          </cell>
          <cell r="R1392">
            <v>0</v>
          </cell>
          <cell r="S1392">
            <v>0</v>
          </cell>
          <cell r="T1392">
            <v>0</v>
          </cell>
          <cell r="U1392">
            <v>277</v>
          </cell>
          <cell r="V1392">
            <v>998</v>
          </cell>
          <cell r="W1392">
            <v>1383</v>
          </cell>
          <cell r="X1392">
            <v>0</v>
          </cell>
          <cell r="Y1392">
            <v>0</v>
          </cell>
        </row>
        <row r="1393">
          <cell r="A1393">
            <v>1384</v>
          </cell>
          <cell r="B1393">
            <v>277</v>
          </cell>
          <cell r="D1393">
            <v>998</v>
          </cell>
          <cell r="F1393">
            <v>0</v>
          </cell>
          <cell r="G1393">
            <v>0</v>
          </cell>
          <cell r="H1393">
            <v>0</v>
          </cell>
          <cell r="I1393">
            <v>0</v>
          </cell>
          <cell r="J1393"/>
          <cell r="K1393">
            <v>0</v>
          </cell>
          <cell r="L1393">
            <v>0</v>
          </cell>
          <cell r="M1393">
            <v>0</v>
          </cell>
          <cell r="N1393">
            <v>0</v>
          </cell>
          <cell r="O1393">
            <v>0</v>
          </cell>
          <cell r="P1393">
            <v>0</v>
          </cell>
          <cell r="Q1393">
            <v>0</v>
          </cell>
          <cell r="R1393">
            <v>0</v>
          </cell>
          <cell r="S1393">
            <v>0</v>
          </cell>
          <cell r="T1393">
            <v>0</v>
          </cell>
          <cell r="U1393">
            <v>277</v>
          </cell>
          <cell r="V1393">
            <v>998</v>
          </cell>
          <cell r="W1393">
            <v>1384</v>
          </cell>
          <cell r="X1393">
            <v>0</v>
          </cell>
          <cell r="Y1393">
            <v>0</v>
          </cell>
        </row>
        <row r="1394">
          <cell r="A1394">
            <v>1385</v>
          </cell>
          <cell r="B1394">
            <v>277</v>
          </cell>
          <cell r="C1394" t="str">
            <v xml:space="preserve">SOUTHBRIDGE                  </v>
          </cell>
          <cell r="D1394">
            <v>999</v>
          </cell>
          <cell r="E1394" t="str">
            <v>TOTAL</v>
          </cell>
          <cell r="F1394">
            <v>28400526.530000005</v>
          </cell>
          <cell r="G1394">
            <v>1</v>
          </cell>
          <cell r="H1394">
            <v>28732923.23</v>
          </cell>
          <cell r="I1394">
            <v>1</v>
          </cell>
          <cell r="J1394">
            <v>8570828</v>
          </cell>
          <cell r="K1394">
            <v>8570828</v>
          </cell>
          <cell r="L1394">
            <v>0</v>
          </cell>
          <cell r="M1394">
            <v>0</v>
          </cell>
          <cell r="N1394">
            <v>28732923.23</v>
          </cell>
          <cell r="O1394">
            <v>8570828</v>
          </cell>
          <cell r="P1394">
            <v>8342162</v>
          </cell>
          <cell r="Q1394">
            <v>228666</v>
          </cell>
          <cell r="R1394">
            <v>2.7410879817486165</v>
          </cell>
          <cell r="S1394">
            <v>2668</v>
          </cell>
          <cell r="T1394">
            <v>0</v>
          </cell>
          <cell r="U1394">
            <v>277</v>
          </cell>
          <cell r="V1394">
            <v>999</v>
          </cell>
          <cell r="W1394">
            <v>1385</v>
          </cell>
          <cell r="X1394">
            <v>2620</v>
          </cell>
          <cell r="Y1394">
            <v>28732923.23</v>
          </cell>
        </row>
        <row r="1395">
          <cell r="A1395">
            <v>1386</v>
          </cell>
          <cell r="B1395">
            <v>278</v>
          </cell>
          <cell r="C1395" t="str">
            <v xml:space="preserve">SOUTH HADLEY                 </v>
          </cell>
          <cell r="D1395">
            <v>278</v>
          </cell>
          <cell r="E1395" t="str">
            <v>SOUTH HADLEY</v>
          </cell>
          <cell r="F1395">
            <v>18784553.009999998</v>
          </cell>
          <cell r="G1395">
            <v>1</v>
          </cell>
          <cell r="H1395">
            <v>19235881.489999998</v>
          </cell>
          <cell r="I1395">
            <v>1</v>
          </cell>
          <cell r="J1395"/>
          <cell r="K1395">
            <v>12212647</v>
          </cell>
          <cell r="L1395">
            <v>0</v>
          </cell>
          <cell r="M1395">
            <v>0</v>
          </cell>
          <cell r="N1395">
            <v>19235881.489999998</v>
          </cell>
          <cell r="O1395">
            <v>12212647</v>
          </cell>
          <cell r="P1395">
            <v>11810114</v>
          </cell>
          <cell r="Q1395">
            <v>402533</v>
          </cell>
          <cell r="R1395">
            <v>3.4083752282154092</v>
          </cell>
          <cell r="S1395">
            <v>2052</v>
          </cell>
          <cell r="T1395">
            <v>0</v>
          </cell>
          <cell r="U1395">
            <v>278</v>
          </cell>
          <cell r="V1395">
            <v>278</v>
          </cell>
          <cell r="W1395">
            <v>1386</v>
          </cell>
          <cell r="X1395">
            <v>2014</v>
          </cell>
          <cell r="Y1395">
            <v>19235881.489999998</v>
          </cell>
        </row>
        <row r="1396">
          <cell r="A1396">
            <v>1387</v>
          </cell>
          <cell r="B1396">
            <v>278</v>
          </cell>
          <cell r="D1396">
            <v>998</v>
          </cell>
          <cell r="F1396">
            <v>0</v>
          </cell>
          <cell r="G1396">
            <v>0</v>
          </cell>
          <cell r="H1396">
            <v>0</v>
          </cell>
          <cell r="I1396">
            <v>0</v>
          </cell>
          <cell r="J1396"/>
          <cell r="K1396">
            <v>0</v>
          </cell>
          <cell r="L1396">
            <v>0</v>
          </cell>
          <cell r="M1396">
            <v>0</v>
          </cell>
          <cell r="N1396">
            <v>0</v>
          </cell>
          <cell r="O1396">
            <v>0</v>
          </cell>
          <cell r="P1396">
            <v>0</v>
          </cell>
          <cell r="Q1396">
            <v>0</v>
          </cell>
          <cell r="R1396">
            <v>0</v>
          </cell>
          <cell r="S1396">
            <v>0</v>
          </cell>
          <cell r="T1396">
            <v>0</v>
          </cell>
          <cell r="U1396">
            <v>278</v>
          </cell>
          <cell r="V1396">
            <v>998</v>
          </cell>
          <cell r="W1396">
            <v>1387</v>
          </cell>
          <cell r="X1396">
            <v>0</v>
          </cell>
          <cell r="Y1396">
            <v>0</v>
          </cell>
        </row>
        <row r="1397">
          <cell r="A1397">
            <v>1388</v>
          </cell>
          <cell r="B1397">
            <v>278</v>
          </cell>
          <cell r="D1397">
            <v>998</v>
          </cell>
          <cell r="F1397">
            <v>0</v>
          </cell>
          <cell r="G1397">
            <v>0</v>
          </cell>
          <cell r="H1397">
            <v>0</v>
          </cell>
          <cell r="I1397">
            <v>0</v>
          </cell>
          <cell r="J1397"/>
          <cell r="K1397">
            <v>0</v>
          </cell>
          <cell r="L1397">
            <v>0</v>
          </cell>
          <cell r="M1397">
            <v>0</v>
          </cell>
          <cell r="N1397">
            <v>0</v>
          </cell>
          <cell r="O1397">
            <v>0</v>
          </cell>
          <cell r="P1397">
            <v>0</v>
          </cell>
          <cell r="Q1397">
            <v>0</v>
          </cell>
          <cell r="R1397">
            <v>0</v>
          </cell>
          <cell r="S1397">
            <v>0</v>
          </cell>
          <cell r="T1397">
            <v>0</v>
          </cell>
          <cell r="U1397">
            <v>278</v>
          </cell>
          <cell r="V1397">
            <v>998</v>
          </cell>
          <cell r="W1397">
            <v>1388</v>
          </cell>
          <cell r="X1397">
            <v>0</v>
          </cell>
          <cell r="Y1397">
            <v>0</v>
          </cell>
        </row>
        <row r="1398">
          <cell r="A1398">
            <v>1389</v>
          </cell>
          <cell r="B1398">
            <v>278</v>
          </cell>
          <cell r="D1398">
            <v>998</v>
          </cell>
          <cell r="F1398">
            <v>0</v>
          </cell>
          <cell r="G1398">
            <v>0</v>
          </cell>
          <cell r="H1398">
            <v>0</v>
          </cell>
          <cell r="I1398">
            <v>0</v>
          </cell>
          <cell r="J1398"/>
          <cell r="K1398">
            <v>0</v>
          </cell>
          <cell r="L1398">
            <v>0</v>
          </cell>
          <cell r="M1398">
            <v>0</v>
          </cell>
          <cell r="N1398">
            <v>0</v>
          </cell>
          <cell r="O1398">
            <v>0</v>
          </cell>
          <cell r="P1398">
            <v>0</v>
          </cell>
          <cell r="Q1398">
            <v>0</v>
          </cell>
          <cell r="R1398">
            <v>0</v>
          </cell>
          <cell r="S1398">
            <v>0</v>
          </cell>
          <cell r="T1398">
            <v>0</v>
          </cell>
          <cell r="U1398">
            <v>278</v>
          </cell>
          <cell r="V1398">
            <v>998</v>
          </cell>
          <cell r="W1398">
            <v>1389</v>
          </cell>
          <cell r="X1398">
            <v>0</v>
          </cell>
          <cell r="Y1398">
            <v>0</v>
          </cell>
        </row>
        <row r="1399">
          <cell r="A1399">
            <v>1390</v>
          </cell>
          <cell r="B1399">
            <v>278</v>
          </cell>
          <cell r="C1399" t="str">
            <v xml:space="preserve">SOUTH HADLEY                 </v>
          </cell>
          <cell r="D1399">
            <v>999</v>
          </cell>
          <cell r="E1399" t="str">
            <v>TOTAL</v>
          </cell>
          <cell r="F1399">
            <v>18784553.009999998</v>
          </cell>
          <cell r="G1399">
            <v>1</v>
          </cell>
          <cell r="H1399">
            <v>19235881.489999998</v>
          </cell>
          <cell r="I1399">
            <v>1</v>
          </cell>
          <cell r="J1399">
            <v>12212647</v>
          </cell>
          <cell r="K1399">
            <v>12212647</v>
          </cell>
          <cell r="L1399">
            <v>0</v>
          </cell>
          <cell r="M1399">
            <v>0</v>
          </cell>
          <cell r="N1399">
            <v>19235881.489999998</v>
          </cell>
          <cell r="O1399">
            <v>12212647</v>
          </cell>
          <cell r="P1399">
            <v>11810114</v>
          </cell>
          <cell r="Q1399">
            <v>402533</v>
          </cell>
          <cell r="R1399">
            <v>3.4083752282154092</v>
          </cell>
          <cell r="S1399">
            <v>2052</v>
          </cell>
          <cell r="T1399">
            <v>0</v>
          </cell>
          <cell r="U1399">
            <v>278</v>
          </cell>
          <cell r="V1399">
            <v>999</v>
          </cell>
          <cell r="W1399">
            <v>1390</v>
          </cell>
          <cell r="X1399">
            <v>2014</v>
          </cell>
          <cell r="Y1399">
            <v>19235881.489999998</v>
          </cell>
        </row>
        <row r="1400">
          <cell r="A1400">
            <v>1391</v>
          </cell>
          <cell r="B1400">
            <v>279</v>
          </cell>
          <cell r="C1400" t="str">
            <v xml:space="preserve">SOUTHWICK                    </v>
          </cell>
          <cell r="D1400">
            <v>279</v>
          </cell>
          <cell r="E1400" t="str">
            <v>SOUTHWICK</v>
          </cell>
          <cell r="F1400">
            <v>0</v>
          </cell>
          <cell r="G1400">
            <v>0</v>
          </cell>
          <cell r="H1400">
            <v>0</v>
          </cell>
          <cell r="I1400">
            <v>0</v>
          </cell>
          <cell r="J1400"/>
          <cell r="K1400">
            <v>0</v>
          </cell>
          <cell r="L1400">
            <v>0</v>
          </cell>
          <cell r="M1400">
            <v>0</v>
          </cell>
          <cell r="N1400">
            <v>0</v>
          </cell>
          <cell r="O1400">
            <v>0</v>
          </cell>
          <cell r="P1400">
            <v>0</v>
          </cell>
          <cell r="Q1400">
            <v>0</v>
          </cell>
          <cell r="R1400">
            <v>0</v>
          </cell>
          <cell r="S1400">
            <v>0</v>
          </cell>
          <cell r="T1400">
            <v>0</v>
          </cell>
          <cell r="U1400">
            <v>279</v>
          </cell>
          <cell r="V1400">
            <v>279</v>
          </cell>
          <cell r="W1400">
            <v>1391</v>
          </cell>
          <cell r="X1400">
            <v>0</v>
          </cell>
          <cell r="Y1400">
            <v>0</v>
          </cell>
        </row>
        <row r="1401">
          <cell r="A1401">
            <v>1392</v>
          </cell>
          <cell r="B1401">
            <v>279</v>
          </cell>
          <cell r="C1401" t="str">
            <v xml:space="preserve">SOUTHWICK                    </v>
          </cell>
          <cell r="D1401">
            <v>766</v>
          </cell>
          <cell r="E1401" t="str">
            <v>SOUTHWICK TOLLAND</v>
          </cell>
          <cell r="F1401">
            <v>13933236</v>
          </cell>
          <cell r="G1401">
            <v>1</v>
          </cell>
          <cell r="H1401">
            <v>13936630</v>
          </cell>
          <cell r="I1401">
            <v>1</v>
          </cell>
          <cell r="J1401"/>
          <cell r="K1401">
            <v>7270919</v>
          </cell>
          <cell r="L1401">
            <v>0</v>
          </cell>
          <cell r="M1401">
            <v>0</v>
          </cell>
          <cell r="N1401">
            <v>13936630</v>
          </cell>
          <cell r="O1401">
            <v>7270919</v>
          </cell>
          <cell r="P1401">
            <v>6950501</v>
          </cell>
          <cell r="Q1401">
            <v>320418</v>
          </cell>
          <cell r="R1401">
            <v>4.6099986173658563</v>
          </cell>
          <cell r="S1401">
            <v>1569</v>
          </cell>
          <cell r="T1401">
            <v>0</v>
          </cell>
          <cell r="U1401">
            <v>279</v>
          </cell>
          <cell r="V1401">
            <v>766</v>
          </cell>
          <cell r="W1401">
            <v>1392</v>
          </cell>
          <cell r="X1401">
            <v>1494</v>
          </cell>
          <cell r="Y1401">
            <v>13936630</v>
          </cell>
        </row>
        <row r="1402">
          <cell r="A1402">
            <v>1393</v>
          </cell>
          <cell r="B1402">
            <v>279</v>
          </cell>
          <cell r="D1402">
            <v>998</v>
          </cell>
          <cell r="F1402">
            <v>0</v>
          </cell>
          <cell r="G1402">
            <v>0</v>
          </cell>
          <cell r="H1402">
            <v>0</v>
          </cell>
          <cell r="I1402">
            <v>0</v>
          </cell>
          <cell r="J1402"/>
          <cell r="K1402">
            <v>0</v>
          </cell>
          <cell r="L1402">
            <v>0</v>
          </cell>
          <cell r="M1402">
            <v>0</v>
          </cell>
          <cell r="N1402">
            <v>0</v>
          </cell>
          <cell r="O1402">
            <v>0</v>
          </cell>
          <cell r="P1402">
            <v>0</v>
          </cell>
          <cell r="Q1402">
            <v>0</v>
          </cell>
          <cell r="R1402">
            <v>0</v>
          </cell>
          <cell r="S1402">
            <v>0</v>
          </cell>
          <cell r="T1402">
            <v>0</v>
          </cell>
          <cell r="U1402">
            <v>279</v>
          </cell>
          <cell r="V1402">
            <v>998</v>
          </cell>
          <cell r="W1402">
            <v>1393</v>
          </cell>
          <cell r="X1402">
            <v>0</v>
          </cell>
          <cell r="Y1402">
            <v>0</v>
          </cell>
        </row>
        <row r="1403">
          <cell r="A1403">
            <v>1394</v>
          </cell>
          <cell r="B1403">
            <v>279</v>
          </cell>
          <cell r="D1403">
            <v>998</v>
          </cell>
          <cell r="F1403">
            <v>0</v>
          </cell>
          <cell r="G1403">
            <v>0</v>
          </cell>
          <cell r="H1403">
            <v>0</v>
          </cell>
          <cell r="I1403">
            <v>0</v>
          </cell>
          <cell r="J1403"/>
          <cell r="K1403">
            <v>0</v>
          </cell>
          <cell r="L1403">
            <v>0</v>
          </cell>
          <cell r="M1403">
            <v>0</v>
          </cell>
          <cell r="N1403">
            <v>0</v>
          </cell>
          <cell r="O1403">
            <v>0</v>
          </cell>
          <cell r="P1403">
            <v>0</v>
          </cell>
          <cell r="Q1403">
            <v>0</v>
          </cell>
          <cell r="R1403">
            <v>0</v>
          </cell>
          <cell r="S1403">
            <v>0</v>
          </cell>
          <cell r="T1403">
            <v>0</v>
          </cell>
          <cell r="U1403">
            <v>279</v>
          </cell>
          <cell r="V1403">
            <v>998</v>
          </cell>
          <cell r="W1403">
            <v>1394</v>
          </cell>
          <cell r="X1403">
            <v>0</v>
          </cell>
          <cell r="Y1403">
            <v>0</v>
          </cell>
        </row>
        <row r="1404">
          <cell r="A1404">
            <v>1395</v>
          </cell>
          <cell r="B1404">
            <v>279</v>
          </cell>
          <cell r="C1404" t="str">
            <v xml:space="preserve">SOUTHWICK                    </v>
          </cell>
          <cell r="D1404">
            <v>999</v>
          </cell>
          <cell r="E1404" t="str">
            <v>TOTAL</v>
          </cell>
          <cell r="F1404">
            <v>13933236</v>
          </cell>
          <cell r="G1404">
            <v>1</v>
          </cell>
          <cell r="H1404">
            <v>13936630</v>
          </cell>
          <cell r="I1404">
            <v>1</v>
          </cell>
          <cell r="J1404">
            <v>7270919</v>
          </cell>
          <cell r="K1404">
            <v>7270919</v>
          </cell>
          <cell r="L1404">
            <v>0</v>
          </cell>
          <cell r="M1404">
            <v>0</v>
          </cell>
          <cell r="N1404">
            <v>13936630</v>
          </cell>
          <cell r="O1404">
            <v>7270919</v>
          </cell>
          <cell r="P1404">
            <v>6950501</v>
          </cell>
          <cell r="Q1404">
            <v>320418</v>
          </cell>
          <cell r="R1404">
            <v>4.6099986173658563</v>
          </cell>
          <cell r="S1404">
            <v>1569</v>
          </cell>
          <cell r="T1404">
            <v>0</v>
          </cell>
          <cell r="U1404">
            <v>279</v>
          </cell>
          <cell r="V1404">
            <v>999</v>
          </cell>
          <cell r="W1404">
            <v>1395</v>
          </cell>
          <cell r="X1404">
            <v>1494</v>
          </cell>
          <cell r="Y1404">
            <v>13936630</v>
          </cell>
        </row>
        <row r="1405">
          <cell r="A1405">
            <v>1396</v>
          </cell>
          <cell r="B1405">
            <v>280</v>
          </cell>
          <cell r="C1405" t="str">
            <v xml:space="preserve">SPENCER                      </v>
          </cell>
          <cell r="D1405">
            <v>280</v>
          </cell>
          <cell r="E1405" t="str">
            <v>SPENCER</v>
          </cell>
          <cell r="F1405">
            <v>12250.07</v>
          </cell>
          <cell r="G1405">
            <v>7.2310864042494189E-4</v>
          </cell>
          <cell r="H1405">
            <v>12697.210000000001</v>
          </cell>
          <cell r="I1405">
            <v>7.2520790897670777E-4</v>
          </cell>
          <cell r="J1405"/>
          <cell r="K1405">
            <v>4307</v>
          </cell>
          <cell r="L1405">
            <v>0</v>
          </cell>
          <cell r="M1405">
            <v>0</v>
          </cell>
          <cell r="N1405">
            <v>12697.210000000001</v>
          </cell>
          <cell r="O1405">
            <v>4307</v>
          </cell>
          <cell r="P1405">
            <v>4119</v>
          </cell>
          <cell r="Q1405">
            <v>188</v>
          </cell>
          <cell r="R1405">
            <v>4.564214615197864</v>
          </cell>
          <cell r="S1405">
            <v>1</v>
          </cell>
          <cell r="T1405">
            <v>0</v>
          </cell>
          <cell r="U1405">
            <v>280</v>
          </cell>
          <cell r="V1405">
            <v>280</v>
          </cell>
          <cell r="W1405">
            <v>1396</v>
          </cell>
          <cell r="X1405">
            <v>1</v>
          </cell>
          <cell r="Y1405">
            <v>12697.210000000001</v>
          </cell>
        </row>
        <row r="1406">
          <cell r="A1406">
            <v>1397</v>
          </cell>
          <cell r="B1406">
            <v>280</v>
          </cell>
          <cell r="C1406" t="str">
            <v xml:space="preserve">SPENCER                      </v>
          </cell>
          <cell r="D1406">
            <v>767</v>
          </cell>
          <cell r="E1406" t="str">
            <v>SPENCER EAST BROOKFIELD</v>
          </cell>
          <cell r="F1406">
            <v>15318268</v>
          </cell>
          <cell r="G1406">
            <v>0.90422111442178654</v>
          </cell>
          <cell r="H1406">
            <v>15846217</v>
          </cell>
          <cell r="I1406">
            <v>0.90506512027139496</v>
          </cell>
          <cell r="J1406"/>
          <cell r="K1406">
            <v>5374818</v>
          </cell>
          <cell r="L1406">
            <v>0</v>
          </cell>
          <cell r="M1406">
            <v>0</v>
          </cell>
          <cell r="N1406">
            <v>15846217</v>
          </cell>
          <cell r="O1406">
            <v>5374818</v>
          </cell>
          <cell r="P1406">
            <v>5150893</v>
          </cell>
          <cell r="Q1406">
            <v>223925</v>
          </cell>
          <cell r="R1406">
            <v>4.3473044382789547</v>
          </cell>
          <cell r="S1406">
            <v>1606</v>
          </cell>
          <cell r="T1406">
            <v>0</v>
          </cell>
          <cell r="U1406">
            <v>280</v>
          </cell>
          <cell r="V1406">
            <v>767</v>
          </cell>
          <cell r="W1406">
            <v>1397</v>
          </cell>
          <cell r="X1406">
            <v>1584</v>
          </cell>
          <cell r="Y1406">
            <v>15846217</v>
          </cell>
        </row>
        <row r="1407">
          <cell r="A1407">
            <v>1398</v>
          </cell>
          <cell r="B1407">
            <v>280</v>
          </cell>
          <cell r="C1407" t="str">
            <v xml:space="preserve">SPENCER                      </v>
          </cell>
          <cell r="D1407">
            <v>876</v>
          </cell>
          <cell r="E1407" t="str">
            <v>SOUTHERN WORCESTER</v>
          </cell>
          <cell r="F1407">
            <v>1610325</v>
          </cell>
          <cell r="G1407">
            <v>9.5055776937788494E-2</v>
          </cell>
          <cell r="H1407">
            <v>1649458</v>
          </cell>
          <cell r="I1407">
            <v>9.4209671819628277E-2</v>
          </cell>
          <cell r="J1407"/>
          <cell r="K1407">
            <v>559473</v>
          </cell>
          <cell r="L1407">
            <v>0</v>
          </cell>
          <cell r="M1407">
            <v>0</v>
          </cell>
          <cell r="N1407">
            <v>1649458</v>
          </cell>
          <cell r="O1407">
            <v>559473</v>
          </cell>
          <cell r="P1407">
            <v>541485</v>
          </cell>
          <cell r="Q1407">
            <v>17988</v>
          </cell>
          <cell r="R1407">
            <v>3.3219756779966203</v>
          </cell>
          <cell r="S1407">
            <v>113</v>
          </cell>
          <cell r="T1407">
            <v>0</v>
          </cell>
          <cell r="U1407">
            <v>280</v>
          </cell>
          <cell r="V1407">
            <v>876</v>
          </cell>
          <cell r="W1407">
            <v>1398</v>
          </cell>
          <cell r="X1407">
            <v>112</v>
          </cell>
          <cell r="Y1407">
            <v>1649458</v>
          </cell>
        </row>
        <row r="1408">
          <cell r="A1408">
            <v>1399</v>
          </cell>
          <cell r="B1408">
            <v>280</v>
          </cell>
          <cell r="D1408">
            <v>998</v>
          </cell>
          <cell r="F1408">
            <v>0</v>
          </cell>
          <cell r="G1408">
            <v>0</v>
          </cell>
          <cell r="H1408">
            <v>0</v>
          </cell>
          <cell r="I1408">
            <v>0</v>
          </cell>
          <cell r="J1408"/>
          <cell r="K1408">
            <v>0</v>
          </cell>
          <cell r="L1408">
            <v>0</v>
          </cell>
          <cell r="M1408">
            <v>0</v>
          </cell>
          <cell r="N1408">
            <v>0</v>
          </cell>
          <cell r="O1408">
            <v>0</v>
          </cell>
          <cell r="P1408">
            <v>0</v>
          </cell>
          <cell r="Q1408">
            <v>0</v>
          </cell>
          <cell r="R1408">
            <v>0</v>
          </cell>
          <cell r="S1408">
            <v>0</v>
          </cell>
          <cell r="T1408">
            <v>0</v>
          </cell>
          <cell r="U1408">
            <v>280</v>
          </cell>
          <cell r="V1408">
            <v>998</v>
          </cell>
          <cell r="W1408">
            <v>1399</v>
          </cell>
          <cell r="X1408">
            <v>0</v>
          </cell>
          <cell r="Y1408">
            <v>0</v>
          </cell>
        </row>
        <row r="1409">
          <cell r="A1409">
            <v>1400</v>
          </cell>
          <cell r="B1409">
            <v>280</v>
          </cell>
          <cell r="C1409" t="str">
            <v xml:space="preserve">SPENCER                      </v>
          </cell>
          <cell r="D1409">
            <v>999</v>
          </cell>
          <cell r="E1409" t="str">
            <v>TOTAL</v>
          </cell>
          <cell r="F1409">
            <v>16940843.07</v>
          </cell>
          <cell r="G1409">
            <v>1</v>
          </cell>
          <cell r="H1409">
            <v>17508372.210000001</v>
          </cell>
          <cell r="I1409">
            <v>0.99999999999999989</v>
          </cell>
          <cell r="J1409">
            <v>5938598</v>
          </cell>
          <cell r="K1409">
            <v>5938598</v>
          </cell>
          <cell r="L1409">
            <v>0</v>
          </cell>
          <cell r="M1409">
            <v>0</v>
          </cell>
          <cell r="N1409">
            <v>17508372.210000001</v>
          </cell>
          <cell r="O1409">
            <v>5938598</v>
          </cell>
          <cell r="P1409">
            <v>5696497</v>
          </cell>
          <cell r="Q1409">
            <v>242101</v>
          </cell>
          <cell r="R1409">
            <v>4.249997849555613</v>
          </cell>
          <cell r="S1409">
            <v>1720</v>
          </cell>
          <cell r="T1409">
            <v>0</v>
          </cell>
          <cell r="U1409">
            <v>280</v>
          </cell>
          <cell r="V1409">
            <v>999</v>
          </cell>
          <cell r="W1409">
            <v>1400</v>
          </cell>
          <cell r="X1409">
            <v>1697</v>
          </cell>
          <cell r="Y1409">
            <v>17508372.210000001</v>
          </cell>
        </row>
        <row r="1410">
          <cell r="A1410">
            <v>1401</v>
          </cell>
          <cell r="B1410">
            <v>281</v>
          </cell>
          <cell r="C1410" t="str">
            <v xml:space="preserve">SPRINGFIELD                  </v>
          </cell>
          <cell r="D1410">
            <v>281</v>
          </cell>
          <cell r="E1410" t="str">
            <v>SPRINGFIELD</v>
          </cell>
          <cell r="F1410">
            <v>309609750.70000011</v>
          </cell>
          <cell r="G1410">
            <v>1</v>
          </cell>
          <cell r="H1410">
            <v>320618386.81000006</v>
          </cell>
          <cell r="I1410">
            <v>1</v>
          </cell>
          <cell r="J1410"/>
          <cell r="K1410">
            <v>34766731</v>
          </cell>
          <cell r="L1410">
            <v>0</v>
          </cell>
          <cell r="M1410">
            <v>0</v>
          </cell>
          <cell r="N1410">
            <v>320618386.81000006</v>
          </cell>
          <cell r="O1410">
            <v>34766731</v>
          </cell>
          <cell r="P1410">
            <v>34205756</v>
          </cell>
          <cell r="Q1410">
            <v>560975</v>
          </cell>
          <cell r="R1410">
            <v>1.6400017587683196</v>
          </cell>
          <cell r="S1410">
            <v>28226</v>
          </cell>
          <cell r="T1410">
            <v>0</v>
          </cell>
          <cell r="U1410">
            <v>281</v>
          </cell>
          <cell r="V1410">
            <v>281</v>
          </cell>
          <cell r="W1410">
            <v>1401</v>
          </cell>
          <cell r="X1410">
            <v>27951</v>
          </cell>
          <cell r="Y1410">
            <v>320618386.81000006</v>
          </cell>
        </row>
        <row r="1411">
          <cell r="A1411">
            <v>1402</v>
          </cell>
          <cell r="B1411">
            <v>281</v>
          </cell>
          <cell r="D1411">
            <v>998</v>
          </cell>
          <cell r="F1411">
            <v>0</v>
          </cell>
          <cell r="G1411">
            <v>0</v>
          </cell>
          <cell r="H1411">
            <v>0</v>
          </cell>
          <cell r="I1411">
            <v>0</v>
          </cell>
          <cell r="J1411"/>
          <cell r="K1411">
            <v>0</v>
          </cell>
          <cell r="L1411">
            <v>0</v>
          </cell>
          <cell r="M1411">
            <v>0</v>
          </cell>
          <cell r="N1411">
            <v>0</v>
          </cell>
          <cell r="O1411">
            <v>0</v>
          </cell>
          <cell r="P1411">
            <v>0</v>
          </cell>
          <cell r="Q1411">
            <v>0</v>
          </cell>
          <cell r="R1411">
            <v>0</v>
          </cell>
          <cell r="S1411">
            <v>0</v>
          </cell>
          <cell r="T1411">
            <v>0</v>
          </cell>
          <cell r="U1411">
            <v>281</v>
          </cell>
          <cell r="V1411">
            <v>998</v>
          </cell>
          <cell r="W1411">
            <v>1402</v>
          </cell>
          <cell r="X1411">
            <v>0</v>
          </cell>
          <cell r="Y1411">
            <v>0</v>
          </cell>
        </row>
        <row r="1412">
          <cell r="A1412">
            <v>1403</v>
          </cell>
          <cell r="B1412">
            <v>281</v>
          </cell>
          <cell r="D1412">
            <v>998</v>
          </cell>
          <cell r="F1412">
            <v>0</v>
          </cell>
          <cell r="G1412">
            <v>0</v>
          </cell>
          <cell r="H1412">
            <v>0</v>
          </cell>
          <cell r="I1412">
            <v>0</v>
          </cell>
          <cell r="J1412"/>
          <cell r="K1412">
            <v>0</v>
          </cell>
          <cell r="L1412">
            <v>0</v>
          </cell>
          <cell r="M1412">
            <v>0</v>
          </cell>
          <cell r="N1412">
            <v>0</v>
          </cell>
          <cell r="O1412">
            <v>0</v>
          </cell>
          <cell r="P1412">
            <v>0</v>
          </cell>
          <cell r="Q1412">
            <v>0</v>
          </cell>
          <cell r="R1412">
            <v>0</v>
          </cell>
          <cell r="S1412">
            <v>0</v>
          </cell>
          <cell r="T1412">
            <v>0</v>
          </cell>
          <cell r="U1412">
            <v>281</v>
          </cell>
          <cell r="V1412">
            <v>998</v>
          </cell>
          <cell r="W1412">
            <v>1403</v>
          </cell>
          <cell r="X1412">
            <v>0</v>
          </cell>
          <cell r="Y1412">
            <v>0</v>
          </cell>
        </row>
        <row r="1413">
          <cell r="A1413">
            <v>1404</v>
          </cell>
          <cell r="B1413">
            <v>281</v>
          </cell>
          <cell r="D1413">
            <v>998</v>
          </cell>
          <cell r="F1413">
            <v>0</v>
          </cell>
          <cell r="G1413">
            <v>0</v>
          </cell>
          <cell r="H1413">
            <v>0</v>
          </cell>
          <cell r="I1413">
            <v>0</v>
          </cell>
          <cell r="J1413"/>
          <cell r="K1413">
            <v>0</v>
          </cell>
          <cell r="L1413">
            <v>0</v>
          </cell>
          <cell r="M1413">
            <v>0</v>
          </cell>
          <cell r="N1413">
            <v>0</v>
          </cell>
          <cell r="O1413">
            <v>0</v>
          </cell>
          <cell r="P1413">
            <v>0</v>
          </cell>
          <cell r="Q1413">
            <v>0</v>
          </cell>
          <cell r="R1413">
            <v>0</v>
          </cell>
          <cell r="S1413">
            <v>0</v>
          </cell>
          <cell r="T1413">
            <v>0</v>
          </cell>
          <cell r="U1413">
            <v>281</v>
          </cell>
          <cell r="V1413">
            <v>998</v>
          </cell>
          <cell r="W1413">
            <v>1404</v>
          </cell>
          <cell r="X1413">
            <v>0</v>
          </cell>
          <cell r="Y1413">
            <v>0</v>
          </cell>
        </row>
        <row r="1414">
          <cell r="A1414">
            <v>1405</v>
          </cell>
          <cell r="B1414">
            <v>281</v>
          </cell>
          <cell r="C1414" t="str">
            <v xml:space="preserve">SPRINGFIELD                  </v>
          </cell>
          <cell r="D1414">
            <v>999</v>
          </cell>
          <cell r="E1414" t="str">
            <v>TOTAL</v>
          </cell>
          <cell r="F1414">
            <v>309609750.70000011</v>
          </cell>
          <cell r="G1414">
            <v>1</v>
          </cell>
          <cell r="H1414">
            <v>320618386.81000006</v>
          </cell>
          <cell r="I1414">
            <v>1</v>
          </cell>
          <cell r="J1414">
            <v>34766731</v>
          </cell>
          <cell r="K1414">
            <v>34766731</v>
          </cell>
          <cell r="L1414">
            <v>0</v>
          </cell>
          <cell r="M1414">
            <v>0</v>
          </cell>
          <cell r="N1414">
            <v>320618386.81000006</v>
          </cell>
          <cell r="O1414">
            <v>34766731</v>
          </cell>
          <cell r="P1414">
            <v>34205756</v>
          </cell>
          <cell r="Q1414">
            <v>560975</v>
          </cell>
          <cell r="R1414">
            <v>1.6400017587683196</v>
          </cell>
          <cell r="S1414">
            <v>28226</v>
          </cell>
          <cell r="T1414">
            <v>0</v>
          </cell>
          <cell r="U1414">
            <v>281</v>
          </cell>
          <cell r="V1414">
            <v>999</v>
          </cell>
          <cell r="W1414">
            <v>1405</v>
          </cell>
          <cell r="X1414">
            <v>27951</v>
          </cell>
          <cell r="Y1414">
            <v>320618386.81000006</v>
          </cell>
        </row>
        <row r="1415">
          <cell r="A1415">
            <v>1406</v>
          </cell>
          <cell r="B1415">
            <v>282</v>
          </cell>
          <cell r="C1415" t="str">
            <v xml:space="preserve">STERLING                     </v>
          </cell>
          <cell r="D1415">
            <v>282</v>
          </cell>
          <cell r="E1415" t="str">
            <v>STERLING</v>
          </cell>
          <cell r="F1415">
            <v>0</v>
          </cell>
          <cell r="G1415">
            <v>0</v>
          </cell>
          <cell r="H1415">
            <v>0</v>
          </cell>
          <cell r="I1415">
            <v>0</v>
          </cell>
          <cell r="J1415"/>
          <cell r="K1415">
            <v>0</v>
          </cell>
          <cell r="L1415">
            <v>0</v>
          </cell>
          <cell r="M1415">
            <v>0</v>
          </cell>
          <cell r="N1415">
            <v>0</v>
          </cell>
          <cell r="O1415">
            <v>0</v>
          </cell>
          <cell r="P1415">
            <v>0</v>
          </cell>
          <cell r="Q1415">
            <v>0</v>
          </cell>
          <cell r="R1415">
            <v>0</v>
          </cell>
          <cell r="S1415">
            <v>0</v>
          </cell>
          <cell r="T1415">
            <v>0</v>
          </cell>
          <cell r="U1415">
            <v>282</v>
          </cell>
          <cell r="V1415">
            <v>282</v>
          </cell>
          <cell r="W1415">
            <v>1406</v>
          </cell>
          <cell r="X1415">
            <v>0</v>
          </cell>
          <cell r="Y1415">
            <v>0</v>
          </cell>
        </row>
        <row r="1416">
          <cell r="A1416">
            <v>1407</v>
          </cell>
          <cell r="B1416">
            <v>282</v>
          </cell>
          <cell r="C1416" t="str">
            <v xml:space="preserve">STERLING                     </v>
          </cell>
          <cell r="D1416">
            <v>775</v>
          </cell>
          <cell r="E1416" t="str">
            <v>WACHUSETT</v>
          </cell>
          <cell r="F1416">
            <v>10701996</v>
          </cell>
          <cell r="G1416">
            <v>0.93445905042963562</v>
          </cell>
          <cell r="H1416">
            <v>11052964</v>
          </cell>
          <cell r="I1416">
            <v>0.93255125779241377</v>
          </cell>
          <cell r="J1416"/>
          <cell r="K1416">
            <v>7968175</v>
          </cell>
          <cell r="L1416">
            <v>0</v>
          </cell>
          <cell r="M1416">
            <v>0</v>
          </cell>
          <cell r="N1416">
            <v>11052964</v>
          </cell>
          <cell r="O1416">
            <v>7968175</v>
          </cell>
          <cell r="P1416">
            <v>7770676</v>
          </cell>
          <cell r="Q1416">
            <v>197499</v>
          </cell>
          <cell r="R1416">
            <v>2.5415935499047961</v>
          </cell>
          <cell r="S1416">
            <v>1269</v>
          </cell>
          <cell r="T1416">
            <v>0</v>
          </cell>
          <cell r="U1416">
            <v>282</v>
          </cell>
          <cell r="V1416">
            <v>775</v>
          </cell>
          <cell r="W1416">
            <v>1407</v>
          </cell>
          <cell r="X1416">
            <v>1257</v>
          </cell>
          <cell r="Y1416">
            <v>11052964</v>
          </cell>
        </row>
        <row r="1417">
          <cell r="A1417">
            <v>1408</v>
          </cell>
          <cell r="B1417">
            <v>282</v>
          </cell>
          <cell r="C1417" t="str">
            <v xml:space="preserve">STERLING                     </v>
          </cell>
          <cell r="D1417">
            <v>832</v>
          </cell>
          <cell r="E1417" t="str">
            <v>MONTACHUSETT</v>
          </cell>
          <cell r="F1417">
            <v>750615</v>
          </cell>
          <cell r="G1417">
            <v>6.5540949570364354E-2</v>
          </cell>
          <cell r="H1417">
            <v>799429</v>
          </cell>
          <cell r="I1417">
            <v>6.744874220758626E-2</v>
          </cell>
          <cell r="J1417"/>
          <cell r="K1417">
            <v>576315</v>
          </cell>
          <cell r="L1417">
            <v>0</v>
          </cell>
          <cell r="M1417">
            <v>0</v>
          </cell>
          <cell r="N1417">
            <v>799429</v>
          </cell>
          <cell r="O1417">
            <v>576315</v>
          </cell>
          <cell r="P1417">
            <v>545019</v>
          </cell>
          <cell r="Q1417">
            <v>31296</v>
          </cell>
          <cell r="R1417">
            <v>5.7421851348301622</v>
          </cell>
          <cell r="S1417">
            <v>53</v>
          </cell>
          <cell r="T1417">
            <v>0</v>
          </cell>
          <cell r="U1417">
            <v>282</v>
          </cell>
          <cell r="V1417">
            <v>832</v>
          </cell>
          <cell r="W1417">
            <v>1408</v>
          </cell>
          <cell r="X1417">
            <v>54</v>
          </cell>
          <cell r="Y1417">
            <v>799429</v>
          </cell>
        </row>
        <row r="1418">
          <cell r="A1418">
            <v>1409</v>
          </cell>
          <cell r="B1418">
            <v>282</v>
          </cell>
          <cell r="D1418">
            <v>998</v>
          </cell>
          <cell r="F1418">
            <v>0</v>
          </cell>
          <cell r="G1418">
            <v>0</v>
          </cell>
          <cell r="H1418">
            <v>0</v>
          </cell>
          <cell r="I1418">
            <v>0</v>
          </cell>
          <cell r="J1418"/>
          <cell r="K1418">
            <v>0</v>
          </cell>
          <cell r="L1418">
            <v>0</v>
          </cell>
          <cell r="M1418">
            <v>0</v>
          </cell>
          <cell r="N1418">
            <v>0</v>
          </cell>
          <cell r="O1418">
            <v>0</v>
          </cell>
          <cell r="P1418">
            <v>0</v>
          </cell>
          <cell r="Q1418">
            <v>0</v>
          </cell>
          <cell r="R1418">
            <v>0</v>
          </cell>
          <cell r="S1418">
            <v>0</v>
          </cell>
          <cell r="T1418">
            <v>0</v>
          </cell>
          <cell r="U1418">
            <v>282</v>
          </cell>
          <cell r="V1418">
            <v>998</v>
          </cell>
          <cell r="W1418">
            <v>1409</v>
          </cell>
          <cell r="X1418">
            <v>0</v>
          </cell>
          <cell r="Y1418">
            <v>0</v>
          </cell>
        </row>
        <row r="1419">
          <cell r="A1419">
            <v>1410</v>
          </cell>
          <cell r="B1419">
            <v>282</v>
          </cell>
          <cell r="C1419" t="str">
            <v xml:space="preserve">STERLING                     </v>
          </cell>
          <cell r="D1419">
            <v>999</v>
          </cell>
          <cell r="E1419" t="str">
            <v>TOTAL</v>
          </cell>
          <cell r="F1419">
            <v>11452611</v>
          </cell>
          <cell r="G1419">
            <v>1</v>
          </cell>
          <cell r="H1419">
            <v>11852393</v>
          </cell>
          <cell r="I1419">
            <v>1</v>
          </cell>
          <cell r="J1419">
            <v>8544490</v>
          </cell>
          <cell r="K1419">
            <v>8544490</v>
          </cell>
          <cell r="L1419">
            <v>0</v>
          </cell>
          <cell r="M1419">
            <v>0</v>
          </cell>
          <cell r="N1419">
            <v>11852393</v>
          </cell>
          <cell r="O1419">
            <v>8544490</v>
          </cell>
          <cell r="P1419">
            <v>8315695</v>
          </cell>
          <cell r="Q1419">
            <v>228795</v>
          </cell>
          <cell r="R1419">
            <v>2.7513635360604254</v>
          </cell>
          <cell r="S1419">
            <v>1322</v>
          </cell>
          <cell r="T1419">
            <v>0</v>
          </cell>
          <cell r="U1419">
            <v>282</v>
          </cell>
          <cell r="V1419">
            <v>999</v>
          </cell>
          <cell r="W1419">
            <v>1410</v>
          </cell>
          <cell r="X1419">
            <v>1311</v>
          </cell>
          <cell r="Y1419">
            <v>11852393</v>
          </cell>
        </row>
        <row r="1420">
          <cell r="A1420">
            <v>1411</v>
          </cell>
          <cell r="B1420">
            <v>283</v>
          </cell>
          <cell r="C1420" t="str">
            <v xml:space="preserve">STOCKBRIDGE                  </v>
          </cell>
          <cell r="D1420">
            <v>283</v>
          </cell>
          <cell r="E1420" t="str">
            <v>STOCKBRIDGE</v>
          </cell>
          <cell r="F1420">
            <v>0</v>
          </cell>
          <cell r="G1420">
            <v>0</v>
          </cell>
          <cell r="H1420">
            <v>0</v>
          </cell>
          <cell r="I1420">
            <v>0</v>
          </cell>
          <cell r="J1420"/>
          <cell r="K1420">
            <v>0</v>
          </cell>
          <cell r="L1420">
            <v>0</v>
          </cell>
          <cell r="M1420">
            <v>0</v>
          </cell>
          <cell r="N1420">
            <v>0</v>
          </cell>
          <cell r="O1420">
            <v>0</v>
          </cell>
          <cell r="P1420">
            <v>0</v>
          </cell>
          <cell r="Q1420">
            <v>0</v>
          </cell>
          <cell r="R1420">
            <v>0</v>
          </cell>
          <cell r="S1420">
            <v>0</v>
          </cell>
          <cell r="T1420">
            <v>0</v>
          </cell>
          <cell r="U1420">
            <v>283</v>
          </cell>
          <cell r="V1420">
            <v>283</v>
          </cell>
          <cell r="W1420">
            <v>1411</v>
          </cell>
          <cell r="X1420">
            <v>0</v>
          </cell>
          <cell r="Y1420">
            <v>0</v>
          </cell>
        </row>
        <row r="1421">
          <cell r="A1421">
            <v>1412</v>
          </cell>
          <cell r="B1421">
            <v>283</v>
          </cell>
          <cell r="C1421" t="str">
            <v xml:space="preserve">STOCKBRIDGE                  </v>
          </cell>
          <cell r="D1421">
            <v>618</v>
          </cell>
          <cell r="E1421" t="str">
            <v>BERKSHIRE HILLS</v>
          </cell>
          <cell r="F1421">
            <v>1539607</v>
          </cell>
          <cell r="G1421">
            <v>1</v>
          </cell>
          <cell r="H1421">
            <v>1561545</v>
          </cell>
          <cell r="I1421">
            <v>1</v>
          </cell>
          <cell r="J1421"/>
          <cell r="K1421">
            <v>1552290</v>
          </cell>
          <cell r="L1421">
            <v>0</v>
          </cell>
          <cell r="M1421">
            <v>0</v>
          </cell>
          <cell r="N1421">
            <v>1561545</v>
          </cell>
          <cell r="O1421">
            <v>1552290</v>
          </cell>
          <cell r="P1421">
            <v>1549303</v>
          </cell>
          <cell r="Q1421">
            <v>2987</v>
          </cell>
          <cell r="R1421">
            <v>0.19279637359509405</v>
          </cell>
          <cell r="S1421">
            <v>167</v>
          </cell>
          <cell r="T1421">
            <v>0</v>
          </cell>
          <cell r="U1421">
            <v>283</v>
          </cell>
          <cell r="V1421">
            <v>618</v>
          </cell>
          <cell r="W1421">
            <v>1412</v>
          </cell>
          <cell r="X1421">
            <v>163</v>
          </cell>
          <cell r="Y1421">
            <v>1561545</v>
          </cell>
        </row>
        <row r="1422">
          <cell r="A1422">
            <v>1413</v>
          </cell>
          <cell r="B1422">
            <v>283</v>
          </cell>
          <cell r="D1422">
            <v>998</v>
          </cell>
          <cell r="F1422">
            <v>0</v>
          </cell>
          <cell r="G1422">
            <v>0</v>
          </cell>
          <cell r="H1422">
            <v>0</v>
          </cell>
          <cell r="I1422">
            <v>0</v>
          </cell>
          <cell r="J1422"/>
          <cell r="K1422">
            <v>0</v>
          </cell>
          <cell r="L1422">
            <v>0</v>
          </cell>
          <cell r="M1422">
            <v>0</v>
          </cell>
          <cell r="N1422">
            <v>0</v>
          </cell>
          <cell r="O1422">
            <v>0</v>
          </cell>
          <cell r="P1422">
            <v>0</v>
          </cell>
          <cell r="Q1422">
            <v>0</v>
          </cell>
          <cell r="R1422">
            <v>0</v>
          </cell>
          <cell r="S1422">
            <v>0</v>
          </cell>
          <cell r="T1422">
            <v>0</v>
          </cell>
          <cell r="U1422">
            <v>283</v>
          </cell>
          <cell r="V1422">
            <v>998</v>
          </cell>
          <cell r="W1422">
            <v>1413</v>
          </cell>
          <cell r="X1422">
            <v>0</v>
          </cell>
          <cell r="Y1422">
            <v>0</v>
          </cell>
        </row>
        <row r="1423">
          <cell r="A1423">
            <v>1414</v>
          </cell>
          <cell r="B1423">
            <v>283</v>
          </cell>
          <cell r="D1423">
            <v>998</v>
          </cell>
          <cell r="F1423">
            <v>0</v>
          </cell>
          <cell r="G1423">
            <v>0</v>
          </cell>
          <cell r="H1423">
            <v>0</v>
          </cell>
          <cell r="I1423">
            <v>0</v>
          </cell>
          <cell r="J1423"/>
          <cell r="K1423">
            <v>0</v>
          </cell>
          <cell r="L1423">
            <v>0</v>
          </cell>
          <cell r="M1423">
            <v>0</v>
          </cell>
          <cell r="N1423">
            <v>0</v>
          </cell>
          <cell r="O1423">
            <v>0</v>
          </cell>
          <cell r="P1423">
            <v>0</v>
          </cell>
          <cell r="Q1423">
            <v>0</v>
          </cell>
          <cell r="R1423">
            <v>0</v>
          </cell>
          <cell r="S1423">
            <v>0</v>
          </cell>
          <cell r="T1423">
            <v>0</v>
          </cell>
          <cell r="U1423">
            <v>283</v>
          </cell>
          <cell r="V1423">
            <v>998</v>
          </cell>
          <cell r="W1423">
            <v>1414</v>
          </cell>
          <cell r="X1423">
            <v>0</v>
          </cell>
          <cell r="Y1423">
            <v>0</v>
          </cell>
        </row>
        <row r="1424">
          <cell r="A1424">
            <v>1415</v>
          </cell>
          <cell r="B1424">
            <v>283</v>
          </cell>
          <cell r="C1424" t="str">
            <v xml:space="preserve">STOCKBRIDGE                  </v>
          </cell>
          <cell r="D1424">
            <v>999</v>
          </cell>
          <cell r="E1424" t="str">
            <v>TOTAL</v>
          </cell>
          <cell r="F1424">
            <v>1539607</v>
          </cell>
          <cell r="G1424">
            <v>1</v>
          </cell>
          <cell r="H1424">
            <v>1561545</v>
          </cell>
          <cell r="I1424">
            <v>1</v>
          </cell>
          <cell r="J1424">
            <v>1552290</v>
          </cell>
          <cell r="K1424">
            <v>1552290</v>
          </cell>
          <cell r="L1424">
            <v>0</v>
          </cell>
          <cell r="M1424">
            <v>0</v>
          </cell>
          <cell r="N1424">
            <v>1561545</v>
          </cell>
          <cell r="O1424">
            <v>1552290</v>
          </cell>
          <cell r="P1424">
            <v>1549303</v>
          </cell>
          <cell r="Q1424">
            <v>2987</v>
          </cell>
          <cell r="R1424">
            <v>0.19279637359509405</v>
          </cell>
          <cell r="S1424">
            <v>167</v>
          </cell>
          <cell r="T1424">
            <v>0</v>
          </cell>
          <cell r="U1424">
            <v>283</v>
          </cell>
          <cell r="V1424">
            <v>999</v>
          </cell>
          <cell r="W1424">
            <v>1415</v>
          </cell>
          <cell r="X1424">
            <v>163</v>
          </cell>
          <cell r="Y1424">
            <v>1561545</v>
          </cell>
        </row>
        <row r="1425">
          <cell r="A1425">
            <v>1416</v>
          </cell>
          <cell r="B1425">
            <v>284</v>
          </cell>
          <cell r="C1425" t="str">
            <v xml:space="preserve">STONEHAM                     </v>
          </cell>
          <cell r="D1425">
            <v>284</v>
          </cell>
          <cell r="E1425" t="str">
            <v>STONEHAM</v>
          </cell>
          <cell r="F1425">
            <v>22408566.778700002</v>
          </cell>
          <cell r="G1425">
            <v>0.96163050572463493</v>
          </cell>
          <cell r="H1425">
            <v>22578725.166379999</v>
          </cell>
          <cell r="I1425">
            <v>0.95676735257622236</v>
          </cell>
          <cell r="J1425"/>
          <cell r="K1425">
            <v>20032554</v>
          </cell>
          <cell r="L1425">
            <v>0</v>
          </cell>
          <cell r="M1425">
            <v>0</v>
          </cell>
          <cell r="N1425">
            <v>22578725.166379999</v>
          </cell>
          <cell r="O1425">
            <v>20034480</v>
          </cell>
          <cell r="P1425">
            <v>19761522</v>
          </cell>
          <cell r="Q1425">
            <v>272958</v>
          </cell>
          <cell r="R1425">
            <v>1.3812600061877824</v>
          </cell>
          <cell r="S1425">
            <v>2515</v>
          </cell>
          <cell r="T1425">
            <v>0</v>
          </cell>
          <cell r="U1425">
            <v>284</v>
          </cell>
          <cell r="V1425">
            <v>284</v>
          </cell>
          <cell r="W1425">
            <v>1416</v>
          </cell>
          <cell r="X1425">
            <v>2444</v>
          </cell>
          <cell r="Y1425">
            <v>22578725.166379999</v>
          </cell>
        </row>
        <row r="1426">
          <cell r="A1426">
            <v>1417</v>
          </cell>
          <cell r="B1426">
            <v>284</v>
          </cell>
          <cell r="C1426" t="str">
            <v xml:space="preserve">STONEHAM                     </v>
          </cell>
          <cell r="D1426">
            <v>853</v>
          </cell>
          <cell r="E1426" t="str">
            <v>NORTHEAST METROPOLITAN</v>
          </cell>
          <cell r="F1426">
            <v>824062</v>
          </cell>
          <cell r="G1426">
            <v>3.536340211466333E-2</v>
          </cell>
          <cell r="H1426">
            <v>933622</v>
          </cell>
          <cell r="I1426">
            <v>3.9561978927711634E-2</v>
          </cell>
          <cell r="J1426"/>
          <cell r="K1426">
            <v>828339</v>
          </cell>
          <cell r="L1426">
            <v>0</v>
          </cell>
          <cell r="M1426">
            <v>0</v>
          </cell>
          <cell r="N1426">
            <v>933622</v>
          </cell>
          <cell r="O1426">
            <v>828419</v>
          </cell>
          <cell r="P1426">
            <v>726719</v>
          </cell>
          <cell r="Q1426">
            <v>101700</v>
          </cell>
          <cell r="R1426">
            <v>13.994404990099337</v>
          </cell>
          <cell r="S1426">
            <v>54</v>
          </cell>
          <cell r="T1426">
            <v>0</v>
          </cell>
          <cell r="U1426">
            <v>284</v>
          </cell>
          <cell r="V1426">
            <v>853</v>
          </cell>
          <cell r="W1426">
            <v>1417</v>
          </cell>
          <cell r="X1426">
            <v>59</v>
          </cell>
          <cell r="Y1426">
            <v>933622</v>
          </cell>
        </row>
        <row r="1427">
          <cell r="A1427">
            <v>1418</v>
          </cell>
          <cell r="B1427">
            <v>284</v>
          </cell>
          <cell r="C1427" t="str">
            <v xml:space="preserve">STONEHAM                     </v>
          </cell>
          <cell r="D1427">
            <v>913</v>
          </cell>
          <cell r="E1427" t="str">
            <v>ESSEX AGRICULTURAL</v>
          </cell>
          <cell r="F1427">
            <v>70050</v>
          </cell>
          <cell r="G1427">
            <v>3.0060921607017025E-3</v>
          </cell>
          <cell r="H1427">
            <v>86624</v>
          </cell>
          <cell r="I1427">
            <v>3.6706684960659589E-3</v>
          </cell>
          <cell r="J1427"/>
          <cell r="K1427">
            <v>76856</v>
          </cell>
          <cell r="L1427">
            <v>74850</v>
          </cell>
          <cell r="M1427">
            <v>-2006</v>
          </cell>
          <cell r="N1427">
            <v>0</v>
          </cell>
          <cell r="O1427">
            <v>74850</v>
          </cell>
          <cell r="P1427">
            <v>61359</v>
          </cell>
          <cell r="Q1427">
            <v>13491</v>
          </cell>
          <cell r="R1427">
            <v>21.986994572923287</v>
          </cell>
          <cell r="S1427">
            <v>5</v>
          </cell>
          <cell r="T1427">
            <v>0</v>
          </cell>
          <cell r="U1427">
            <v>284</v>
          </cell>
          <cell r="V1427">
            <v>913</v>
          </cell>
          <cell r="W1427">
            <v>1418</v>
          </cell>
          <cell r="X1427">
            <v>6</v>
          </cell>
          <cell r="Y1427">
            <v>86624</v>
          </cell>
        </row>
        <row r="1428">
          <cell r="A1428">
            <v>1419</v>
          </cell>
          <cell r="B1428">
            <v>284</v>
          </cell>
          <cell r="D1428">
            <v>998</v>
          </cell>
          <cell r="F1428">
            <v>0</v>
          </cell>
          <cell r="G1428">
            <v>0</v>
          </cell>
          <cell r="H1428">
            <v>0</v>
          </cell>
          <cell r="I1428">
            <v>0</v>
          </cell>
          <cell r="J1428"/>
          <cell r="K1428">
            <v>0</v>
          </cell>
          <cell r="L1428">
            <v>0</v>
          </cell>
          <cell r="M1428">
            <v>0</v>
          </cell>
          <cell r="N1428">
            <v>0</v>
          </cell>
          <cell r="O1428">
            <v>0</v>
          </cell>
          <cell r="P1428">
            <v>0</v>
          </cell>
          <cell r="Q1428">
            <v>0</v>
          </cell>
          <cell r="R1428">
            <v>0</v>
          </cell>
          <cell r="S1428">
            <v>0</v>
          </cell>
          <cell r="T1428">
            <v>0</v>
          </cell>
          <cell r="U1428">
            <v>284</v>
          </cell>
          <cell r="V1428">
            <v>998</v>
          </cell>
          <cell r="W1428">
            <v>1419</v>
          </cell>
          <cell r="X1428">
            <v>0</v>
          </cell>
          <cell r="Y1428">
            <v>0</v>
          </cell>
        </row>
        <row r="1429">
          <cell r="A1429">
            <v>1420</v>
          </cell>
          <cell r="B1429">
            <v>284</v>
          </cell>
          <cell r="C1429" t="str">
            <v xml:space="preserve">STONEHAM                     </v>
          </cell>
          <cell r="D1429">
            <v>999</v>
          </cell>
          <cell r="E1429" t="str">
            <v>TOTAL</v>
          </cell>
          <cell r="F1429">
            <v>23302678.778700002</v>
          </cell>
          <cell r="G1429">
            <v>1</v>
          </cell>
          <cell r="H1429">
            <v>23598971.166379999</v>
          </cell>
          <cell r="I1429">
            <v>1</v>
          </cell>
          <cell r="J1429">
            <v>20937748</v>
          </cell>
          <cell r="K1429">
            <v>20937749</v>
          </cell>
          <cell r="L1429">
            <v>74850</v>
          </cell>
          <cell r="M1429">
            <v>-2006</v>
          </cell>
          <cell r="N1429">
            <v>23512347.166379999</v>
          </cell>
          <cell r="O1429">
            <v>20937749</v>
          </cell>
          <cell r="P1429">
            <v>20549600</v>
          </cell>
          <cell r="Q1429">
            <v>388149</v>
          </cell>
          <cell r="R1429">
            <v>1.8888396854439988</v>
          </cell>
          <cell r="S1429">
            <v>2574</v>
          </cell>
          <cell r="T1429">
            <v>0</v>
          </cell>
          <cell r="U1429">
            <v>284</v>
          </cell>
          <cell r="V1429">
            <v>999</v>
          </cell>
          <cell r="W1429">
            <v>1420</v>
          </cell>
          <cell r="X1429">
            <v>2509</v>
          </cell>
          <cell r="Y1429">
            <v>23598971.166379999</v>
          </cell>
        </row>
        <row r="1430">
          <cell r="A1430">
            <v>1421</v>
          </cell>
          <cell r="B1430">
            <v>285</v>
          </cell>
          <cell r="C1430" t="str">
            <v xml:space="preserve">STOUGHTON                    </v>
          </cell>
          <cell r="D1430">
            <v>285</v>
          </cell>
          <cell r="E1430" t="str">
            <v>STOUGHTON</v>
          </cell>
          <cell r="F1430">
            <v>35682635.053249992</v>
          </cell>
          <cell r="G1430">
            <v>0.9536506555735309</v>
          </cell>
          <cell r="H1430">
            <v>37103273.115960002</v>
          </cell>
          <cell r="I1430">
            <v>0.95678387356969796</v>
          </cell>
          <cell r="J1430"/>
          <cell r="K1430">
            <v>23411556</v>
          </cell>
          <cell r="L1430">
            <v>0</v>
          </cell>
          <cell r="M1430">
            <v>0</v>
          </cell>
          <cell r="N1430">
            <v>37103273.115960002</v>
          </cell>
          <cell r="O1430">
            <v>23411556</v>
          </cell>
          <cell r="P1430">
            <v>22821888</v>
          </cell>
          <cell r="Q1430">
            <v>589668</v>
          </cell>
          <cell r="R1430">
            <v>2.5837827264773185</v>
          </cell>
          <cell r="S1430">
            <v>3781</v>
          </cell>
          <cell r="T1430">
            <v>0</v>
          </cell>
          <cell r="U1430">
            <v>285</v>
          </cell>
          <cell r="V1430">
            <v>285</v>
          </cell>
          <cell r="W1430">
            <v>1421</v>
          </cell>
          <cell r="X1430">
            <v>3799</v>
          </cell>
          <cell r="Y1430">
            <v>37103273.115960002</v>
          </cell>
        </row>
        <row r="1431">
          <cell r="A1431">
            <v>1422</v>
          </cell>
          <cell r="B1431">
            <v>285</v>
          </cell>
          <cell r="C1431" t="str">
            <v xml:space="preserve">STOUGHTON                    </v>
          </cell>
          <cell r="D1431">
            <v>872</v>
          </cell>
          <cell r="E1431" t="str">
            <v>SOUTHEASTERN</v>
          </cell>
          <cell r="F1431">
            <v>1591584</v>
          </cell>
          <cell r="G1431">
            <v>4.2536520151476291E-2</v>
          </cell>
          <cell r="H1431">
            <v>1526841</v>
          </cell>
          <cell r="I1431">
            <v>3.9372721693295636E-2</v>
          </cell>
          <cell r="J1431"/>
          <cell r="K1431">
            <v>963412</v>
          </cell>
          <cell r="L1431">
            <v>0</v>
          </cell>
          <cell r="M1431">
            <v>0</v>
          </cell>
          <cell r="N1431">
            <v>1526841</v>
          </cell>
          <cell r="O1431">
            <v>963412</v>
          </cell>
          <cell r="P1431">
            <v>1017945</v>
          </cell>
          <cell r="Q1431">
            <v>-54533</v>
          </cell>
          <cell r="R1431">
            <v>-5.3571656621919654</v>
          </cell>
          <cell r="S1431">
            <v>108</v>
          </cell>
          <cell r="T1431">
            <v>0</v>
          </cell>
          <cell r="U1431">
            <v>285</v>
          </cell>
          <cell r="V1431">
            <v>872</v>
          </cell>
          <cell r="W1431">
            <v>1422</v>
          </cell>
          <cell r="X1431">
            <v>100</v>
          </cell>
          <cell r="Y1431">
            <v>1526841</v>
          </cell>
        </row>
        <row r="1432">
          <cell r="A1432">
            <v>1423</v>
          </cell>
          <cell r="B1432">
            <v>285</v>
          </cell>
          <cell r="C1432" t="str">
            <v xml:space="preserve">STOUGHTON                    </v>
          </cell>
          <cell r="D1432">
            <v>915</v>
          </cell>
          <cell r="E1432" t="str">
            <v>NORFOLK COUNTY</v>
          </cell>
          <cell r="F1432">
            <v>142664</v>
          </cell>
          <cell r="G1432">
            <v>3.8128242749928456E-3</v>
          </cell>
          <cell r="H1432">
            <v>149044</v>
          </cell>
          <cell r="I1432">
            <v>3.8434047370063782E-3</v>
          </cell>
          <cell r="J1432"/>
          <cell r="K1432">
            <v>94044</v>
          </cell>
          <cell r="L1432">
            <v>0</v>
          </cell>
          <cell r="M1432">
            <v>0</v>
          </cell>
          <cell r="N1432">
            <v>149044</v>
          </cell>
          <cell r="O1432">
            <v>94044</v>
          </cell>
          <cell r="P1432">
            <v>91245</v>
          </cell>
          <cell r="Q1432">
            <v>2799</v>
          </cell>
          <cell r="R1432">
            <v>3.0675653460463588</v>
          </cell>
          <cell r="S1432">
            <v>10</v>
          </cell>
          <cell r="T1432">
            <v>0</v>
          </cell>
          <cell r="U1432">
            <v>285</v>
          </cell>
          <cell r="V1432">
            <v>915</v>
          </cell>
          <cell r="W1432">
            <v>1423</v>
          </cell>
          <cell r="X1432">
            <v>10</v>
          </cell>
          <cell r="Y1432">
            <v>149044</v>
          </cell>
        </row>
        <row r="1433">
          <cell r="A1433">
            <v>1424</v>
          </cell>
          <cell r="B1433">
            <v>285</v>
          </cell>
          <cell r="D1433">
            <v>998</v>
          </cell>
          <cell r="F1433">
            <v>0</v>
          </cell>
          <cell r="G1433">
            <v>0</v>
          </cell>
          <cell r="H1433">
            <v>0</v>
          </cell>
          <cell r="I1433">
            <v>0</v>
          </cell>
          <cell r="J1433"/>
          <cell r="K1433">
            <v>0</v>
          </cell>
          <cell r="L1433">
            <v>0</v>
          </cell>
          <cell r="M1433">
            <v>0</v>
          </cell>
          <cell r="N1433">
            <v>0</v>
          </cell>
          <cell r="O1433">
            <v>0</v>
          </cell>
          <cell r="P1433">
            <v>0</v>
          </cell>
          <cell r="Q1433">
            <v>0</v>
          </cell>
          <cell r="R1433">
            <v>0</v>
          </cell>
          <cell r="S1433">
            <v>0</v>
          </cell>
          <cell r="T1433">
            <v>0</v>
          </cell>
          <cell r="U1433">
            <v>285</v>
          </cell>
          <cell r="V1433">
            <v>998</v>
          </cell>
          <cell r="W1433">
            <v>1424</v>
          </cell>
          <cell r="X1433">
            <v>0</v>
          </cell>
          <cell r="Y1433">
            <v>0</v>
          </cell>
        </row>
        <row r="1434">
          <cell r="A1434">
            <v>1425</v>
          </cell>
          <cell r="B1434">
            <v>285</v>
          </cell>
          <cell r="C1434" t="str">
            <v xml:space="preserve">STOUGHTON                    </v>
          </cell>
          <cell r="D1434">
            <v>999</v>
          </cell>
          <cell r="E1434" t="str">
            <v>TOTAL</v>
          </cell>
          <cell r="F1434">
            <v>37416883.053249992</v>
          </cell>
          <cell r="G1434">
            <v>1</v>
          </cell>
          <cell r="H1434">
            <v>38779158.115960002</v>
          </cell>
          <cell r="I1434">
            <v>1</v>
          </cell>
          <cell r="J1434">
            <v>24469012</v>
          </cell>
          <cell r="K1434">
            <v>24469012</v>
          </cell>
          <cell r="L1434">
            <v>0</v>
          </cell>
          <cell r="M1434">
            <v>0</v>
          </cell>
          <cell r="N1434">
            <v>38779158.115960002</v>
          </cell>
          <cell r="O1434">
            <v>24469012</v>
          </cell>
          <cell r="P1434">
            <v>23931078</v>
          </cell>
          <cell r="Q1434">
            <v>537934</v>
          </cell>
          <cell r="R1434">
            <v>2.2478469210622269</v>
          </cell>
          <cell r="S1434">
            <v>3899</v>
          </cell>
          <cell r="T1434">
            <v>0</v>
          </cell>
          <cell r="U1434">
            <v>285</v>
          </cell>
          <cell r="V1434">
            <v>999</v>
          </cell>
          <cell r="W1434">
            <v>1425</v>
          </cell>
          <cell r="X1434">
            <v>3909</v>
          </cell>
          <cell r="Y1434">
            <v>38779158.115960002</v>
          </cell>
        </row>
        <row r="1435">
          <cell r="A1435">
            <v>1426</v>
          </cell>
          <cell r="B1435">
            <v>286</v>
          </cell>
          <cell r="C1435" t="str">
            <v xml:space="preserve">STOW                         </v>
          </cell>
          <cell r="D1435">
            <v>286</v>
          </cell>
          <cell r="E1435" t="str">
            <v>STOW</v>
          </cell>
          <cell r="F1435">
            <v>0</v>
          </cell>
          <cell r="G1435">
            <v>0</v>
          </cell>
          <cell r="H1435">
            <v>0</v>
          </cell>
          <cell r="I1435">
            <v>0</v>
          </cell>
          <cell r="J1435"/>
          <cell r="K1435">
            <v>0</v>
          </cell>
          <cell r="L1435">
            <v>0</v>
          </cell>
          <cell r="M1435">
            <v>0</v>
          </cell>
          <cell r="N1435">
            <v>0</v>
          </cell>
          <cell r="O1435">
            <v>0</v>
          </cell>
          <cell r="P1435">
            <v>0</v>
          </cell>
          <cell r="Q1435">
            <v>0</v>
          </cell>
          <cell r="R1435">
            <v>0</v>
          </cell>
          <cell r="S1435">
            <v>0</v>
          </cell>
          <cell r="T1435">
            <v>0</v>
          </cell>
          <cell r="U1435">
            <v>286</v>
          </cell>
          <cell r="V1435">
            <v>286</v>
          </cell>
          <cell r="W1435">
            <v>1426</v>
          </cell>
          <cell r="X1435">
            <v>0</v>
          </cell>
          <cell r="Y1435">
            <v>0</v>
          </cell>
        </row>
        <row r="1436">
          <cell r="A1436">
            <v>1427</v>
          </cell>
          <cell r="B1436">
            <v>286</v>
          </cell>
          <cell r="C1436" t="str">
            <v xml:space="preserve">STOW                         </v>
          </cell>
          <cell r="D1436">
            <v>725</v>
          </cell>
          <cell r="E1436" t="str">
            <v>NASHOBA</v>
          </cell>
          <cell r="F1436">
            <v>10232945</v>
          </cell>
          <cell r="G1436">
            <v>0.95883149174480342</v>
          </cell>
          <cell r="H1436">
            <v>10954532</v>
          </cell>
          <cell r="I1436">
            <v>0.96764312256361917</v>
          </cell>
          <cell r="J1436"/>
          <cell r="K1436">
            <v>9526814</v>
          </cell>
          <cell r="L1436">
            <v>0</v>
          </cell>
          <cell r="M1436">
            <v>0</v>
          </cell>
          <cell r="N1436">
            <v>10954532</v>
          </cell>
          <cell r="O1436">
            <v>9526814</v>
          </cell>
          <cell r="P1436">
            <v>9100634</v>
          </cell>
          <cell r="Q1436">
            <v>426180</v>
          </cell>
          <cell r="R1436">
            <v>4.6829704392023679</v>
          </cell>
          <cell r="S1436">
            <v>1171</v>
          </cell>
          <cell r="T1436">
            <v>0</v>
          </cell>
          <cell r="U1436">
            <v>286</v>
          </cell>
          <cell r="V1436">
            <v>725</v>
          </cell>
          <cell r="W1436">
            <v>1427</v>
          </cell>
          <cell r="X1436">
            <v>1210</v>
          </cell>
          <cell r="Y1436">
            <v>10954532</v>
          </cell>
        </row>
        <row r="1437">
          <cell r="A1437">
            <v>1428</v>
          </cell>
          <cell r="B1437">
            <v>286</v>
          </cell>
          <cell r="C1437" t="str">
            <v xml:space="preserve">STOW                         </v>
          </cell>
          <cell r="D1437">
            <v>830</v>
          </cell>
          <cell r="E1437" t="str">
            <v>MINUTEMAN</v>
          </cell>
          <cell r="F1437">
            <v>439363</v>
          </cell>
          <cell r="G1437">
            <v>4.116850825519653E-2</v>
          </cell>
          <cell r="H1437">
            <v>366307</v>
          </cell>
          <cell r="I1437">
            <v>3.235687743638082E-2</v>
          </cell>
          <cell r="J1437"/>
          <cell r="K1437">
            <v>318566</v>
          </cell>
          <cell r="L1437">
            <v>0</v>
          </cell>
          <cell r="M1437">
            <v>0</v>
          </cell>
          <cell r="N1437">
            <v>366307</v>
          </cell>
          <cell r="O1437">
            <v>318566</v>
          </cell>
          <cell r="P1437">
            <v>390746</v>
          </cell>
          <cell r="Q1437">
            <v>-72180</v>
          </cell>
          <cell r="R1437">
            <v>-18.472358002385182</v>
          </cell>
          <cell r="S1437">
            <v>29</v>
          </cell>
          <cell r="T1437">
            <v>0</v>
          </cell>
          <cell r="U1437">
            <v>286</v>
          </cell>
          <cell r="V1437">
            <v>830</v>
          </cell>
          <cell r="W1437">
            <v>1428</v>
          </cell>
          <cell r="X1437">
            <v>23</v>
          </cell>
          <cell r="Y1437">
            <v>366307</v>
          </cell>
        </row>
        <row r="1438">
          <cell r="A1438">
            <v>1429</v>
          </cell>
          <cell r="B1438">
            <v>286</v>
          </cell>
          <cell r="D1438">
            <v>998</v>
          </cell>
          <cell r="F1438">
            <v>0</v>
          </cell>
          <cell r="G1438">
            <v>0</v>
          </cell>
          <cell r="H1438">
            <v>0</v>
          </cell>
          <cell r="I1438">
            <v>0</v>
          </cell>
          <cell r="J1438"/>
          <cell r="K1438">
            <v>0</v>
          </cell>
          <cell r="L1438">
            <v>0</v>
          </cell>
          <cell r="M1438">
            <v>0</v>
          </cell>
          <cell r="N1438">
            <v>0</v>
          </cell>
          <cell r="O1438">
            <v>0</v>
          </cell>
          <cell r="P1438">
            <v>0</v>
          </cell>
          <cell r="Q1438">
            <v>0</v>
          </cell>
          <cell r="R1438">
            <v>0</v>
          </cell>
          <cell r="S1438">
            <v>0</v>
          </cell>
          <cell r="T1438">
            <v>0</v>
          </cell>
          <cell r="U1438">
            <v>286</v>
          </cell>
          <cell r="V1438">
            <v>998</v>
          </cell>
          <cell r="W1438">
            <v>1429</v>
          </cell>
          <cell r="X1438">
            <v>0</v>
          </cell>
          <cell r="Y1438">
            <v>0</v>
          </cell>
        </row>
        <row r="1439">
          <cell r="A1439">
            <v>1430</v>
          </cell>
          <cell r="B1439">
            <v>286</v>
          </cell>
          <cell r="C1439" t="str">
            <v xml:space="preserve">STOW                         </v>
          </cell>
          <cell r="D1439">
            <v>999</v>
          </cell>
          <cell r="E1439" t="str">
            <v>TOTAL</v>
          </cell>
          <cell r="F1439">
            <v>10672308</v>
          </cell>
          <cell r="G1439">
            <v>1</v>
          </cell>
          <cell r="H1439">
            <v>11320839</v>
          </cell>
          <cell r="I1439">
            <v>1</v>
          </cell>
          <cell r="J1439">
            <v>9845380</v>
          </cell>
          <cell r="K1439">
            <v>9845380</v>
          </cell>
          <cell r="L1439">
            <v>0</v>
          </cell>
          <cell r="M1439">
            <v>0</v>
          </cell>
          <cell r="N1439">
            <v>11320839</v>
          </cell>
          <cell r="O1439">
            <v>9845380</v>
          </cell>
          <cell r="P1439">
            <v>9491380</v>
          </cell>
          <cell r="Q1439">
            <v>354000</v>
          </cell>
          <cell r="R1439">
            <v>3.7297000014750226</v>
          </cell>
          <cell r="S1439">
            <v>1200</v>
          </cell>
          <cell r="T1439">
            <v>0</v>
          </cell>
          <cell r="U1439">
            <v>286</v>
          </cell>
          <cell r="V1439">
            <v>999</v>
          </cell>
          <cell r="W1439">
            <v>1430</v>
          </cell>
          <cell r="X1439">
            <v>1233</v>
          </cell>
          <cell r="Y1439">
            <v>11320839</v>
          </cell>
        </row>
        <row r="1440">
          <cell r="A1440">
            <v>1431</v>
          </cell>
          <cell r="B1440">
            <v>287</v>
          </cell>
          <cell r="C1440" t="str">
            <v xml:space="preserve">STURBRIDGE                   </v>
          </cell>
          <cell r="D1440">
            <v>287</v>
          </cell>
          <cell r="E1440" t="str">
            <v>STURBRIDGE</v>
          </cell>
          <cell r="F1440">
            <v>6992372.2599999998</v>
          </cell>
          <cell r="G1440">
            <v>0.47969053205499007</v>
          </cell>
          <cell r="H1440">
            <v>7793154.3099999987</v>
          </cell>
          <cell r="I1440">
            <v>0.51047117606184056</v>
          </cell>
          <cell r="J1440"/>
          <cell r="K1440">
            <v>5063140</v>
          </cell>
          <cell r="L1440">
            <v>0</v>
          </cell>
          <cell r="M1440">
            <v>0</v>
          </cell>
          <cell r="N1440">
            <v>7793154.3099999987</v>
          </cell>
          <cell r="O1440">
            <v>5063140</v>
          </cell>
          <cell r="P1440">
            <v>4640856</v>
          </cell>
          <cell r="Q1440">
            <v>422284</v>
          </cell>
          <cell r="R1440">
            <v>9.0992696175015997</v>
          </cell>
          <cell r="S1440">
            <v>848</v>
          </cell>
          <cell r="T1440">
            <v>0</v>
          </cell>
          <cell r="U1440">
            <v>287</v>
          </cell>
          <cell r="V1440">
            <v>287</v>
          </cell>
          <cell r="W1440">
            <v>1431</v>
          </cell>
          <cell r="X1440">
            <v>910</v>
          </cell>
          <cell r="Y1440">
            <v>7793154.3099999987</v>
          </cell>
        </row>
        <row r="1441">
          <cell r="A1441">
            <v>1432</v>
          </cell>
          <cell r="B1441">
            <v>287</v>
          </cell>
          <cell r="C1441" t="str">
            <v xml:space="preserve">STURBRIDGE                   </v>
          </cell>
          <cell r="D1441">
            <v>770</v>
          </cell>
          <cell r="E1441" t="str">
            <v>TANTASQUA</v>
          </cell>
          <cell r="F1441">
            <v>7584468</v>
          </cell>
          <cell r="G1441">
            <v>0.52030946794500987</v>
          </cell>
          <cell r="H1441">
            <v>7473436</v>
          </cell>
          <cell r="I1441">
            <v>0.48952882393815944</v>
          </cell>
          <cell r="J1441"/>
          <cell r="K1441">
            <v>4855422</v>
          </cell>
          <cell r="L1441">
            <v>0</v>
          </cell>
          <cell r="M1441">
            <v>0</v>
          </cell>
          <cell r="N1441">
            <v>7473436</v>
          </cell>
          <cell r="O1441">
            <v>4855422</v>
          </cell>
          <cell r="P1441">
            <v>5033831</v>
          </cell>
          <cell r="Q1441">
            <v>-178409</v>
          </cell>
          <cell r="R1441">
            <v>-3.544199239108345</v>
          </cell>
          <cell r="S1441">
            <v>758</v>
          </cell>
          <cell r="T1441">
            <v>0</v>
          </cell>
          <cell r="U1441">
            <v>287</v>
          </cell>
          <cell r="V1441">
            <v>770</v>
          </cell>
          <cell r="W1441">
            <v>1432</v>
          </cell>
          <cell r="X1441">
            <v>731</v>
          </cell>
          <cell r="Y1441">
            <v>7473436</v>
          </cell>
        </row>
        <row r="1442">
          <cell r="A1442">
            <v>1433</v>
          </cell>
          <cell r="B1442">
            <v>287</v>
          </cell>
          <cell r="D1442">
            <v>998</v>
          </cell>
          <cell r="F1442">
            <v>0</v>
          </cell>
          <cell r="G1442">
            <v>0</v>
          </cell>
          <cell r="H1442">
            <v>0</v>
          </cell>
          <cell r="I1442">
            <v>0</v>
          </cell>
          <cell r="J1442"/>
          <cell r="K1442">
            <v>0</v>
          </cell>
          <cell r="L1442">
            <v>0</v>
          </cell>
          <cell r="M1442">
            <v>0</v>
          </cell>
          <cell r="N1442">
            <v>0</v>
          </cell>
          <cell r="O1442">
            <v>0</v>
          </cell>
          <cell r="P1442">
            <v>0</v>
          </cell>
          <cell r="Q1442">
            <v>0</v>
          </cell>
          <cell r="R1442">
            <v>0</v>
          </cell>
          <cell r="S1442">
            <v>0</v>
          </cell>
          <cell r="T1442">
            <v>0</v>
          </cell>
          <cell r="U1442">
            <v>287</v>
          </cell>
          <cell r="V1442">
            <v>998</v>
          </cell>
          <cell r="W1442">
            <v>1433</v>
          </cell>
          <cell r="X1442">
            <v>0</v>
          </cell>
          <cell r="Y1442">
            <v>0</v>
          </cell>
        </row>
        <row r="1443">
          <cell r="A1443">
            <v>1434</v>
          </cell>
          <cell r="B1443">
            <v>287</v>
          </cell>
          <cell r="D1443">
            <v>998</v>
          </cell>
          <cell r="F1443">
            <v>0</v>
          </cell>
          <cell r="G1443">
            <v>0</v>
          </cell>
          <cell r="H1443">
            <v>0</v>
          </cell>
          <cell r="I1443">
            <v>0</v>
          </cell>
          <cell r="J1443"/>
          <cell r="K1443">
            <v>0</v>
          </cell>
          <cell r="L1443">
            <v>0</v>
          </cell>
          <cell r="M1443">
            <v>0</v>
          </cell>
          <cell r="N1443">
            <v>0</v>
          </cell>
          <cell r="O1443">
            <v>0</v>
          </cell>
          <cell r="P1443">
            <v>0</v>
          </cell>
          <cell r="Q1443">
            <v>0</v>
          </cell>
          <cell r="R1443">
            <v>0</v>
          </cell>
          <cell r="S1443">
            <v>0</v>
          </cell>
          <cell r="T1443">
            <v>0</v>
          </cell>
          <cell r="U1443">
            <v>287</v>
          </cell>
          <cell r="V1443">
            <v>998</v>
          </cell>
          <cell r="W1443">
            <v>1434</v>
          </cell>
          <cell r="X1443">
            <v>0</v>
          </cell>
          <cell r="Y1443">
            <v>0</v>
          </cell>
        </row>
        <row r="1444">
          <cell r="A1444">
            <v>1435</v>
          </cell>
          <cell r="B1444">
            <v>287</v>
          </cell>
          <cell r="C1444" t="str">
            <v xml:space="preserve">STURBRIDGE                   </v>
          </cell>
          <cell r="D1444">
            <v>999</v>
          </cell>
          <cell r="E1444" t="str">
            <v>TOTAL</v>
          </cell>
          <cell r="F1444">
            <v>14576840.26</v>
          </cell>
          <cell r="G1444">
            <v>1</v>
          </cell>
          <cell r="H1444">
            <v>15266590.309999999</v>
          </cell>
          <cell r="I1444">
            <v>1</v>
          </cell>
          <cell r="J1444">
            <v>9918562</v>
          </cell>
          <cell r="K1444">
            <v>9918562</v>
          </cell>
          <cell r="L1444">
            <v>0</v>
          </cell>
          <cell r="M1444">
            <v>0</v>
          </cell>
          <cell r="N1444">
            <v>15266590.309999999</v>
          </cell>
          <cell r="O1444">
            <v>9918562</v>
          </cell>
          <cell r="P1444">
            <v>9674687</v>
          </cell>
          <cell r="Q1444">
            <v>243875</v>
          </cell>
          <cell r="R1444">
            <v>2.52075338457978</v>
          </cell>
          <cell r="S1444">
            <v>1606</v>
          </cell>
          <cell r="T1444">
            <v>0</v>
          </cell>
          <cell r="U1444">
            <v>287</v>
          </cell>
          <cell r="V1444">
            <v>999</v>
          </cell>
          <cell r="W1444">
            <v>1435</v>
          </cell>
          <cell r="X1444">
            <v>1641</v>
          </cell>
          <cell r="Y1444">
            <v>15266590.309999999</v>
          </cell>
        </row>
        <row r="1445">
          <cell r="A1445">
            <v>1436</v>
          </cell>
          <cell r="B1445">
            <v>288</v>
          </cell>
          <cell r="C1445" t="str">
            <v xml:space="preserve">SUDBURY                      </v>
          </cell>
          <cell r="D1445">
            <v>288</v>
          </cell>
          <cell r="E1445" t="str">
            <v>SUDBURY</v>
          </cell>
          <cell r="F1445">
            <v>24225298.832720004</v>
          </cell>
          <cell r="G1445">
            <v>0.63671411889445451</v>
          </cell>
          <cell r="H1445">
            <v>25075914.117840003</v>
          </cell>
          <cell r="I1445">
            <v>0.63759289809966491</v>
          </cell>
          <cell r="J1445"/>
          <cell r="K1445">
            <v>21703788</v>
          </cell>
          <cell r="L1445">
            <v>0</v>
          </cell>
          <cell r="M1445">
            <v>0</v>
          </cell>
          <cell r="N1445">
            <v>25075914.117840003</v>
          </cell>
          <cell r="O1445">
            <v>21703788</v>
          </cell>
          <cell r="P1445">
            <v>21111921</v>
          </cell>
          <cell r="Q1445">
            <v>591867</v>
          </cell>
          <cell r="R1445">
            <v>2.8034729762393482</v>
          </cell>
          <cell r="S1445">
            <v>2950</v>
          </cell>
          <cell r="T1445">
            <v>0</v>
          </cell>
          <cell r="U1445">
            <v>288</v>
          </cell>
          <cell r="V1445">
            <v>288</v>
          </cell>
          <cell r="W1445">
            <v>1436</v>
          </cell>
          <cell r="X1445">
            <v>2955</v>
          </cell>
          <cell r="Y1445">
            <v>25075914.117840003</v>
          </cell>
        </row>
        <row r="1446">
          <cell r="A1446">
            <v>1437</v>
          </cell>
          <cell r="B1446">
            <v>288</v>
          </cell>
          <cell r="C1446" t="str">
            <v xml:space="preserve">SUDBURY                      </v>
          </cell>
          <cell r="D1446">
            <v>695</v>
          </cell>
          <cell r="E1446" t="str">
            <v>LINCOLN SUDBURY</v>
          </cell>
          <cell r="F1446">
            <v>13609967</v>
          </cell>
          <cell r="G1446">
            <v>0.35771109394462014</v>
          </cell>
          <cell r="H1446">
            <v>14077932</v>
          </cell>
          <cell r="I1446">
            <v>0.35795263219314249</v>
          </cell>
          <cell r="J1446"/>
          <cell r="K1446">
            <v>12184778</v>
          </cell>
          <cell r="L1446">
            <v>0</v>
          </cell>
          <cell r="M1446">
            <v>0</v>
          </cell>
          <cell r="N1446">
            <v>14077932</v>
          </cell>
          <cell r="O1446">
            <v>12184778</v>
          </cell>
          <cell r="P1446">
            <v>11860846</v>
          </cell>
          <cell r="Q1446">
            <v>323932</v>
          </cell>
          <cell r="R1446">
            <v>2.7311036666355841</v>
          </cell>
          <cell r="S1446">
            <v>1412</v>
          </cell>
          <cell r="T1446">
            <v>0</v>
          </cell>
          <cell r="U1446">
            <v>288</v>
          </cell>
          <cell r="V1446">
            <v>695</v>
          </cell>
          <cell r="W1446">
            <v>1437</v>
          </cell>
          <cell r="X1446">
            <v>1403</v>
          </cell>
          <cell r="Y1446">
            <v>14077932</v>
          </cell>
        </row>
        <row r="1447">
          <cell r="A1447">
            <v>1438</v>
          </cell>
          <cell r="B1447">
            <v>288</v>
          </cell>
          <cell r="C1447" t="str">
            <v xml:space="preserve">SUDBURY                      </v>
          </cell>
          <cell r="D1447">
            <v>830</v>
          </cell>
          <cell r="E1447" t="str">
            <v>MINUTEMAN</v>
          </cell>
          <cell r="F1447">
            <v>212106</v>
          </cell>
          <cell r="G1447">
            <v>5.5747871609253428E-3</v>
          </cell>
          <cell r="H1447">
            <v>175190</v>
          </cell>
          <cell r="I1447">
            <v>4.4544697071925501E-3</v>
          </cell>
          <cell r="J1447"/>
          <cell r="K1447">
            <v>151631</v>
          </cell>
          <cell r="L1447">
            <v>0</v>
          </cell>
          <cell r="M1447">
            <v>0</v>
          </cell>
          <cell r="N1447">
            <v>175190</v>
          </cell>
          <cell r="O1447">
            <v>151631</v>
          </cell>
          <cell r="P1447">
            <v>184847</v>
          </cell>
          <cell r="Q1447">
            <v>-33216</v>
          </cell>
          <cell r="R1447">
            <v>-17.969455820218883</v>
          </cell>
          <cell r="S1447">
            <v>14</v>
          </cell>
          <cell r="T1447">
            <v>0</v>
          </cell>
          <cell r="U1447">
            <v>288</v>
          </cell>
          <cell r="V1447">
            <v>830</v>
          </cell>
          <cell r="W1447">
            <v>1438</v>
          </cell>
          <cell r="X1447">
            <v>11</v>
          </cell>
          <cell r="Y1447">
            <v>175190</v>
          </cell>
        </row>
        <row r="1448">
          <cell r="A1448">
            <v>1439</v>
          </cell>
          <cell r="B1448">
            <v>288</v>
          </cell>
          <cell r="D1448">
            <v>998</v>
          </cell>
          <cell r="F1448">
            <v>0</v>
          </cell>
          <cell r="G1448">
            <v>0</v>
          </cell>
          <cell r="H1448">
            <v>0</v>
          </cell>
          <cell r="I1448">
            <v>0</v>
          </cell>
          <cell r="J1448"/>
          <cell r="K1448">
            <v>0</v>
          </cell>
          <cell r="L1448">
            <v>0</v>
          </cell>
          <cell r="M1448">
            <v>0</v>
          </cell>
          <cell r="N1448">
            <v>0</v>
          </cell>
          <cell r="O1448">
            <v>0</v>
          </cell>
          <cell r="P1448">
            <v>0</v>
          </cell>
          <cell r="Q1448">
            <v>0</v>
          </cell>
          <cell r="R1448">
            <v>0</v>
          </cell>
          <cell r="S1448">
            <v>0</v>
          </cell>
          <cell r="T1448">
            <v>0</v>
          </cell>
          <cell r="U1448">
            <v>288</v>
          </cell>
          <cell r="V1448">
            <v>998</v>
          </cell>
          <cell r="W1448">
            <v>1439</v>
          </cell>
          <cell r="X1448">
            <v>0</v>
          </cell>
          <cell r="Y1448">
            <v>0</v>
          </cell>
        </row>
        <row r="1449">
          <cell r="A1449">
            <v>1440</v>
          </cell>
          <cell r="B1449">
            <v>288</v>
          </cell>
          <cell r="C1449" t="str">
            <v xml:space="preserve">SUDBURY                      </v>
          </cell>
          <cell r="D1449">
            <v>999</v>
          </cell>
          <cell r="E1449" t="str">
            <v>TOTAL</v>
          </cell>
          <cell r="F1449">
            <v>38047371.832720004</v>
          </cell>
          <cell r="G1449">
            <v>1</v>
          </cell>
          <cell r="H1449">
            <v>39329036.117840007</v>
          </cell>
          <cell r="I1449">
            <v>0.99999999999999989</v>
          </cell>
          <cell r="J1449">
            <v>34040197</v>
          </cell>
          <cell r="K1449">
            <v>34040197</v>
          </cell>
          <cell r="L1449">
            <v>0</v>
          </cell>
          <cell r="M1449">
            <v>0</v>
          </cell>
          <cell r="N1449">
            <v>39329036.117840007</v>
          </cell>
          <cell r="O1449">
            <v>34040197</v>
          </cell>
          <cell r="P1449">
            <v>33157614</v>
          </cell>
          <cell r="Q1449">
            <v>882583</v>
          </cell>
          <cell r="R1449">
            <v>2.6617807903789457</v>
          </cell>
          <cell r="S1449">
            <v>4376</v>
          </cell>
          <cell r="T1449">
            <v>0</v>
          </cell>
          <cell r="U1449">
            <v>288</v>
          </cell>
          <cell r="V1449">
            <v>999</v>
          </cell>
          <cell r="W1449">
            <v>1440</v>
          </cell>
          <cell r="X1449">
            <v>4369</v>
          </cell>
          <cell r="Y1449">
            <v>39329036.117840007</v>
          </cell>
        </row>
        <row r="1450">
          <cell r="A1450">
            <v>1441</v>
          </cell>
          <cell r="B1450">
            <v>289</v>
          </cell>
          <cell r="C1450" t="str">
            <v xml:space="preserve">SUNDERLAND                   </v>
          </cell>
          <cell r="D1450">
            <v>289</v>
          </cell>
          <cell r="E1450" t="str">
            <v>SUNDERLAND</v>
          </cell>
          <cell r="F1450">
            <v>1427166.29</v>
          </cell>
          <cell r="G1450">
            <v>0.44303782441882689</v>
          </cell>
          <cell r="H1450">
            <v>1450167.1600000001</v>
          </cell>
          <cell r="I1450">
            <v>0.45811613602441392</v>
          </cell>
          <cell r="J1450"/>
          <cell r="K1450">
            <v>1171657</v>
          </cell>
          <cell r="L1450">
            <v>0</v>
          </cell>
          <cell r="M1450">
            <v>0</v>
          </cell>
          <cell r="N1450">
            <v>1450167.1600000001</v>
          </cell>
          <cell r="O1450">
            <v>1171657</v>
          </cell>
          <cell r="P1450">
            <v>1106475</v>
          </cell>
          <cell r="Q1450">
            <v>65182</v>
          </cell>
          <cell r="R1450">
            <v>5.8909600307282135</v>
          </cell>
          <cell r="S1450">
            <v>160</v>
          </cell>
          <cell r="T1450">
            <v>0</v>
          </cell>
          <cell r="U1450">
            <v>289</v>
          </cell>
          <cell r="V1450">
            <v>289</v>
          </cell>
          <cell r="W1450">
            <v>1441</v>
          </cell>
          <cell r="X1450">
            <v>154</v>
          </cell>
          <cell r="Y1450">
            <v>1450167.1600000001</v>
          </cell>
        </row>
        <row r="1451">
          <cell r="A1451">
            <v>1442</v>
          </cell>
          <cell r="B1451">
            <v>289</v>
          </cell>
          <cell r="C1451" t="str">
            <v xml:space="preserve">SUNDERLAND                   </v>
          </cell>
          <cell r="D1451">
            <v>670</v>
          </cell>
          <cell r="E1451" t="str">
            <v>FRONTIER</v>
          </cell>
          <cell r="F1451">
            <v>1531411</v>
          </cell>
          <cell r="G1451">
            <v>0.47539869914602595</v>
          </cell>
          <cell r="H1451">
            <v>1486731</v>
          </cell>
          <cell r="I1451">
            <v>0.46966686311370676</v>
          </cell>
          <cell r="J1451"/>
          <cell r="K1451">
            <v>1201198</v>
          </cell>
          <cell r="L1451">
            <v>0</v>
          </cell>
          <cell r="M1451">
            <v>0</v>
          </cell>
          <cell r="N1451">
            <v>1486731</v>
          </cell>
          <cell r="O1451">
            <v>1201198</v>
          </cell>
          <cell r="P1451">
            <v>1187296</v>
          </cell>
          <cell r="Q1451">
            <v>13902</v>
          </cell>
          <cell r="R1451">
            <v>1.1708958844298305</v>
          </cell>
          <cell r="S1451">
            <v>167</v>
          </cell>
          <cell r="T1451">
            <v>0</v>
          </cell>
          <cell r="U1451">
            <v>289</v>
          </cell>
          <cell r="V1451">
            <v>670</v>
          </cell>
          <cell r="W1451">
            <v>1442</v>
          </cell>
          <cell r="X1451">
            <v>157</v>
          </cell>
          <cell r="Y1451">
            <v>1486731</v>
          </cell>
        </row>
        <row r="1452">
          <cell r="A1452">
            <v>1443</v>
          </cell>
          <cell r="B1452">
            <v>289</v>
          </cell>
          <cell r="C1452" t="str">
            <v xml:space="preserve">SUNDERLAND                   </v>
          </cell>
          <cell r="D1452">
            <v>818</v>
          </cell>
          <cell r="E1452" t="str">
            <v>FRANKLIN COUNTY</v>
          </cell>
          <cell r="F1452">
            <v>262742</v>
          </cell>
          <cell r="G1452">
            <v>8.1563476435147164E-2</v>
          </cell>
          <cell r="H1452">
            <v>228603</v>
          </cell>
          <cell r="I1452">
            <v>7.2217000861879321E-2</v>
          </cell>
          <cell r="J1452"/>
          <cell r="K1452">
            <v>184699</v>
          </cell>
          <cell r="L1452">
            <v>0</v>
          </cell>
          <cell r="M1452">
            <v>0</v>
          </cell>
          <cell r="N1452">
            <v>228603</v>
          </cell>
          <cell r="O1452">
            <v>184699</v>
          </cell>
          <cell r="P1452">
            <v>203703</v>
          </cell>
          <cell r="Q1452">
            <v>-19004</v>
          </cell>
          <cell r="R1452">
            <v>-9.3292685920187726</v>
          </cell>
          <cell r="S1452">
            <v>18</v>
          </cell>
          <cell r="T1452">
            <v>0</v>
          </cell>
          <cell r="U1452">
            <v>289</v>
          </cell>
          <cell r="V1452">
            <v>818</v>
          </cell>
          <cell r="W1452">
            <v>1443</v>
          </cell>
          <cell r="X1452">
            <v>15</v>
          </cell>
          <cell r="Y1452">
            <v>228603</v>
          </cell>
        </row>
        <row r="1453">
          <cell r="A1453">
            <v>1444</v>
          </cell>
          <cell r="B1453">
            <v>289</v>
          </cell>
          <cell r="D1453">
            <v>998</v>
          </cell>
          <cell r="F1453">
            <v>0</v>
          </cell>
          <cell r="G1453">
            <v>0</v>
          </cell>
          <cell r="H1453">
            <v>0</v>
          </cell>
          <cell r="I1453">
            <v>0</v>
          </cell>
          <cell r="J1453"/>
          <cell r="K1453">
            <v>0</v>
          </cell>
          <cell r="L1453">
            <v>0</v>
          </cell>
          <cell r="M1453">
            <v>0</v>
          </cell>
          <cell r="N1453">
            <v>0</v>
          </cell>
          <cell r="O1453">
            <v>0</v>
          </cell>
          <cell r="P1453">
            <v>0</v>
          </cell>
          <cell r="Q1453">
            <v>0</v>
          </cell>
          <cell r="R1453">
            <v>0</v>
          </cell>
          <cell r="S1453">
            <v>0</v>
          </cell>
          <cell r="T1453">
            <v>0</v>
          </cell>
          <cell r="U1453">
            <v>289</v>
          </cell>
          <cell r="V1453">
            <v>998</v>
          </cell>
          <cell r="W1453">
            <v>1444</v>
          </cell>
          <cell r="X1453">
            <v>0</v>
          </cell>
          <cell r="Y1453">
            <v>0</v>
          </cell>
        </row>
        <row r="1454">
          <cell r="A1454">
            <v>1445</v>
          </cell>
          <cell r="B1454">
            <v>289</v>
          </cell>
          <cell r="C1454" t="str">
            <v xml:space="preserve">SUNDERLAND                   </v>
          </cell>
          <cell r="D1454">
            <v>999</v>
          </cell>
          <cell r="E1454" t="str">
            <v>TOTAL</v>
          </cell>
          <cell r="F1454">
            <v>3221319.29</v>
          </cell>
          <cell r="G1454">
            <v>1</v>
          </cell>
          <cell r="H1454">
            <v>3165501.16</v>
          </cell>
          <cell r="I1454">
            <v>1</v>
          </cell>
          <cell r="J1454">
            <v>2557554</v>
          </cell>
          <cell r="K1454">
            <v>2557554</v>
          </cell>
          <cell r="L1454">
            <v>0</v>
          </cell>
          <cell r="M1454">
            <v>0</v>
          </cell>
          <cell r="N1454">
            <v>3165501.16</v>
          </cell>
          <cell r="O1454">
            <v>2557554</v>
          </cell>
          <cell r="P1454">
            <v>2497474</v>
          </cell>
          <cell r="Q1454">
            <v>60080</v>
          </cell>
          <cell r="R1454">
            <v>2.4056306492079598</v>
          </cell>
          <cell r="S1454">
            <v>345</v>
          </cell>
          <cell r="T1454">
            <v>0</v>
          </cell>
          <cell r="U1454">
            <v>289</v>
          </cell>
          <cell r="V1454">
            <v>999</v>
          </cell>
          <cell r="W1454">
            <v>1445</v>
          </cell>
          <cell r="X1454">
            <v>326</v>
          </cell>
          <cell r="Y1454">
            <v>3165501.16</v>
          </cell>
        </row>
        <row r="1455">
          <cell r="A1455">
            <v>1446</v>
          </cell>
          <cell r="B1455">
            <v>290</v>
          </cell>
          <cell r="C1455" t="str">
            <v xml:space="preserve">SUTTON                       </v>
          </cell>
          <cell r="D1455">
            <v>290</v>
          </cell>
          <cell r="E1455" t="str">
            <v>SUTTON</v>
          </cell>
          <cell r="F1455">
            <v>13280919.139999997</v>
          </cell>
          <cell r="G1455">
            <v>0.90605822516375623</v>
          </cell>
          <cell r="H1455">
            <v>13287888.290000001</v>
          </cell>
          <cell r="I1455">
            <v>0.90279834707891726</v>
          </cell>
          <cell r="J1455"/>
          <cell r="K1455">
            <v>9081755</v>
          </cell>
          <cell r="L1455">
            <v>0</v>
          </cell>
          <cell r="M1455">
            <v>0</v>
          </cell>
          <cell r="N1455">
            <v>13287888.290000001</v>
          </cell>
          <cell r="O1455">
            <v>9081755</v>
          </cell>
          <cell r="P1455">
            <v>8832665</v>
          </cell>
          <cell r="Q1455">
            <v>249090</v>
          </cell>
          <cell r="R1455">
            <v>2.8201001622952981</v>
          </cell>
          <cell r="S1455">
            <v>1577</v>
          </cell>
          <cell r="T1455">
            <v>0</v>
          </cell>
          <cell r="U1455">
            <v>290</v>
          </cell>
          <cell r="V1455">
            <v>290</v>
          </cell>
          <cell r="W1455">
            <v>1446</v>
          </cell>
          <cell r="X1455">
            <v>1522</v>
          </cell>
          <cell r="Y1455">
            <v>13287888.290000001</v>
          </cell>
        </row>
        <row r="1456">
          <cell r="A1456">
            <v>1447</v>
          </cell>
          <cell r="B1456">
            <v>290</v>
          </cell>
          <cell r="C1456" t="str">
            <v xml:space="preserve">SUTTON                       </v>
          </cell>
          <cell r="D1456">
            <v>805</v>
          </cell>
          <cell r="E1456" t="str">
            <v>BLACKSTONE VALLEY</v>
          </cell>
          <cell r="F1456">
            <v>1376990</v>
          </cell>
          <cell r="G1456">
            <v>9.3941774836243816E-2</v>
          </cell>
          <cell r="H1456">
            <v>1430668</v>
          </cell>
          <cell r="I1456">
            <v>9.7201652921082779E-2</v>
          </cell>
          <cell r="J1456"/>
          <cell r="K1456">
            <v>977806</v>
          </cell>
          <cell r="L1456">
            <v>0</v>
          </cell>
          <cell r="M1456">
            <v>0</v>
          </cell>
          <cell r="N1456">
            <v>1430668</v>
          </cell>
          <cell r="O1456">
            <v>977806</v>
          </cell>
          <cell r="P1456">
            <v>915787</v>
          </cell>
          <cell r="Q1456">
            <v>62019</v>
          </cell>
          <cell r="R1456">
            <v>6.7722079479180204</v>
          </cell>
          <cell r="S1456">
            <v>97</v>
          </cell>
          <cell r="T1456">
            <v>0</v>
          </cell>
          <cell r="U1456">
            <v>290</v>
          </cell>
          <cell r="V1456">
            <v>805</v>
          </cell>
          <cell r="W1456">
            <v>1447</v>
          </cell>
          <cell r="X1456">
            <v>97</v>
          </cell>
          <cell r="Y1456">
            <v>1430668</v>
          </cell>
        </row>
        <row r="1457">
          <cell r="A1457">
            <v>1448</v>
          </cell>
          <cell r="B1457">
            <v>290</v>
          </cell>
          <cell r="D1457">
            <v>998</v>
          </cell>
          <cell r="F1457">
            <v>0</v>
          </cell>
          <cell r="G1457">
            <v>0</v>
          </cell>
          <cell r="H1457">
            <v>0</v>
          </cell>
          <cell r="I1457">
            <v>0</v>
          </cell>
          <cell r="J1457"/>
          <cell r="K1457">
            <v>0</v>
          </cell>
          <cell r="L1457">
            <v>0</v>
          </cell>
          <cell r="M1457">
            <v>0</v>
          </cell>
          <cell r="N1457">
            <v>0</v>
          </cell>
          <cell r="O1457">
            <v>0</v>
          </cell>
          <cell r="P1457">
            <v>0</v>
          </cell>
          <cell r="Q1457">
            <v>0</v>
          </cell>
          <cell r="R1457">
            <v>0</v>
          </cell>
          <cell r="S1457">
            <v>0</v>
          </cell>
          <cell r="T1457">
            <v>0</v>
          </cell>
          <cell r="U1457">
            <v>290</v>
          </cell>
          <cell r="V1457">
            <v>998</v>
          </cell>
          <cell r="W1457">
            <v>1448</v>
          </cell>
          <cell r="X1457">
            <v>0</v>
          </cell>
          <cell r="Y1457">
            <v>0</v>
          </cell>
        </row>
        <row r="1458">
          <cell r="A1458">
            <v>1449</v>
          </cell>
          <cell r="B1458">
            <v>290</v>
          </cell>
          <cell r="D1458">
            <v>998</v>
          </cell>
          <cell r="F1458">
            <v>0</v>
          </cell>
          <cell r="G1458">
            <v>0</v>
          </cell>
          <cell r="H1458">
            <v>0</v>
          </cell>
          <cell r="I1458">
            <v>0</v>
          </cell>
          <cell r="J1458"/>
          <cell r="K1458">
            <v>0</v>
          </cell>
          <cell r="L1458">
            <v>0</v>
          </cell>
          <cell r="M1458">
            <v>0</v>
          </cell>
          <cell r="N1458">
            <v>0</v>
          </cell>
          <cell r="O1458">
            <v>0</v>
          </cell>
          <cell r="P1458">
            <v>0</v>
          </cell>
          <cell r="Q1458">
            <v>0</v>
          </cell>
          <cell r="R1458">
            <v>0</v>
          </cell>
          <cell r="S1458">
            <v>0</v>
          </cell>
          <cell r="T1458">
            <v>0</v>
          </cell>
          <cell r="U1458">
            <v>290</v>
          </cell>
          <cell r="V1458">
            <v>998</v>
          </cell>
          <cell r="W1458">
            <v>1449</v>
          </cell>
          <cell r="X1458">
            <v>0</v>
          </cell>
          <cell r="Y1458">
            <v>0</v>
          </cell>
        </row>
        <row r="1459">
          <cell r="A1459">
            <v>1450</v>
          </cell>
          <cell r="B1459">
            <v>290</v>
          </cell>
          <cell r="C1459" t="str">
            <v xml:space="preserve">SUTTON                       </v>
          </cell>
          <cell r="D1459">
            <v>999</v>
          </cell>
          <cell r="E1459" t="str">
            <v>TOTAL</v>
          </cell>
          <cell r="F1459">
            <v>14657909.139999997</v>
          </cell>
          <cell r="G1459">
            <v>1</v>
          </cell>
          <cell r="H1459">
            <v>14718556.290000001</v>
          </cell>
          <cell r="I1459">
            <v>1</v>
          </cell>
          <cell r="J1459">
            <v>10059561</v>
          </cell>
          <cell r="K1459">
            <v>10059561</v>
          </cell>
          <cell r="L1459">
            <v>0</v>
          </cell>
          <cell r="M1459">
            <v>0</v>
          </cell>
          <cell r="N1459">
            <v>14718556.290000001</v>
          </cell>
          <cell r="O1459">
            <v>10059561</v>
          </cell>
          <cell r="P1459">
            <v>9748452</v>
          </cell>
          <cell r="Q1459">
            <v>311109</v>
          </cell>
          <cell r="R1459">
            <v>3.1913682295404437</v>
          </cell>
          <cell r="S1459">
            <v>1674</v>
          </cell>
          <cell r="T1459">
            <v>0</v>
          </cell>
          <cell r="U1459">
            <v>290</v>
          </cell>
          <cell r="V1459">
            <v>999</v>
          </cell>
          <cell r="W1459">
            <v>1450</v>
          </cell>
          <cell r="X1459">
            <v>1619</v>
          </cell>
          <cell r="Y1459">
            <v>14718556.290000001</v>
          </cell>
        </row>
        <row r="1460">
          <cell r="A1460">
            <v>1451</v>
          </cell>
          <cell r="B1460">
            <v>291</v>
          </cell>
          <cell r="C1460" t="str">
            <v xml:space="preserve">SWAMPSCOTT                   </v>
          </cell>
          <cell r="D1460">
            <v>291</v>
          </cell>
          <cell r="E1460" t="str">
            <v>SWAMPSCOTT</v>
          </cell>
          <cell r="F1460">
            <v>18506840.309999999</v>
          </cell>
          <cell r="G1460">
            <v>0.98539114539193451</v>
          </cell>
          <cell r="H1460">
            <v>19282648.440000001</v>
          </cell>
          <cell r="I1460">
            <v>0.98313948519518413</v>
          </cell>
          <cell r="J1460"/>
          <cell r="K1460">
            <v>16709454</v>
          </cell>
          <cell r="L1460">
            <v>0</v>
          </cell>
          <cell r="M1460">
            <v>0</v>
          </cell>
          <cell r="N1460">
            <v>19282648.440000001</v>
          </cell>
          <cell r="O1460">
            <v>16709525</v>
          </cell>
          <cell r="P1460">
            <v>16211795</v>
          </cell>
          <cell r="Q1460">
            <v>497730</v>
          </cell>
          <cell r="R1460">
            <v>3.0701720568265265</v>
          </cell>
          <cell r="S1460">
            <v>2149</v>
          </cell>
          <cell r="T1460">
            <v>0</v>
          </cell>
          <cell r="U1460">
            <v>291</v>
          </cell>
          <cell r="V1460">
            <v>291</v>
          </cell>
          <cell r="W1460">
            <v>1451</v>
          </cell>
          <cell r="X1460">
            <v>2145</v>
          </cell>
          <cell r="Y1460">
            <v>19282648.440000001</v>
          </cell>
        </row>
        <row r="1461">
          <cell r="A1461">
            <v>1452</v>
          </cell>
          <cell r="B1461">
            <v>291</v>
          </cell>
          <cell r="C1461" t="str">
            <v xml:space="preserve">SWAMPSCOTT                   </v>
          </cell>
          <cell r="D1461">
            <v>854</v>
          </cell>
          <cell r="E1461" t="str">
            <v>NORTH SHORE</v>
          </cell>
          <cell r="F1461">
            <v>274372</v>
          </cell>
          <cell r="G1461">
            <v>1.4608854608065502E-2</v>
          </cell>
          <cell r="H1461">
            <v>301816</v>
          </cell>
          <cell r="I1461">
            <v>1.5388302482771898E-2</v>
          </cell>
          <cell r="J1461"/>
          <cell r="K1461">
            <v>261540</v>
          </cell>
          <cell r="L1461">
            <v>0</v>
          </cell>
          <cell r="M1461">
            <v>0</v>
          </cell>
          <cell r="N1461">
            <v>301816</v>
          </cell>
          <cell r="O1461">
            <v>261541</v>
          </cell>
          <cell r="P1461">
            <v>240347</v>
          </cell>
          <cell r="Q1461">
            <v>21194</v>
          </cell>
          <cell r="R1461">
            <v>8.8180838537614363</v>
          </cell>
          <cell r="S1461">
            <v>19</v>
          </cell>
          <cell r="T1461">
            <v>0</v>
          </cell>
          <cell r="U1461">
            <v>291</v>
          </cell>
          <cell r="V1461">
            <v>854</v>
          </cell>
          <cell r="W1461">
            <v>1452</v>
          </cell>
          <cell r="X1461">
            <v>20</v>
          </cell>
          <cell r="Y1461">
            <v>301816</v>
          </cell>
        </row>
        <row r="1462">
          <cell r="A1462">
            <v>1453</v>
          </cell>
          <cell r="B1462">
            <v>291</v>
          </cell>
          <cell r="C1462" t="str">
            <v xml:space="preserve">SWAMPSCOTT                   </v>
          </cell>
          <cell r="D1462">
            <v>913</v>
          </cell>
          <cell r="E1462" t="str">
            <v>ESSEX AGRICULTURAL</v>
          </cell>
          <cell r="F1462">
            <v>0</v>
          </cell>
          <cell r="G1462">
            <v>0</v>
          </cell>
          <cell r="H1462">
            <v>28875</v>
          </cell>
          <cell r="I1462">
            <v>1.472212322044022E-3</v>
          </cell>
          <cell r="J1462"/>
          <cell r="K1462">
            <v>25022</v>
          </cell>
          <cell r="L1462">
            <v>24950</v>
          </cell>
          <cell r="M1462">
            <v>-72</v>
          </cell>
          <cell r="N1462">
            <v>0</v>
          </cell>
          <cell r="O1462">
            <v>24950</v>
          </cell>
          <cell r="P1462">
            <v>0</v>
          </cell>
          <cell r="Q1462">
            <v>24950</v>
          </cell>
          <cell r="R1462">
            <v>100</v>
          </cell>
          <cell r="S1462">
            <v>0</v>
          </cell>
          <cell r="T1462">
            <v>0</v>
          </cell>
          <cell r="U1462">
            <v>291</v>
          </cell>
          <cell r="V1462">
            <v>913</v>
          </cell>
          <cell r="W1462">
            <v>1453</v>
          </cell>
          <cell r="X1462">
            <v>2</v>
          </cell>
          <cell r="Y1462">
            <v>28875</v>
          </cell>
        </row>
        <row r="1463">
          <cell r="A1463">
            <v>1454</v>
          </cell>
          <cell r="B1463">
            <v>291</v>
          </cell>
          <cell r="D1463">
            <v>998</v>
          </cell>
          <cell r="F1463">
            <v>0</v>
          </cell>
          <cell r="G1463">
            <v>0</v>
          </cell>
          <cell r="H1463">
            <v>0</v>
          </cell>
          <cell r="I1463">
            <v>0</v>
          </cell>
          <cell r="J1463"/>
          <cell r="K1463">
            <v>0</v>
          </cell>
          <cell r="L1463">
            <v>0</v>
          </cell>
          <cell r="M1463">
            <v>0</v>
          </cell>
          <cell r="N1463">
            <v>0</v>
          </cell>
          <cell r="O1463">
            <v>0</v>
          </cell>
          <cell r="P1463">
            <v>0</v>
          </cell>
          <cell r="Q1463">
            <v>0</v>
          </cell>
          <cell r="R1463">
            <v>0</v>
          </cell>
          <cell r="S1463">
            <v>0</v>
          </cell>
          <cell r="T1463">
            <v>0</v>
          </cell>
          <cell r="U1463">
            <v>291</v>
          </cell>
          <cell r="V1463">
            <v>998</v>
          </cell>
          <cell r="W1463">
            <v>1454</v>
          </cell>
          <cell r="X1463">
            <v>0</v>
          </cell>
          <cell r="Y1463">
            <v>0</v>
          </cell>
        </row>
        <row r="1464">
          <cell r="A1464">
            <v>1455</v>
          </cell>
          <cell r="B1464">
            <v>291</v>
          </cell>
          <cell r="C1464" t="str">
            <v xml:space="preserve">SWAMPSCOTT                   </v>
          </cell>
          <cell r="D1464">
            <v>999</v>
          </cell>
          <cell r="E1464" t="str">
            <v>TOTAL</v>
          </cell>
          <cell r="F1464">
            <v>18781212.309999999</v>
          </cell>
          <cell r="G1464">
            <v>1</v>
          </cell>
          <cell r="H1464">
            <v>19613339.440000001</v>
          </cell>
          <cell r="I1464">
            <v>1</v>
          </cell>
          <cell r="J1464">
            <v>16996016</v>
          </cell>
          <cell r="K1464">
            <v>16996016</v>
          </cell>
          <cell r="L1464">
            <v>24950</v>
          </cell>
          <cell r="M1464">
            <v>-72</v>
          </cell>
          <cell r="N1464">
            <v>19584464.440000001</v>
          </cell>
          <cell r="O1464">
            <v>16996016</v>
          </cell>
          <cell r="P1464">
            <v>16452142</v>
          </cell>
          <cell r="Q1464">
            <v>543874</v>
          </cell>
          <cell r="R1464">
            <v>3.305794467370875</v>
          </cell>
          <cell r="S1464">
            <v>2168</v>
          </cell>
          <cell r="T1464">
            <v>0</v>
          </cell>
          <cell r="U1464">
            <v>291</v>
          </cell>
          <cell r="V1464">
            <v>999</v>
          </cell>
          <cell r="W1464">
            <v>1455</v>
          </cell>
          <cell r="X1464">
            <v>2167</v>
          </cell>
          <cell r="Y1464">
            <v>19613339.440000001</v>
          </cell>
        </row>
        <row r="1465">
          <cell r="A1465">
            <v>1456</v>
          </cell>
          <cell r="B1465">
            <v>292</v>
          </cell>
          <cell r="C1465" t="str">
            <v xml:space="preserve">SWANSEA                      </v>
          </cell>
          <cell r="D1465">
            <v>292</v>
          </cell>
          <cell r="E1465" t="str">
            <v>SWANSEA</v>
          </cell>
          <cell r="F1465">
            <v>17312134.07</v>
          </cell>
          <cell r="G1465">
            <v>0.89526397580341954</v>
          </cell>
          <cell r="H1465">
            <v>18589115.77</v>
          </cell>
          <cell r="I1465">
            <v>0.89735836686683479</v>
          </cell>
          <cell r="J1465"/>
          <cell r="K1465">
            <v>13137149</v>
          </cell>
          <cell r="L1465">
            <v>0</v>
          </cell>
          <cell r="M1465">
            <v>0</v>
          </cell>
          <cell r="N1465">
            <v>18589115.77</v>
          </cell>
          <cell r="O1465">
            <v>13137149</v>
          </cell>
          <cell r="P1465">
            <v>12740418</v>
          </cell>
          <cell r="Q1465">
            <v>396731</v>
          </cell>
          <cell r="R1465">
            <v>3.113955915732121</v>
          </cell>
          <cell r="S1465">
            <v>1983</v>
          </cell>
          <cell r="T1465">
            <v>0</v>
          </cell>
          <cell r="U1465">
            <v>292</v>
          </cell>
          <cell r="V1465">
            <v>292</v>
          </cell>
          <cell r="W1465">
            <v>1456</v>
          </cell>
          <cell r="X1465">
            <v>2034</v>
          </cell>
          <cell r="Y1465">
            <v>18589115.77</v>
          </cell>
        </row>
        <row r="1466">
          <cell r="A1466">
            <v>1457</v>
          </cell>
          <cell r="B1466">
            <v>292</v>
          </cell>
          <cell r="C1466" t="str">
            <v xml:space="preserve">SWANSEA                      </v>
          </cell>
          <cell r="D1466">
            <v>821</v>
          </cell>
          <cell r="E1466" t="str">
            <v>GREATER FALL RIVER</v>
          </cell>
          <cell r="F1466">
            <v>1839954</v>
          </cell>
          <cell r="G1466">
            <v>9.5149709832128462E-2</v>
          </cell>
          <cell r="H1466">
            <v>1918831</v>
          </cell>
          <cell r="I1466">
            <v>9.2628346273054357E-2</v>
          </cell>
          <cell r="J1466"/>
          <cell r="K1466">
            <v>1356061</v>
          </cell>
          <cell r="L1466">
            <v>0</v>
          </cell>
          <cell r="M1466">
            <v>0</v>
          </cell>
          <cell r="N1466">
            <v>1918831</v>
          </cell>
          <cell r="O1466">
            <v>1356061</v>
          </cell>
          <cell r="P1466">
            <v>1354067</v>
          </cell>
          <cell r="Q1466">
            <v>1994</v>
          </cell>
          <cell r="R1466">
            <v>0.14726006911031728</v>
          </cell>
          <cell r="S1466">
            <v>128</v>
          </cell>
          <cell r="T1466">
            <v>0</v>
          </cell>
          <cell r="U1466">
            <v>292</v>
          </cell>
          <cell r="V1466">
            <v>821</v>
          </cell>
          <cell r="W1466">
            <v>1457</v>
          </cell>
          <cell r="X1466">
            <v>128</v>
          </cell>
          <cell r="Y1466">
            <v>1918831</v>
          </cell>
        </row>
        <row r="1467">
          <cell r="A1467">
            <v>1458</v>
          </cell>
          <cell r="B1467">
            <v>292</v>
          </cell>
          <cell r="C1467" t="str">
            <v xml:space="preserve">SWANSEA                      </v>
          </cell>
          <cell r="D1467">
            <v>910</v>
          </cell>
          <cell r="E1467" t="str">
            <v>BRISTOL COUNTY</v>
          </cell>
          <cell r="F1467">
            <v>185375</v>
          </cell>
          <cell r="G1467">
            <v>9.5863143644519446E-3</v>
          </cell>
          <cell r="H1467">
            <v>207429</v>
          </cell>
          <cell r="I1467">
            <v>1.0013286860110866E-2</v>
          </cell>
          <cell r="J1467"/>
          <cell r="K1467">
            <v>146593</v>
          </cell>
          <cell r="L1467">
            <v>0</v>
          </cell>
          <cell r="M1467">
            <v>0</v>
          </cell>
          <cell r="N1467">
            <v>207429</v>
          </cell>
          <cell r="O1467">
            <v>146593</v>
          </cell>
          <cell r="P1467">
            <v>136422</v>
          </cell>
          <cell r="Q1467">
            <v>10171</v>
          </cell>
          <cell r="R1467">
            <v>7.4555423612027383</v>
          </cell>
          <cell r="S1467">
            <v>13</v>
          </cell>
          <cell r="T1467">
            <v>0</v>
          </cell>
          <cell r="U1467">
            <v>292</v>
          </cell>
          <cell r="V1467">
            <v>910</v>
          </cell>
          <cell r="W1467">
            <v>1458</v>
          </cell>
          <cell r="X1467">
            <v>14</v>
          </cell>
          <cell r="Y1467">
            <v>207429</v>
          </cell>
        </row>
        <row r="1468">
          <cell r="A1468">
            <v>1459</v>
          </cell>
          <cell r="B1468">
            <v>292</v>
          </cell>
          <cell r="D1468">
            <v>998</v>
          </cell>
          <cell r="F1468">
            <v>0</v>
          </cell>
          <cell r="G1468">
            <v>0</v>
          </cell>
          <cell r="H1468">
            <v>0</v>
          </cell>
          <cell r="I1468">
            <v>0</v>
          </cell>
          <cell r="J1468"/>
          <cell r="K1468">
            <v>0</v>
          </cell>
          <cell r="L1468">
            <v>0</v>
          </cell>
          <cell r="M1468">
            <v>0</v>
          </cell>
          <cell r="N1468">
            <v>0</v>
          </cell>
          <cell r="O1468">
            <v>0</v>
          </cell>
          <cell r="P1468">
            <v>0</v>
          </cell>
          <cell r="Q1468">
            <v>0</v>
          </cell>
          <cell r="R1468">
            <v>0</v>
          </cell>
          <cell r="S1468">
            <v>0</v>
          </cell>
          <cell r="T1468">
            <v>0</v>
          </cell>
          <cell r="U1468">
            <v>292</v>
          </cell>
          <cell r="V1468">
            <v>998</v>
          </cell>
          <cell r="W1468">
            <v>1459</v>
          </cell>
          <cell r="X1468">
            <v>0</v>
          </cell>
          <cell r="Y1468">
            <v>0</v>
          </cell>
        </row>
        <row r="1469">
          <cell r="A1469">
            <v>1460</v>
          </cell>
          <cell r="B1469">
            <v>292</v>
          </cell>
          <cell r="C1469" t="str">
            <v xml:space="preserve">SWANSEA                      </v>
          </cell>
          <cell r="D1469">
            <v>999</v>
          </cell>
          <cell r="E1469" t="str">
            <v>TOTAL</v>
          </cell>
          <cell r="F1469">
            <v>19337463.07</v>
          </cell>
          <cell r="G1469">
            <v>1</v>
          </cell>
          <cell r="H1469">
            <v>20715375.77</v>
          </cell>
          <cell r="I1469">
            <v>1</v>
          </cell>
          <cell r="J1469">
            <v>14639802</v>
          </cell>
          <cell r="K1469">
            <v>14639803</v>
          </cell>
          <cell r="L1469">
            <v>0</v>
          </cell>
          <cell r="M1469">
            <v>0</v>
          </cell>
          <cell r="N1469">
            <v>20715375.77</v>
          </cell>
          <cell r="O1469">
            <v>14639803</v>
          </cell>
          <cell r="P1469">
            <v>14230907</v>
          </cell>
          <cell r="Q1469">
            <v>408896</v>
          </cell>
          <cell r="R1469">
            <v>2.8732954266372479</v>
          </cell>
          <cell r="S1469">
            <v>2124</v>
          </cell>
          <cell r="T1469">
            <v>0</v>
          </cell>
          <cell r="U1469">
            <v>292</v>
          </cell>
          <cell r="V1469">
            <v>999</v>
          </cell>
          <cell r="W1469">
            <v>1460</v>
          </cell>
          <cell r="X1469">
            <v>2176</v>
          </cell>
          <cell r="Y1469">
            <v>20715375.77</v>
          </cell>
        </row>
        <row r="1470">
          <cell r="A1470">
            <v>1461</v>
          </cell>
          <cell r="B1470">
            <v>293</v>
          </cell>
          <cell r="C1470" t="str">
            <v xml:space="preserve">TAUNTON                      </v>
          </cell>
          <cell r="D1470">
            <v>293</v>
          </cell>
          <cell r="E1470" t="str">
            <v>TAUNTON</v>
          </cell>
          <cell r="F1470">
            <v>75257775.25999999</v>
          </cell>
          <cell r="G1470">
            <v>0.86759412178065509</v>
          </cell>
          <cell r="H1470">
            <v>78583025.370000005</v>
          </cell>
          <cell r="I1470">
            <v>0.87037988368747088</v>
          </cell>
          <cell r="J1470"/>
          <cell r="K1470">
            <v>30952805</v>
          </cell>
          <cell r="L1470">
            <v>0</v>
          </cell>
          <cell r="M1470">
            <v>0</v>
          </cell>
          <cell r="N1470">
            <v>78583025.370000005</v>
          </cell>
          <cell r="O1470">
            <v>30952805</v>
          </cell>
          <cell r="P1470">
            <v>29692749</v>
          </cell>
          <cell r="Q1470">
            <v>1260056</v>
          </cell>
          <cell r="R1470">
            <v>4.2436488450429426</v>
          </cell>
          <cell r="S1470">
            <v>7895</v>
          </cell>
          <cell r="T1470">
            <v>0</v>
          </cell>
          <cell r="U1470">
            <v>293</v>
          </cell>
          <cell r="V1470">
            <v>293</v>
          </cell>
          <cell r="W1470">
            <v>1461</v>
          </cell>
          <cell r="X1470">
            <v>7797</v>
          </cell>
          <cell r="Y1470">
            <v>78583025.370000005</v>
          </cell>
        </row>
        <row r="1471">
          <cell r="A1471">
            <v>1462</v>
          </cell>
          <cell r="B1471">
            <v>293</v>
          </cell>
          <cell r="C1471" t="str">
            <v xml:space="preserve">TAUNTON                      </v>
          </cell>
          <cell r="D1471">
            <v>810</v>
          </cell>
          <cell r="E1471" t="str">
            <v>BRISTOL PLYMOUTH</v>
          </cell>
          <cell r="F1471">
            <v>10914907</v>
          </cell>
          <cell r="G1471">
            <v>0.12583030949648252</v>
          </cell>
          <cell r="H1471">
            <v>11021314</v>
          </cell>
          <cell r="I1471">
            <v>0.12207127369093672</v>
          </cell>
          <cell r="J1471"/>
          <cell r="K1471">
            <v>4341148</v>
          </cell>
          <cell r="L1471">
            <v>0</v>
          </cell>
          <cell r="M1471">
            <v>0</v>
          </cell>
          <cell r="N1471">
            <v>11021314</v>
          </cell>
          <cell r="O1471">
            <v>4341148</v>
          </cell>
          <cell r="P1471">
            <v>4306447</v>
          </cell>
          <cell r="Q1471">
            <v>34701</v>
          </cell>
          <cell r="R1471">
            <v>0.80579187436882427</v>
          </cell>
          <cell r="S1471">
            <v>776</v>
          </cell>
          <cell r="T1471">
            <v>0</v>
          </cell>
          <cell r="U1471">
            <v>293</v>
          </cell>
          <cell r="V1471">
            <v>810</v>
          </cell>
          <cell r="W1471">
            <v>1462</v>
          </cell>
          <cell r="X1471">
            <v>747</v>
          </cell>
          <cell r="Y1471">
            <v>11021314</v>
          </cell>
        </row>
        <row r="1472">
          <cell r="A1472">
            <v>1463</v>
          </cell>
          <cell r="B1472">
            <v>293</v>
          </cell>
          <cell r="C1472" t="str">
            <v xml:space="preserve">TAUNTON                      </v>
          </cell>
          <cell r="D1472">
            <v>910</v>
          </cell>
          <cell r="E1472" t="str">
            <v>BRISTOL COUNTY</v>
          </cell>
          <cell r="F1472">
            <v>570385</v>
          </cell>
          <cell r="G1472">
            <v>6.5755687228623381E-3</v>
          </cell>
          <cell r="H1472">
            <v>681554</v>
          </cell>
          <cell r="I1472">
            <v>7.5488426215923696E-3</v>
          </cell>
          <cell r="J1472"/>
          <cell r="K1472">
            <v>268455</v>
          </cell>
          <cell r="L1472">
            <v>0</v>
          </cell>
          <cell r="M1472">
            <v>0</v>
          </cell>
          <cell r="N1472">
            <v>681554</v>
          </cell>
          <cell r="O1472">
            <v>268455</v>
          </cell>
          <cell r="P1472">
            <v>225044</v>
          </cell>
          <cell r="Q1472">
            <v>43411</v>
          </cell>
          <cell r="R1472">
            <v>19.290005510033595</v>
          </cell>
          <cell r="S1472">
            <v>40</v>
          </cell>
          <cell r="T1472">
            <v>0</v>
          </cell>
          <cell r="U1472">
            <v>293</v>
          </cell>
          <cell r="V1472">
            <v>910</v>
          </cell>
          <cell r="W1472">
            <v>1463</v>
          </cell>
          <cell r="X1472">
            <v>46</v>
          </cell>
          <cell r="Y1472">
            <v>681554</v>
          </cell>
        </row>
        <row r="1473">
          <cell r="A1473">
            <v>1464</v>
          </cell>
          <cell r="B1473">
            <v>293</v>
          </cell>
          <cell r="D1473">
            <v>998</v>
          </cell>
          <cell r="F1473">
            <v>0</v>
          </cell>
          <cell r="G1473">
            <v>0</v>
          </cell>
          <cell r="H1473">
            <v>0</v>
          </cell>
          <cell r="I1473">
            <v>0</v>
          </cell>
          <cell r="J1473"/>
          <cell r="K1473">
            <v>0</v>
          </cell>
          <cell r="L1473">
            <v>0</v>
          </cell>
          <cell r="M1473">
            <v>0</v>
          </cell>
          <cell r="N1473">
            <v>0</v>
          </cell>
          <cell r="O1473">
            <v>0</v>
          </cell>
          <cell r="P1473">
            <v>0</v>
          </cell>
          <cell r="Q1473">
            <v>0</v>
          </cell>
          <cell r="R1473">
            <v>0</v>
          </cell>
          <cell r="S1473">
            <v>0</v>
          </cell>
          <cell r="T1473">
            <v>0</v>
          </cell>
          <cell r="U1473">
            <v>293</v>
          </cell>
          <cell r="V1473">
            <v>998</v>
          </cell>
          <cell r="W1473">
            <v>1464</v>
          </cell>
          <cell r="X1473">
            <v>0</v>
          </cell>
          <cell r="Y1473">
            <v>0</v>
          </cell>
        </row>
        <row r="1474">
          <cell r="A1474">
            <v>1465</v>
          </cell>
          <cell r="B1474">
            <v>293</v>
          </cell>
          <cell r="C1474" t="str">
            <v xml:space="preserve">TAUNTON                      </v>
          </cell>
          <cell r="D1474">
            <v>999</v>
          </cell>
          <cell r="E1474" t="str">
            <v>TOTAL</v>
          </cell>
          <cell r="F1474">
            <v>86743067.25999999</v>
          </cell>
          <cell r="G1474">
            <v>1</v>
          </cell>
          <cell r="H1474">
            <v>90285893.370000005</v>
          </cell>
          <cell r="I1474">
            <v>1</v>
          </cell>
          <cell r="J1474">
            <v>35562408</v>
          </cell>
          <cell r="K1474">
            <v>35562408</v>
          </cell>
          <cell r="L1474">
            <v>0</v>
          </cell>
          <cell r="M1474">
            <v>0</v>
          </cell>
          <cell r="N1474">
            <v>90285893.370000005</v>
          </cell>
          <cell r="O1474">
            <v>35562408</v>
          </cell>
          <cell r="P1474">
            <v>34224240</v>
          </cell>
          <cell r="Q1474">
            <v>1338168</v>
          </cell>
          <cell r="R1474">
            <v>3.9100006311316191</v>
          </cell>
          <cell r="S1474">
            <v>8711</v>
          </cell>
          <cell r="T1474">
            <v>0</v>
          </cell>
          <cell r="U1474">
            <v>293</v>
          </cell>
          <cell r="V1474">
            <v>999</v>
          </cell>
          <cell r="W1474">
            <v>1465</v>
          </cell>
          <cell r="X1474">
            <v>8590</v>
          </cell>
          <cell r="Y1474">
            <v>90285893.370000005</v>
          </cell>
        </row>
        <row r="1475">
          <cell r="A1475">
            <v>1466</v>
          </cell>
          <cell r="B1475">
            <v>294</v>
          </cell>
          <cell r="C1475" t="str">
            <v xml:space="preserve">TEMPLETON                    </v>
          </cell>
          <cell r="D1475">
            <v>294</v>
          </cell>
          <cell r="E1475" t="str">
            <v>TEMPLETON</v>
          </cell>
          <cell r="F1475">
            <v>0</v>
          </cell>
          <cell r="G1475">
            <v>0</v>
          </cell>
          <cell r="H1475">
            <v>0</v>
          </cell>
          <cell r="I1475">
            <v>0</v>
          </cell>
          <cell r="J1475"/>
          <cell r="K1475">
            <v>0</v>
          </cell>
          <cell r="L1475">
            <v>0</v>
          </cell>
          <cell r="M1475">
            <v>0</v>
          </cell>
          <cell r="N1475">
            <v>0</v>
          </cell>
          <cell r="O1475">
            <v>0</v>
          </cell>
          <cell r="P1475">
            <v>0</v>
          </cell>
          <cell r="Q1475">
            <v>0</v>
          </cell>
          <cell r="R1475">
            <v>0</v>
          </cell>
          <cell r="S1475">
            <v>0</v>
          </cell>
          <cell r="T1475">
            <v>0</v>
          </cell>
          <cell r="U1475">
            <v>294</v>
          </cell>
          <cell r="V1475">
            <v>294</v>
          </cell>
          <cell r="W1475">
            <v>1466</v>
          </cell>
          <cell r="X1475">
            <v>0</v>
          </cell>
          <cell r="Y1475">
            <v>0</v>
          </cell>
        </row>
        <row r="1476">
          <cell r="A1476">
            <v>1467</v>
          </cell>
          <cell r="B1476">
            <v>294</v>
          </cell>
          <cell r="C1476" t="str">
            <v xml:space="preserve">TEMPLETON                    </v>
          </cell>
          <cell r="D1476">
            <v>720</v>
          </cell>
          <cell r="E1476" t="str">
            <v>NARRAGANSETT</v>
          </cell>
          <cell r="F1476">
            <v>10961608</v>
          </cell>
          <cell r="G1476">
            <v>0.88154710052151619</v>
          </cell>
          <cell r="H1476">
            <v>11099255</v>
          </cell>
          <cell r="I1476">
            <v>0.87408696079488346</v>
          </cell>
          <cell r="J1476"/>
          <cell r="K1476">
            <v>3509516</v>
          </cell>
          <cell r="L1476">
            <v>0</v>
          </cell>
          <cell r="M1476">
            <v>0</v>
          </cell>
          <cell r="N1476">
            <v>11099255</v>
          </cell>
          <cell r="O1476">
            <v>3509516</v>
          </cell>
          <cell r="P1476">
            <v>3408252</v>
          </cell>
          <cell r="Q1476">
            <v>101264</v>
          </cell>
          <cell r="R1476">
            <v>2.9711418052421008</v>
          </cell>
          <cell r="S1476">
            <v>1212</v>
          </cell>
          <cell r="T1476">
            <v>0</v>
          </cell>
          <cell r="U1476">
            <v>294</v>
          </cell>
          <cell r="V1476">
            <v>720</v>
          </cell>
          <cell r="W1476">
            <v>1467</v>
          </cell>
          <cell r="X1476">
            <v>1164</v>
          </cell>
          <cell r="Y1476">
            <v>11099255</v>
          </cell>
        </row>
        <row r="1477">
          <cell r="A1477">
            <v>1468</v>
          </cell>
          <cell r="B1477">
            <v>294</v>
          </cell>
          <cell r="C1477" t="str">
            <v xml:space="preserve">TEMPLETON                    </v>
          </cell>
          <cell r="D1477">
            <v>832</v>
          </cell>
          <cell r="E1477" t="str">
            <v>MONTACHUSETT</v>
          </cell>
          <cell r="F1477">
            <v>1472904</v>
          </cell>
          <cell r="G1477">
            <v>0.11845289947848375</v>
          </cell>
          <cell r="H1477">
            <v>1598858</v>
          </cell>
          <cell r="I1477">
            <v>0.12591303920511654</v>
          </cell>
          <cell r="J1477"/>
          <cell r="K1477">
            <v>505549</v>
          </cell>
          <cell r="L1477">
            <v>0</v>
          </cell>
          <cell r="M1477">
            <v>0</v>
          </cell>
          <cell r="N1477">
            <v>1598858</v>
          </cell>
          <cell r="O1477">
            <v>505549</v>
          </cell>
          <cell r="P1477">
            <v>457964</v>
          </cell>
          <cell r="Q1477">
            <v>47585</v>
          </cell>
          <cell r="R1477">
            <v>10.390554716091222</v>
          </cell>
          <cell r="S1477">
            <v>104</v>
          </cell>
          <cell r="T1477">
            <v>0</v>
          </cell>
          <cell r="U1477">
            <v>294</v>
          </cell>
          <cell r="V1477">
            <v>832</v>
          </cell>
          <cell r="W1477">
            <v>1468</v>
          </cell>
          <cell r="X1477">
            <v>108</v>
          </cell>
          <cell r="Y1477">
            <v>1598858</v>
          </cell>
        </row>
        <row r="1478">
          <cell r="A1478">
            <v>1469</v>
          </cell>
          <cell r="B1478">
            <v>294</v>
          </cell>
          <cell r="D1478">
            <v>998</v>
          </cell>
          <cell r="F1478">
            <v>0</v>
          </cell>
          <cell r="G1478">
            <v>0</v>
          </cell>
          <cell r="H1478">
            <v>0</v>
          </cell>
          <cell r="I1478">
            <v>0</v>
          </cell>
          <cell r="J1478"/>
          <cell r="K1478">
            <v>0</v>
          </cell>
          <cell r="L1478">
            <v>0</v>
          </cell>
          <cell r="M1478">
            <v>0</v>
          </cell>
          <cell r="N1478">
            <v>0</v>
          </cell>
          <cell r="O1478">
            <v>0</v>
          </cell>
          <cell r="P1478">
            <v>0</v>
          </cell>
          <cell r="Q1478">
            <v>0</v>
          </cell>
          <cell r="R1478">
            <v>0</v>
          </cell>
          <cell r="S1478">
            <v>0</v>
          </cell>
          <cell r="T1478">
            <v>0</v>
          </cell>
          <cell r="U1478">
            <v>294</v>
          </cell>
          <cell r="V1478">
            <v>998</v>
          </cell>
          <cell r="W1478">
            <v>1469</v>
          </cell>
          <cell r="X1478">
            <v>0</v>
          </cell>
          <cell r="Y1478">
            <v>0</v>
          </cell>
        </row>
        <row r="1479">
          <cell r="A1479">
            <v>1470</v>
          </cell>
          <cell r="B1479">
            <v>294</v>
          </cell>
          <cell r="C1479" t="str">
            <v xml:space="preserve">TEMPLETON                    </v>
          </cell>
          <cell r="D1479">
            <v>999</v>
          </cell>
          <cell r="E1479" t="str">
            <v>TOTAL</v>
          </cell>
          <cell r="F1479">
            <v>12434512</v>
          </cell>
          <cell r="G1479">
            <v>1</v>
          </cell>
          <cell r="H1479">
            <v>12698113</v>
          </cell>
          <cell r="I1479">
            <v>1</v>
          </cell>
          <cell r="J1479">
            <v>4015065</v>
          </cell>
          <cell r="K1479">
            <v>4015065</v>
          </cell>
          <cell r="L1479">
            <v>0</v>
          </cell>
          <cell r="M1479">
            <v>0</v>
          </cell>
          <cell r="N1479">
            <v>12698113</v>
          </cell>
          <cell r="O1479">
            <v>4015065</v>
          </cell>
          <cell r="P1479">
            <v>3866216</v>
          </cell>
          <cell r="Q1479">
            <v>148849</v>
          </cell>
          <cell r="R1479">
            <v>3.8499918266335871</v>
          </cell>
          <cell r="S1479">
            <v>1316</v>
          </cell>
          <cell r="T1479">
            <v>0</v>
          </cell>
          <cell r="U1479">
            <v>294</v>
          </cell>
          <cell r="V1479">
            <v>999</v>
          </cell>
          <cell r="W1479">
            <v>1470</v>
          </cell>
          <cell r="X1479">
            <v>1272</v>
          </cell>
          <cell r="Y1479">
            <v>12698113</v>
          </cell>
        </row>
        <row r="1480">
          <cell r="A1480">
            <v>1471</v>
          </cell>
          <cell r="B1480">
            <v>295</v>
          </cell>
          <cell r="C1480" t="str">
            <v xml:space="preserve">TEWKSBURY                    </v>
          </cell>
          <cell r="D1480">
            <v>295</v>
          </cell>
          <cell r="E1480" t="str">
            <v>TEWKSBURY</v>
          </cell>
          <cell r="F1480">
            <v>34519814.968239993</v>
          </cell>
          <cell r="G1480">
            <v>0.84773416768546839</v>
          </cell>
          <cell r="H1480">
            <v>35261727.251350001</v>
          </cell>
          <cell r="I1480">
            <v>0.8482988732955935</v>
          </cell>
          <cell r="J1480"/>
          <cell r="K1480">
            <v>24790221</v>
          </cell>
          <cell r="L1480">
            <v>0</v>
          </cell>
          <cell r="M1480">
            <v>0</v>
          </cell>
          <cell r="N1480">
            <v>35261727.251350001</v>
          </cell>
          <cell r="O1480">
            <v>24776381</v>
          </cell>
          <cell r="P1480">
            <v>23924435</v>
          </cell>
          <cell r="Q1480">
            <v>851946</v>
          </cell>
          <cell r="R1480">
            <v>3.5609869156784684</v>
          </cell>
          <cell r="S1480">
            <v>3955</v>
          </cell>
          <cell r="T1480">
            <v>0</v>
          </cell>
          <cell r="U1480">
            <v>295</v>
          </cell>
          <cell r="V1480">
            <v>295</v>
          </cell>
          <cell r="W1480">
            <v>1471</v>
          </cell>
          <cell r="X1480">
            <v>3886</v>
          </cell>
          <cell r="Y1480">
            <v>35261727.251350001</v>
          </cell>
        </row>
        <row r="1481">
          <cell r="A1481">
            <v>1472</v>
          </cell>
          <cell r="B1481">
            <v>295</v>
          </cell>
          <cell r="C1481" t="str">
            <v xml:space="preserve">TEWKSBURY                    </v>
          </cell>
          <cell r="D1481">
            <v>871</v>
          </cell>
          <cell r="E1481" t="str">
            <v>SHAWSHEEN VALLEY</v>
          </cell>
          <cell r="F1481">
            <v>6130229</v>
          </cell>
          <cell r="G1481">
            <v>0.15054555141207013</v>
          </cell>
          <cell r="H1481">
            <v>6204786</v>
          </cell>
          <cell r="I1481">
            <v>0.1492698566726835</v>
          </cell>
          <cell r="J1481"/>
          <cell r="K1481">
            <v>4362180</v>
          </cell>
          <cell r="L1481">
            <v>0</v>
          </cell>
          <cell r="M1481">
            <v>0</v>
          </cell>
          <cell r="N1481">
            <v>6204786</v>
          </cell>
          <cell r="O1481">
            <v>4359745</v>
          </cell>
          <cell r="P1481">
            <v>4248641</v>
          </cell>
          <cell r="Q1481">
            <v>111104</v>
          </cell>
          <cell r="R1481">
            <v>2.6150479647491984</v>
          </cell>
          <cell r="S1481">
            <v>439</v>
          </cell>
          <cell r="T1481">
            <v>0</v>
          </cell>
          <cell r="U1481">
            <v>295</v>
          </cell>
          <cell r="V1481">
            <v>871</v>
          </cell>
          <cell r="W1481">
            <v>1472</v>
          </cell>
          <cell r="X1481">
            <v>425</v>
          </cell>
          <cell r="Y1481">
            <v>6204786</v>
          </cell>
        </row>
        <row r="1482">
          <cell r="A1482">
            <v>1473</v>
          </cell>
          <cell r="B1482">
            <v>295</v>
          </cell>
          <cell r="C1482" t="str">
            <v xml:space="preserve">TEWKSBURY                    </v>
          </cell>
          <cell r="D1482">
            <v>913</v>
          </cell>
          <cell r="E1482" t="str">
            <v>ESSEX AGRICULTURAL</v>
          </cell>
          <cell r="F1482">
            <v>70050</v>
          </cell>
          <cell r="G1482">
            <v>1.720280902461476E-3</v>
          </cell>
          <cell r="H1482">
            <v>101062</v>
          </cell>
          <cell r="I1482">
            <v>2.4312700317230505E-3</v>
          </cell>
          <cell r="J1482"/>
          <cell r="K1482">
            <v>71050</v>
          </cell>
          <cell r="L1482">
            <v>87325</v>
          </cell>
          <cell r="M1482">
            <v>16275</v>
          </cell>
          <cell r="N1482">
            <v>0</v>
          </cell>
          <cell r="O1482">
            <v>87325</v>
          </cell>
          <cell r="P1482">
            <v>61359</v>
          </cell>
          <cell r="Q1482">
            <v>25966</v>
          </cell>
          <cell r="R1482">
            <v>42.318160335077167</v>
          </cell>
          <cell r="S1482">
            <v>5</v>
          </cell>
          <cell r="T1482">
            <v>0</v>
          </cell>
          <cell r="U1482">
            <v>295</v>
          </cell>
          <cell r="V1482">
            <v>913</v>
          </cell>
          <cell r="W1482">
            <v>1473</v>
          </cell>
          <cell r="X1482">
            <v>7</v>
          </cell>
          <cell r="Y1482">
            <v>101062</v>
          </cell>
        </row>
        <row r="1483">
          <cell r="A1483">
            <v>1474</v>
          </cell>
          <cell r="B1483">
            <v>295</v>
          </cell>
          <cell r="D1483">
            <v>998</v>
          </cell>
          <cell r="F1483">
            <v>0</v>
          </cell>
          <cell r="G1483">
            <v>0</v>
          </cell>
          <cell r="H1483">
            <v>0</v>
          </cell>
          <cell r="I1483">
            <v>0</v>
          </cell>
          <cell r="J1483"/>
          <cell r="K1483">
            <v>0</v>
          </cell>
          <cell r="L1483">
            <v>0</v>
          </cell>
          <cell r="M1483">
            <v>0</v>
          </cell>
          <cell r="N1483">
            <v>0</v>
          </cell>
          <cell r="O1483">
            <v>0</v>
          </cell>
          <cell r="P1483">
            <v>0</v>
          </cell>
          <cell r="Q1483">
            <v>0</v>
          </cell>
          <cell r="R1483">
            <v>0</v>
          </cell>
          <cell r="S1483">
            <v>0</v>
          </cell>
          <cell r="T1483">
            <v>0</v>
          </cell>
          <cell r="U1483">
            <v>295</v>
          </cell>
          <cell r="V1483">
            <v>998</v>
          </cell>
          <cell r="W1483">
            <v>1474</v>
          </cell>
          <cell r="X1483">
            <v>0</v>
          </cell>
          <cell r="Y1483">
            <v>0</v>
          </cell>
        </row>
        <row r="1484">
          <cell r="A1484">
            <v>1475</v>
          </cell>
          <cell r="B1484">
            <v>295</v>
          </cell>
          <cell r="C1484" t="str">
            <v xml:space="preserve">TEWKSBURY                    </v>
          </cell>
          <cell r="D1484">
            <v>999</v>
          </cell>
          <cell r="E1484" t="str">
            <v>TOTAL</v>
          </cell>
          <cell r="F1484">
            <v>40720093.968239993</v>
          </cell>
          <cell r="G1484">
            <v>1</v>
          </cell>
          <cell r="H1484">
            <v>41567575.251350001</v>
          </cell>
          <cell r="I1484">
            <v>1</v>
          </cell>
          <cell r="J1484">
            <v>29223451</v>
          </cell>
          <cell r="K1484">
            <v>29223451</v>
          </cell>
          <cell r="L1484">
            <v>87325</v>
          </cell>
          <cell r="M1484">
            <v>16275</v>
          </cell>
          <cell r="N1484">
            <v>41466513.251350001</v>
          </cell>
          <cell r="O1484">
            <v>29223451</v>
          </cell>
          <cell r="P1484">
            <v>28234435</v>
          </cell>
          <cell r="Q1484">
            <v>989016</v>
          </cell>
          <cell r="R1484">
            <v>3.5028715821655365</v>
          </cell>
          <cell r="S1484">
            <v>4399</v>
          </cell>
          <cell r="T1484">
            <v>0</v>
          </cell>
          <cell r="U1484">
            <v>295</v>
          </cell>
          <cell r="V1484">
            <v>999</v>
          </cell>
          <cell r="W1484">
            <v>1475</v>
          </cell>
          <cell r="X1484">
            <v>4318</v>
          </cell>
          <cell r="Y1484">
            <v>41567575.251350001</v>
          </cell>
        </row>
        <row r="1485">
          <cell r="A1485">
            <v>1476</v>
          </cell>
          <cell r="B1485">
            <v>296</v>
          </cell>
          <cell r="C1485" t="str">
            <v xml:space="preserve">TISBURY                      </v>
          </cell>
          <cell r="D1485">
            <v>296</v>
          </cell>
          <cell r="E1485" t="str">
            <v>TISBURY</v>
          </cell>
          <cell r="F1485">
            <v>3137805.37</v>
          </cell>
          <cell r="G1485">
            <v>0.64752553332663743</v>
          </cell>
          <cell r="H1485">
            <v>3467659.8899999997</v>
          </cell>
          <cell r="I1485">
            <v>0.65933994180343614</v>
          </cell>
          <cell r="J1485"/>
          <cell r="K1485">
            <v>3144657</v>
          </cell>
          <cell r="L1485">
            <v>0</v>
          </cell>
          <cell r="M1485">
            <v>0</v>
          </cell>
          <cell r="N1485">
            <v>3467659.8899999997</v>
          </cell>
          <cell r="O1485">
            <v>3144657</v>
          </cell>
          <cell r="P1485">
            <v>3040803</v>
          </cell>
          <cell r="Q1485">
            <v>103854</v>
          </cell>
          <cell r="R1485">
            <v>3.4153478538399233</v>
          </cell>
          <cell r="S1485">
            <v>353</v>
          </cell>
          <cell r="T1485">
            <v>0</v>
          </cell>
          <cell r="U1485">
            <v>296</v>
          </cell>
          <cell r="V1485">
            <v>296</v>
          </cell>
          <cell r="W1485">
            <v>1476</v>
          </cell>
          <cell r="X1485">
            <v>373</v>
          </cell>
          <cell r="Y1485">
            <v>3467659.8899999997</v>
          </cell>
        </row>
        <row r="1486">
          <cell r="A1486">
            <v>1477</v>
          </cell>
          <cell r="B1486">
            <v>296</v>
          </cell>
          <cell r="C1486" t="str">
            <v xml:space="preserve">TISBURY                      </v>
          </cell>
          <cell r="D1486">
            <v>700</v>
          </cell>
          <cell r="E1486" t="str">
            <v>MARTHAS VINEYARD</v>
          </cell>
          <cell r="F1486">
            <v>1708035</v>
          </cell>
          <cell r="G1486">
            <v>0.35247446667336257</v>
          </cell>
          <cell r="H1486">
            <v>1791630</v>
          </cell>
          <cell r="I1486">
            <v>0.34066005819656392</v>
          </cell>
          <cell r="J1486"/>
          <cell r="K1486">
            <v>1624745</v>
          </cell>
          <cell r="L1486">
            <v>0</v>
          </cell>
          <cell r="M1486">
            <v>0</v>
          </cell>
          <cell r="N1486">
            <v>1791630</v>
          </cell>
          <cell r="O1486">
            <v>1624745</v>
          </cell>
          <cell r="P1486">
            <v>1655233</v>
          </cell>
          <cell r="Q1486">
            <v>-30488</v>
          </cell>
          <cell r="R1486">
            <v>-1.8419159115363215</v>
          </cell>
          <cell r="S1486">
            <v>166</v>
          </cell>
          <cell r="T1486">
            <v>0</v>
          </cell>
          <cell r="U1486">
            <v>296</v>
          </cell>
          <cell r="V1486">
            <v>700</v>
          </cell>
          <cell r="W1486">
            <v>1477</v>
          </cell>
          <cell r="X1486">
            <v>164</v>
          </cell>
          <cell r="Y1486">
            <v>1791630</v>
          </cell>
        </row>
        <row r="1487">
          <cell r="A1487">
            <v>1478</v>
          </cell>
          <cell r="B1487">
            <v>296</v>
          </cell>
          <cell r="D1487">
            <v>998</v>
          </cell>
          <cell r="F1487">
            <v>0</v>
          </cell>
          <cell r="G1487">
            <v>0</v>
          </cell>
          <cell r="H1487">
            <v>0</v>
          </cell>
          <cell r="I1487">
            <v>0</v>
          </cell>
          <cell r="J1487"/>
          <cell r="K1487">
            <v>0</v>
          </cell>
          <cell r="L1487">
            <v>0</v>
          </cell>
          <cell r="M1487">
            <v>0</v>
          </cell>
          <cell r="N1487">
            <v>0</v>
          </cell>
          <cell r="O1487">
            <v>0</v>
          </cell>
          <cell r="P1487">
            <v>0</v>
          </cell>
          <cell r="Q1487">
            <v>0</v>
          </cell>
          <cell r="R1487">
            <v>0</v>
          </cell>
          <cell r="S1487">
            <v>0</v>
          </cell>
          <cell r="T1487">
            <v>0</v>
          </cell>
          <cell r="U1487">
            <v>296</v>
          </cell>
          <cell r="V1487">
            <v>998</v>
          </cell>
          <cell r="W1487">
            <v>1478</v>
          </cell>
          <cell r="X1487">
            <v>0</v>
          </cell>
          <cell r="Y1487">
            <v>0</v>
          </cell>
        </row>
        <row r="1488">
          <cell r="A1488">
            <v>1479</v>
          </cell>
          <cell r="B1488">
            <v>296</v>
          </cell>
          <cell r="D1488">
            <v>998</v>
          </cell>
          <cell r="F1488">
            <v>0</v>
          </cell>
          <cell r="G1488">
            <v>0</v>
          </cell>
          <cell r="H1488">
            <v>0</v>
          </cell>
          <cell r="I1488">
            <v>0</v>
          </cell>
          <cell r="J1488"/>
          <cell r="K1488">
            <v>0</v>
          </cell>
          <cell r="L1488">
            <v>0</v>
          </cell>
          <cell r="M1488">
            <v>0</v>
          </cell>
          <cell r="N1488">
            <v>0</v>
          </cell>
          <cell r="O1488">
            <v>0</v>
          </cell>
          <cell r="P1488">
            <v>0</v>
          </cell>
          <cell r="Q1488">
            <v>0</v>
          </cell>
          <cell r="R1488">
            <v>0</v>
          </cell>
          <cell r="S1488">
            <v>0</v>
          </cell>
          <cell r="T1488">
            <v>0</v>
          </cell>
          <cell r="U1488">
            <v>296</v>
          </cell>
          <cell r="V1488">
            <v>998</v>
          </cell>
          <cell r="W1488">
            <v>1479</v>
          </cell>
          <cell r="X1488">
            <v>0</v>
          </cell>
          <cell r="Y1488">
            <v>0</v>
          </cell>
        </row>
        <row r="1489">
          <cell r="A1489">
            <v>1480</v>
          </cell>
          <cell r="B1489">
            <v>296</v>
          </cell>
          <cell r="C1489" t="str">
            <v xml:space="preserve">TISBURY                      </v>
          </cell>
          <cell r="D1489">
            <v>999</v>
          </cell>
          <cell r="E1489" t="str">
            <v>TOTAL</v>
          </cell>
          <cell r="F1489">
            <v>4845840.37</v>
          </cell>
          <cell r="G1489">
            <v>1</v>
          </cell>
          <cell r="H1489">
            <v>5259289.8899999997</v>
          </cell>
          <cell r="I1489">
            <v>1</v>
          </cell>
          <cell r="J1489">
            <v>4769402</v>
          </cell>
          <cell r="K1489">
            <v>4769402</v>
          </cell>
          <cell r="L1489">
            <v>0</v>
          </cell>
          <cell r="M1489">
            <v>0</v>
          </cell>
          <cell r="N1489">
            <v>5259289.8899999997</v>
          </cell>
          <cell r="O1489">
            <v>4769402</v>
          </cell>
          <cell r="P1489">
            <v>4696036</v>
          </cell>
          <cell r="Q1489">
            <v>73366</v>
          </cell>
          <cell r="R1489">
            <v>1.5622963708114674</v>
          </cell>
          <cell r="S1489">
            <v>519</v>
          </cell>
          <cell r="T1489">
            <v>0</v>
          </cell>
          <cell r="U1489">
            <v>296</v>
          </cell>
          <cell r="V1489">
            <v>999</v>
          </cell>
          <cell r="W1489">
            <v>1480</v>
          </cell>
          <cell r="X1489">
            <v>537</v>
          </cell>
          <cell r="Y1489">
            <v>5259289.8899999997</v>
          </cell>
        </row>
        <row r="1490">
          <cell r="A1490">
            <v>1481</v>
          </cell>
          <cell r="B1490">
            <v>297</v>
          </cell>
          <cell r="C1490" t="str">
            <v xml:space="preserve">TOLLAND                      </v>
          </cell>
          <cell r="D1490">
            <v>297</v>
          </cell>
          <cell r="E1490" t="str">
            <v>TOLLAND</v>
          </cell>
          <cell r="F1490">
            <v>0</v>
          </cell>
          <cell r="G1490">
            <v>0</v>
          </cell>
          <cell r="H1490">
            <v>0</v>
          </cell>
          <cell r="I1490">
            <v>0</v>
          </cell>
          <cell r="J1490"/>
          <cell r="K1490">
            <v>0</v>
          </cell>
          <cell r="L1490">
            <v>0</v>
          </cell>
          <cell r="M1490">
            <v>0</v>
          </cell>
          <cell r="N1490">
            <v>0</v>
          </cell>
          <cell r="O1490">
            <v>0</v>
          </cell>
          <cell r="P1490">
            <v>0</v>
          </cell>
          <cell r="Q1490">
            <v>0</v>
          </cell>
          <cell r="R1490">
            <v>0</v>
          </cell>
          <cell r="S1490">
            <v>0</v>
          </cell>
          <cell r="T1490">
            <v>0</v>
          </cell>
          <cell r="U1490">
            <v>297</v>
          </cell>
          <cell r="V1490">
            <v>297</v>
          </cell>
          <cell r="W1490">
            <v>1481</v>
          </cell>
          <cell r="X1490">
            <v>0</v>
          </cell>
          <cell r="Y1490">
            <v>0</v>
          </cell>
        </row>
        <row r="1491">
          <cell r="A1491">
            <v>1482</v>
          </cell>
          <cell r="B1491">
            <v>297</v>
          </cell>
          <cell r="C1491" t="str">
            <v xml:space="preserve">TOLLAND                      </v>
          </cell>
          <cell r="D1491">
            <v>766</v>
          </cell>
          <cell r="E1491" t="str">
            <v>SOUTHWICK TOLLAND</v>
          </cell>
          <cell r="F1491">
            <v>631711</v>
          </cell>
          <cell r="G1491">
            <v>1</v>
          </cell>
          <cell r="H1491">
            <v>657388</v>
          </cell>
          <cell r="I1491">
            <v>1</v>
          </cell>
          <cell r="J1491"/>
          <cell r="K1491">
            <v>350910</v>
          </cell>
          <cell r="L1491">
            <v>0</v>
          </cell>
          <cell r="M1491">
            <v>0</v>
          </cell>
          <cell r="N1491">
            <v>657388</v>
          </cell>
          <cell r="O1491">
            <v>350910</v>
          </cell>
          <cell r="P1491">
            <v>332395</v>
          </cell>
          <cell r="Q1491">
            <v>18515</v>
          </cell>
          <cell r="R1491">
            <v>5.5701800568600612</v>
          </cell>
          <cell r="S1491">
            <v>71</v>
          </cell>
          <cell r="T1491">
            <v>0</v>
          </cell>
          <cell r="U1491">
            <v>297</v>
          </cell>
          <cell r="V1491">
            <v>766</v>
          </cell>
          <cell r="W1491">
            <v>1482</v>
          </cell>
          <cell r="X1491">
            <v>70</v>
          </cell>
          <cell r="Y1491">
            <v>657388</v>
          </cell>
        </row>
        <row r="1492">
          <cell r="A1492">
            <v>1483</v>
          </cell>
          <cell r="B1492">
            <v>297</v>
          </cell>
          <cell r="D1492">
            <v>998</v>
          </cell>
          <cell r="F1492">
            <v>0</v>
          </cell>
          <cell r="G1492">
            <v>0</v>
          </cell>
          <cell r="H1492">
            <v>0</v>
          </cell>
          <cell r="I1492">
            <v>0</v>
          </cell>
          <cell r="J1492"/>
          <cell r="K1492">
            <v>0</v>
          </cell>
          <cell r="L1492">
            <v>0</v>
          </cell>
          <cell r="M1492">
            <v>0</v>
          </cell>
          <cell r="N1492">
            <v>0</v>
          </cell>
          <cell r="O1492">
            <v>0</v>
          </cell>
          <cell r="P1492">
            <v>0</v>
          </cell>
          <cell r="Q1492">
            <v>0</v>
          </cell>
          <cell r="R1492">
            <v>0</v>
          </cell>
          <cell r="S1492">
            <v>0</v>
          </cell>
          <cell r="T1492">
            <v>0</v>
          </cell>
          <cell r="U1492">
            <v>297</v>
          </cell>
          <cell r="V1492">
            <v>998</v>
          </cell>
          <cell r="W1492">
            <v>1483</v>
          </cell>
          <cell r="X1492">
            <v>0</v>
          </cell>
          <cell r="Y1492">
            <v>0</v>
          </cell>
        </row>
        <row r="1493">
          <cell r="A1493">
            <v>1484</v>
          </cell>
          <cell r="B1493">
            <v>297</v>
          </cell>
          <cell r="D1493">
            <v>998</v>
          </cell>
          <cell r="F1493">
            <v>0</v>
          </cell>
          <cell r="G1493">
            <v>0</v>
          </cell>
          <cell r="H1493">
            <v>0</v>
          </cell>
          <cell r="I1493">
            <v>0</v>
          </cell>
          <cell r="J1493"/>
          <cell r="K1493">
            <v>0</v>
          </cell>
          <cell r="L1493">
            <v>0</v>
          </cell>
          <cell r="M1493">
            <v>0</v>
          </cell>
          <cell r="N1493">
            <v>0</v>
          </cell>
          <cell r="O1493">
            <v>0</v>
          </cell>
          <cell r="P1493">
            <v>0</v>
          </cell>
          <cell r="Q1493">
            <v>0</v>
          </cell>
          <cell r="R1493">
            <v>0</v>
          </cell>
          <cell r="S1493">
            <v>0</v>
          </cell>
          <cell r="T1493">
            <v>0</v>
          </cell>
          <cell r="U1493">
            <v>297</v>
          </cell>
          <cell r="V1493">
            <v>998</v>
          </cell>
          <cell r="W1493">
            <v>1484</v>
          </cell>
          <cell r="X1493">
            <v>0</v>
          </cell>
          <cell r="Y1493">
            <v>0</v>
          </cell>
        </row>
        <row r="1494">
          <cell r="A1494">
            <v>1485</v>
          </cell>
          <cell r="B1494">
            <v>297</v>
          </cell>
          <cell r="C1494" t="str">
            <v xml:space="preserve">TOLLAND                      </v>
          </cell>
          <cell r="D1494">
            <v>999</v>
          </cell>
          <cell r="E1494" t="str">
            <v>TOTAL</v>
          </cell>
          <cell r="F1494">
            <v>631711</v>
          </cell>
          <cell r="G1494">
            <v>1</v>
          </cell>
          <cell r="H1494">
            <v>657388</v>
          </cell>
          <cell r="I1494">
            <v>1</v>
          </cell>
          <cell r="J1494">
            <v>350910</v>
          </cell>
          <cell r="K1494">
            <v>350910</v>
          </cell>
          <cell r="L1494">
            <v>0</v>
          </cell>
          <cell r="M1494">
            <v>0</v>
          </cell>
          <cell r="N1494">
            <v>657388</v>
          </cell>
          <cell r="O1494">
            <v>350910</v>
          </cell>
          <cell r="P1494">
            <v>332395</v>
          </cell>
          <cell r="Q1494">
            <v>18515</v>
          </cell>
          <cell r="R1494">
            <v>5.5701800568600612</v>
          </cell>
          <cell r="S1494">
            <v>71</v>
          </cell>
          <cell r="T1494">
            <v>0</v>
          </cell>
          <cell r="U1494">
            <v>297</v>
          </cell>
          <cell r="V1494">
            <v>999</v>
          </cell>
          <cell r="W1494">
            <v>1485</v>
          </cell>
          <cell r="X1494">
            <v>70</v>
          </cell>
          <cell r="Y1494">
            <v>657388</v>
          </cell>
        </row>
        <row r="1495">
          <cell r="A1495">
            <v>1486</v>
          </cell>
          <cell r="B1495">
            <v>298</v>
          </cell>
          <cell r="C1495" t="str">
            <v xml:space="preserve">TOPSFIELD                    </v>
          </cell>
          <cell r="D1495">
            <v>298</v>
          </cell>
          <cell r="E1495" t="str">
            <v>TOPSFIELD</v>
          </cell>
          <cell r="F1495">
            <v>4836646.4862000002</v>
          </cell>
          <cell r="G1495">
            <v>0.46204044048044807</v>
          </cell>
          <cell r="H1495">
            <v>4821533.5831799991</v>
          </cell>
          <cell r="I1495">
            <v>0.46764229704041305</v>
          </cell>
          <cell r="J1495"/>
          <cell r="K1495">
            <v>4339280</v>
          </cell>
          <cell r="L1495">
            <v>0</v>
          </cell>
          <cell r="M1495">
            <v>0</v>
          </cell>
          <cell r="N1495">
            <v>4821533.5831799991</v>
          </cell>
          <cell r="O1495">
            <v>4339766</v>
          </cell>
          <cell r="P1495">
            <v>4219482</v>
          </cell>
          <cell r="Q1495">
            <v>120284</v>
          </cell>
          <cell r="R1495">
            <v>2.850681671352076</v>
          </cell>
          <cell r="S1495">
            <v>590</v>
          </cell>
          <cell r="T1495">
            <v>0</v>
          </cell>
          <cell r="U1495">
            <v>298</v>
          </cell>
          <cell r="V1495">
            <v>298</v>
          </cell>
          <cell r="W1495">
            <v>1486</v>
          </cell>
          <cell r="X1495">
            <v>570</v>
          </cell>
          <cell r="Y1495">
            <v>4821533.5831799991</v>
          </cell>
        </row>
        <row r="1496">
          <cell r="A1496">
            <v>1487</v>
          </cell>
          <cell r="B1496">
            <v>298</v>
          </cell>
          <cell r="C1496" t="str">
            <v xml:space="preserve">TOPSFIELD                    </v>
          </cell>
          <cell r="D1496">
            <v>705</v>
          </cell>
          <cell r="E1496" t="str">
            <v>MASCONOMET</v>
          </cell>
          <cell r="F1496">
            <v>5545586</v>
          </cell>
          <cell r="G1496">
            <v>0.52976478753883705</v>
          </cell>
          <cell r="H1496">
            <v>5414622</v>
          </cell>
          <cell r="I1496">
            <v>0.52516615844362269</v>
          </cell>
          <cell r="J1496"/>
          <cell r="K1496">
            <v>4873048</v>
          </cell>
          <cell r="L1496">
            <v>0</v>
          </cell>
          <cell r="M1496">
            <v>0</v>
          </cell>
          <cell r="N1496">
            <v>5414622</v>
          </cell>
          <cell r="O1496">
            <v>4873594</v>
          </cell>
          <cell r="P1496">
            <v>4837959</v>
          </cell>
          <cell r="Q1496">
            <v>35635</v>
          </cell>
          <cell r="R1496">
            <v>0.7365709382820318</v>
          </cell>
          <cell r="S1496">
            <v>622</v>
          </cell>
          <cell r="T1496">
            <v>0</v>
          </cell>
          <cell r="U1496">
            <v>298</v>
          </cell>
          <cell r="V1496">
            <v>705</v>
          </cell>
          <cell r="W1496">
            <v>1487</v>
          </cell>
          <cell r="X1496">
            <v>586</v>
          </cell>
          <cell r="Y1496">
            <v>5414622</v>
          </cell>
        </row>
        <row r="1497">
          <cell r="A1497">
            <v>1488</v>
          </cell>
          <cell r="B1497">
            <v>298</v>
          </cell>
          <cell r="C1497" t="str">
            <v xml:space="preserve">TOPSFIELD                    </v>
          </cell>
          <cell r="D1497">
            <v>854</v>
          </cell>
          <cell r="E1497" t="str">
            <v>NORTH SHORE</v>
          </cell>
          <cell r="F1497">
            <v>57763</v>
          </cell>
          <cell r="G1497">
            <v>5.5180468615229922E-3</v>
          </cell>
          <cell r="H1497">
            <v>45272</v>
          </cell>
          <cell r="I1497">
            <v>4.39094775684428E-3</v>
          </cell>
          <cell r="J1497"/>
          <cell r="K1497">
            <v>40744</v>
          </cell>
          <cell r="L1497">
            <v>0</v>
          </cell>
          <cell r="M1497">
            <v>0</v>
          </cell>
          <cell r="N1497">
            <v>45272</v>
          </cell>
          <cell r="O1497">
            <v>40749</v>
          </cell>
          <cell r="P1497">
            <v>50392</v>
          </cell>
          <cell r="Q1497">
            <v>-9643</v>
          </cell>
          <cell r="R1497">
            <v>-19.135973964121288</v>
          </cell>
          <cell r="S1497">
            <v>4</v>
          </cell>
          <cell r="T1497">
            <v>0</v>
          </cell>
          <cell r="U1497">
            <v>298</v>
          </cell>
          <cell r="V1497">
            <v>854</v>
          </cell>
          <cell r="W1497">
            <v>1488</v>
          </cell>
          <cell r="X1497">
            <v>3</v>
          </cell>
          <cell r="Y1497">
            <v>45272</v>
          </cell>
        </row>
        <row r="1498">
          <cell r="A1498">
            <v>1489</v>
          </cell>
          <cell r="B1498">
            <v>298</v>
          </cell>
          <cell r="C1498" t="str">
            <v xml:space="preserve">TOPSFIELD                    </v>
          </cell>
          <cell r="D1498">
            <v>913</v>
          </cell>
          <cell r="E1498" t="str">
            <v>ESSEX AGRICULTURAL</v>
          </cell>
          <cell r="F1498">
            <v>28020</v>
          </cell>
          <cell r="G1498">
            <v>2.6767251191917706E-3</v>
          </cell>
          <cell r="H1498">
            <v>28875</v>
          </cell>
          <cell r="I1498">
            <v>2.8005967591199546E-3</v>
          </cell>
          <cell r="J1498"/>
          <cell r="K1498">
            <v>25987</v>
          </cell>
          <cell r="L1498">
            <v>24950</v>
          </cell>
          <cell r="M1498">
            <v>-1037</v>
          </cell>
          <cell r="N1498">
            <v>0</v>
          </cell>
          <cell r="O1498">
            <v>24950</v>
          </cell>
          <cell r="P1498">
            <v>24544</v>
          </cell>
          <cell r="Q1498">
            <v>406</v>
          </cell>
          <cell r="R1498">
            <v>1.6541720990873534</v>
          </cell>
          <cell r="S1498">
            <v>2</v>
          </cell>
          <cell r="T1498">
            <v>0</v>
          </cell>
          <cell r="U1498">
            <v>298</v>
          </cell>
          <cell r="V1498">
            <v>913</v>
          </cell>
          <cell r="W1498">
            <v>1489</v>
          </cell>
          <cell r="X1498">
            <v>2</v>
          </cell>
          <cell r="Y1498">
            <v>28875</v>
          </cell>
        </row>
        <row r="1499">
          <cell r="A1499">
            <v>1490</v>
          </cell>
          <cell r="B1499">
            <v>298</v>
          </cell>
          <cell r="C1499" t="str">
            <v xml:space="preserve">TOPSFIELD                    </v>
          </cell>
          <cell r="D1499">
            <v>999</v>
          </cell>
          <cell r="E1499" t="str">
            <v>TOTAL</v>
          </cell>
          <cell r="F1499">
            <v>10468015.486200001</v>
          </cell>
          <cell r="G1499">
            <v>1</v>
          </cell>
          <cell r="H1499">
            <v>10310302.583179999</v>
          </cell>
          <cell r="I1499">
            <v>0.99999999999999989</v>
          </cell>
          <cell r="J1499">
            <v>9279059</v>
          </cell>
          <cell r="K1499">
            <v>9279059</v>
          </cell>
          <cell r="L1499">
            <v>24950</v>
          </cell>
          <cell r="M1499">
            <v>-1037</v>
          </cell>
          <cell r="N1499">
            <v>10281427.583179999</v>
          </cell>
          <cell r="O1499">
            <v>9279059</v>
          </cell>
          <cell r="P1499">
            <v>9132377</v>
          </cell>
          <cell r="Q1499">
            <v>146682</v>
          </cell>
          <cell r="R1499">
            <v>1.6061754787389964</v>
          </cell>
          <cell r="S1499">
            <v>1218</v>
          </cell>
          <cell r="T1499">
            <v>0</v>
          </cell>
          <cell r="U1499">
            <v>298</v>
          </cell>
          <cell r="V1499">
            <v>999</v>
          </cell>
          <cell r="W1499">
            <v>1490</v>
          </cell>
          <cell r="X1499">
            <v>1161</v>
          </cell>
          <cell r="Y1499">
            <v>10310302.583179999</v>
          </cell>
        </row>
        <row r="1500">
          <cell r="A1500">
            <v>1491</v>
          </cell>
          <cell r="B1500">
            <v>299</v>
          </cell>
          <cell r="C1500" t="str">
            <v xml:space="preserve">TOWNSEND                     </v>
          </cell>
          <cell r="D1500">
            <v>299</v>
          </cell>
          <cell r="E1500" t="str">
            <v>TOWNSEND</v>
          </cell>
          <cell r="F1500">
            <v>0</v>
          </cell>
          <cell r="G1500">
            <v>0</v>
          </cell>
          <cell r="H1500">
            <v>0</v>
          </cell>
          <cell r="I1500">
            <v>0</v>
          </cell>
          <cell r="J1500"/>
          <cell r="K1500">
            <v>0</v>
          </cell>
          <cell r="L1500">
            <v>0</v>
          </cell>
          <cell r="M1500">
            <v>0</v>
          </cell>
          <cell r="N1500">
            <v>0</v>
          </cell>
          <cell r="O1500">
            <v>0</v>
          </cell>
          <cell r="P1500">
            <v>0</v>
          </cell>
          <cell r="Q1500">
            <v>0</v>
          </cell>
          <cell r="R1500">
            <v>0</v>
          </cell>
          <cell r="S1500">
            <v>0</v>
          </cell>
          <cell r="T1500">
            <v>0</v>
          </cell>
          <cell r="U1500">
            <v>299</v>
          </cell>
          <cell r="V1500">
            <v>299</v>
          </cell>
          <cell r="W1500">
            <v>1491</v>
          </cell>
          <cell r="X1500">
            <v>0</v>
          </cell>
          <cell r="Y1500">
            <v>0</v>
          </cell>
        </row>
        <row r="1501">
          <cell r="A1501">
            <v>1492</v>
          </cell>
          <cell r="B1501">
            <v>299</v>
          </cell>
          <cell r="C1501" t="str">
            <v xml:space="preserve">TOWNSEND                     </v>
          </cell>
          <cell r="D1501">
            <v>735</v>
          </cell>
          <cell r="E1501" t="str">
            <v>NORTH MIDDLESEX</v>
          </cell>
          <cell r="F1501">
            <v>13047092</v>
          </cell>
          <cell r="G1501">
            <v>0.8929881656460491</v>
          </cell>
          <cell r="H1501">
            <v>13392040</v>
          </cell>
          <cell r="I1501">
            <v>0.89645080309154113</v>
          </cell>
          <cell r="J1501"/>
          <cell r="K1501">
            <v>6479455</v>
          </cell>
          <cell r="L1501">
            <v>0</v>
          </cell>
          <cell r="M1501">
            <v>0</v>
          </cell>
          <cell r="N1501">
            <v>13392040</v>
          </cell>
          <cell r="O1501">
            <v>6479455</v>
          </cell>
          <cell r="P1501">
            <v>6337199</v>
          </cell>
          <cell r="Q1501">
            <v>142256</v>
          </cell>
          <cell r="R1501">
            <v>2.2447772272892172</v>
          </cell>
          <cell r="S1501">
            <v>1520</v>
          </cell>
          <cell r="T1501">
            <v>0</v>
          </cell>
          <cell r="U1501">
            <v>299</v>
          </cell>
          <cell r="V1501">
            <v>735</v>
          </cell>
          <cell r="W1501">
            <v>1492</v>
          </cell>
          <cell r="X1501">
            <v>1491</v>
          </cell>
          <cell r="Y1501">
            <v>13392040</v>
          </cell>
        </row>
        <row r="1502">
          <cell r="A1502">
            <v>1493</v>
          </cell>
          <cell r="B1502">
            <v>299</v>
          </cell>
          <cell r="C1502" t="str">
            <v xml:space="preserve">TOWNSEND                     </v>
          </cell>
          <cell r="D1502">
            <v>852</v>
          </cell>
          <cell r="E1502" t="str">
            <v>NASHOBA VALLEY</v>
          </cell>
          <cell r="F1502">
            <v>1563507</v>
          </cell>
          <cell r="G1502">
            <v>0.10701183435395085</v>
          </cell>
          <cell r="H1502">
            <v>1546917</v>
          </cell>
          <cell r="I1502">
            <v>0.10354919690845887</v>
          </cell>
          <cell r="J1502"/>
          <cell r="K1502">
            <v>748443</v>
          </cell>
          <cell r="L1502">
            <v>0</v>
          </cell>
          <cell r="M1502">
            <v>0</v>
          </cell>
          <cell r="N1502">
            <v>1546917</v>
          </cell>
          <cell r="O1502">
            <v>748443</v>
          </cell>
          <cell r="P1502">
            <v>759422</v>
          </cell>
          <cell r="Q1502">
            <v>-10979</v>
          </cell>
          <cell r="R1502">
            <v>-1.4457047596724877</v>
          </cell>
          <cell r="S1502">
            <v>108</v>
          </cell>
          <cell r="T1502">
            <v>0</v>
          </cell>
          <cell r="U1502">
            <v>299</v>
          </cell>
          <cell r="V1502">
            <v>852</v>
          </cell>
          <cell r="W1502">
            <v>1493</v>
          </cell>
          <cell r="X1502">
            <v>102</v>
          </cell>
          <cell r="Y1502">
            <v>1546917</v>
          </cell>
        </row>
        <row r="1503">
          <cell r="A1503">
            <v>1494</v>
          </cell>
          <cell r="B1503">
            <v>299</v>
          </cell>
          <cell r="D1503">
            <v>998</v>
          </cell>
          <cell r="F1503">
            <v>0</v>
          </cell>
          <cell r="G1503">
            <v>0</v>
          </cell>
          <cell r="H1503">
            <v>0</v>
          </cell>
          <cell r="I1503">
            <v>0</v>
          </cell>
          <cell r="J1503"/>
          <cell r="K1503">
            <v>0</v>
          </cell>
          <cell r="L1503">
            <v>0</v>
          </cell>
          <cell r="M1503">
            <v>0</v>
          </cell>
          <cell r="N1503">
            <v>0</v>
          </cell>
          <cell r="O1503">
            <v>0</v>
          </cell>
          <cell r="P1503">
            <v>0</v>
          </cell>
          <cell r="Q1503">
            <v>0</v>
          </cell>
          <cell r="R1503">
            <v>0</v>
          </cell>
          <cell r="S1503">
            <v>0</v>
          </cell>
          <cell r="T1503">
            <v>0</v>
          </cell>
          <cell r="U1503">
            <v>299</v>
          </cell>
          <cell r="V1503">
            <v>998</v>
          </cell>
          <cell r="W1503">
            <v>1494</v>
          </cell>
          <cell r="X1503">
            <v>0</v>
          </cell>
          <cell r="Y1503">
            <v>0</v>
          </cell>
        </row>
        <row r="1504">
          <cell r="A1504">
            <v>1495</v>
          </cell>
          <cell r="B1504">
            <v>299</v>
          </cell>
          <cell r="C1504" t="str">
            <v xml:space="preserve">TOWNSEND                     </v>
          </cell>
          <cell r="D1504">
            <v>999</v>
          </cell>
          <cell r="E1504" t="str">
            <v>TOTAL</v>
          </cell>
          <cell r="F1504">
            <v>14610599</v>
          </cell>
          <cell r="G1504">
            <v>1</v>
          </cell>
          <cell r="H1504">
            <v>14938957</v>
          </cell>
          <cell r="I1504">
            <v>1</v>
          </cell>
          <cell r="J1504">
            <v>7227898</v>
          </cell>
          <cell r="K1504">
            <v>7227898</v>
          </cell>
          <cell r="L1504">
            <v>0</v>
          </cell>
          <cell r="M1504">
            <v>0</v>
          </cell>
          <cell r="N1504">
            <v>14938957</v>
          </cell>
          <cell r="O1504">
            <v>7227898</v>
          </cell>
          <cell r="P1504">
            <v>7096621</v>
          </cell>
          <cell r="Q1504">
            <v>131277</v>
          </cell>
          <cell r="R1504">
            <v>1.8498522043096284</v>
          </cell>
          <cell r="S1504">
            <v>1628</v>
          </cell>
          <cell r="T1504">
            <v>0</v>
          </cell>
          <cell r="U1504">
            <v>299</v>
          </cell>
          <cell r="V1504">
            <v>999</v>
          </cell>
          <cell r="W1504">
            <v>1495</v>
          </cell>
          <cell r="X1504">
            <v>1593</v>
          </cell>
          <cell r="Y1504">
            <v>14938957</v>
          </cell>
        </row>
        <row r="1505">
          <cell r="A1505">
            <v>1496</v>
          </cell>
          <cell r="B1505">
            <v>300</v>
          </cell>
          <cell r="C1505" t="str">
            <v xml:space="preserve">TRURO                        </v>
          </cell>
          <cell r="D1505">
            <v>300</v>
          </cell>
          <cell r="E1505" t="str">
            <v>TRURO</v>
          </cell>
          <cell r="F1505">
            <v>1679937.99</v>
          </cell>
          <cell r="G1505">
            <v>0.95133245228768482</v>
          </cell>
          <cell r="H1505">
            <v>1835519.57</v>
          </cell>
          <cell r="I1505">
            <v>0.96078137980208445</v>
          </cell>
          <cell r="J1505"/>
          <cell r="K1505">
            <v>1798100</v>
          </cell>
          <cell r="L1505">
            <v>0</v>
          </cell>
          <cell r="M1505">
            <v>0</v>
          </cell>
          <cell r="N1505">
            <v>1835519.57</v>
          </cell>
          <cell r="O1505">
            <v>1798100</v>
          </cell>
          <cell r="P1505">
            <v>1758607</v>
          </cell>
          <cell r="Q1505">
            <v>39493</v>
          </cell>
          <cell r="R1505">
            <v>2.2456978733736417</v>
          </cell>
          <cell r="S1505">
            <v>196</v>
          </cell>
          <cell r="T1505">
            <v>0</v>
          </cell>
          <cell r="U1505">
            <v>300</v>
          </cell>
          <cell r="V1505">
            <v>300</v>
          </cell>
          <cell r="W1505">
            <v>1496</v>
          </cell>
          <cell r="X1505">
            <v>203</v>
          </cell>
          <cell r="Y1505">
            <v>1835519.57</v>
          </cell>
        </row>
        <row r="1506">
          <cell r="A1506">
            <v>1497</v>
          </cell>
          <cell r="B1506">
            <v>300</v>
          </cell>
          <cell r="C1506" t="str">
            <v xml:space="preserve">TRURO                        </v>
          </cell>
          <cell r="D1506">
            <v>815</v>
          </cell>
          <cell r="E1506" t="str">
            <v>CAPE COD</v>
          </cell>
          <cell r="F1506">
            <v>85941</v>
          </cell>
          <cell r="G1506">
            <v>4.8667547712315212E-2</v>
          </cell>
          <cell r="H1506">
            <v>74925</v>
          </cell>
          <cell r="I1506">
            <v>3.9218620197915506E-2</v>
          </cell>
          <cell r="J1506"/>
          <cell r="K1506">
            <v>73398</v>
          </cell>
          <cell r="L1506">
            <v>0</v>
          </cell>
          <cell r="M1506">
            <v>0</v>
          </cell>
          <cell r="N1506">
            <v>74925</v>
          </cell>
          <cell r="O1506">
            <v>73398</v>
          </cell>
          <cell r="P1506">
            <v>89965</v>
          </cell>
          <cell r="Q1506">
            <v>-16567</v>
          </cell>
          <cell r="R1506">
            <v>-18.414939143000055</v>
          </cell>
          <cell r="S1506">
            <v>6</v>
          </cell>
          <cell r="T1506">
            <v>0</v>
          </cell>
          <cell r="U1506">
            <v>300</v>
          </cell>
          <cell r="V1506">
            <v>815</v>
          </cell>
          <cell r="W1506">
            <v>1497</v>
          </cell>
          <cell r="X1506">
            <v>5</v>
          </cell>
          <cell r="Y1506">
            <v>74925</v>
          </cell>
        </row>
        <row r="1507">
          <cell r="A1507">
            <v>1498</v>
          </cell>
          <cell r="B1507">
            <v>300</v>
          </cell>
          <cell r="D1507">
            <v>998</v>
          </cell>
          <cell r="F1507">
            <v>0</v>
          </cell>
          <cell r="G1507">
            <v>0</v>
          </cell>
          <cell r="H1507">
            <v>0</v>
          </cell>
          <cell r="I1507">
            <v>0</v>
          </cell>
          <cell r="J1507"/>
          <cell r="K1507">
            <v>0</v>
          </cell>
          <cell r="L1507">
            <v>0</v>
          </cell>
          <cell r="M1507">
            <v>0</v>
          </cell>
          <cell r="N1507">
            <v>0</v>
          </cell>
          <cell r="O1507">
            <v>0</v>
          </cell>
          <cell r="P1507">
            <v>0</v>
          </cell>
          <cell r="Q1507">
            <v>0</v>
          </cell>
          <cell r="R1507">
            <v>0</v>
          </cell>
          <cell r="S1507">
            <v>0</v>
          </cell>
          <cell r="T1507">
            <v>0</v>
          </cell>
          <cell r="U1507">
            <v>300</v>
          </cell>
          <cell r="V1507">
            <v>998</v>
          </cell>
          <cell r="W1507">
            <v>1498</v>
          </cell>
          <cell r="X1507">
            <v>0</v>
          </cell>
          <cell r="Y1507">
            <v>0</v>
          </cell>
        </row>
        <row r="1508">
          <cell r="A1508">
            <v>1499</v>
          </cell>
          <cell r="B1508">
            <v>300</v>
          </cell>
          <cell r="D1508">
            <v>998</v>
          </cell>
          <cell r="F1508">
            <v>0</v>
          </cell>
          <cell r="G1508">
            <v>0</v>
          </cell>
          <cell r="H1508">
            <v>0</v>
          </cell>
          <cell r="I1508">
            <v>0</v>
          </cell>
          <cell r="J1508"/>
          <cell r="K1508">
            <v>0</v>
          </cell>
          <cell r="L1508">
            <v>0</v>
          </cell>
          <cell r="M1508">
            <v>0</v>
          </cell>
          <cell r="N1508">
            <v>0</v>
          </cell>
          <cell r="O1508">
            <v>0</v>
          </cell>
          <cell r="P1508">
            <v>0</v>
          </cell>
          <cell r="Q1508">
            <v>0</v>
          </cell>
          <cell r="R1508">
            <v>0</v>
          </cell>
          <cell r="S1508">
            <v>0</v>
          </cell>
          <cell r="T1508">
            <v>0</v>
          </cell>
          <cell r="U1508">
            <v>300</v>
          </cell>
          <cell r="V1508">
            <v>998</v>
          </cell>
          <cell r="W1508">
            <v>1499</v>
          </cell>
          <cell r="X1508">
            <v>0</v>
          </cell>
          <cell r="Y1508">
            <v>0</v>
          </cell>
        </row>
        <row r="1509">
          <cell r="A1509">
            <v>1500</v>
          </cell>
          <cell r="B1509">
            <v>300</v>
          </cell>
          <cell r="C1509" t="str">
            <v xml:space="preserve">TRURO                        </v>
          </cell>
          <cell r="D1509">
            <v>999</v>
          </cell>
          <cell r="E1509" t="str">
            <v>TOTAL</v>
          </cell>
          <cell r="F1509">
            <v>1765878.99</v>
          </cell>
          <cell r="G1509">
            <v>1</v>
          </cell>
          <cell r="H1509">
            <v>1910444.57</v>
          </cell>
          <cell r="I1509">
            <v>1</v>
          </cell>
          <cell r="J1509">
            <v>1871498</v>
          </cell>
          <cell r="K1509">
            <v>1871498</v>
          </cell>
          <cell r="L1509">
            <v>0</v>
          </cell>
          <cell r="M1509">
            <v>0</v>
          </cell>
          <cell r="N1509">
            <v>1910444.57</v>
          </cell>
          <cell r="O1509">
            <v>1871498</v>
          </cell>
          <cell r="P1509">
            <v>1848572</v>
          </cell>
          <cell r="Q1509">
            <v>22926</v>
          </cell>
          <cell r="R1509">
            <v>1.240200543987467</v>
          </cell>
          <cell r="S1509">
            <v>202</v>
          </cell>
          <cell r="T1509">
            <v>0</v>
          </cell>
          <cell r="U1509">
            <v>300</v>
          </cell>
          <cell r="V1509">
            <v>999</v>
          </cell>
          <cell r="W1509">
            <v>1500</v>
          </cell>
          <cell r="X1509">
            <v>208</v>
          </cell>
          <cell r="Y1509">
            <v>1910444.57</v>
          </cell>
        </row>
        <row r="1510">
          <cell r="A1510">
            <v>1501</v>
          </cell>
          <cell r="B1510">
            <v>301</v>
          </cell>
          <cell r="C1510" t="str">
            <v xml:space="preserve">TYNGSBOROUGH                 </v>
          </cell>
          <cell r="D1510">
            <v>301</v>
          </cell>
          <cell r="E1510" t="str">
            <v>TYNGSBOROUGH</v>
          </cell>
          <cell r="F1510">
            <v>15581685.049999999</v>
          </cell>
          <cell r="G1510">
            <v>0.8864036687045006</v>
          </cell>
          <cell r="H1510">
            <v>16365479.893119998</v>
          </cell>
          <cell r="I1510">
            <v>0.8959325847544215</v>
          </cell>
          <cell r="J1510"/>
          <cell r="K1510">
            <v>10162808</v>
          </cell>
          <cell r="L1510">
            <v>0</v>
          </cell>
          <cell r="M1510">
            <v>0</v>
          </cell>
          <cell r="N1510">
            <v>16365479.893119998</v>
          </cell>
          <cell r="O1510">
            <v>10162808</v>
          </cell>
          <cell r="P1510">
            <v>9652634</v>
          </cell>
          <cell r="Q1510">
            <v>510174</v>
          </cell>
          <cell r="R1510">
            <v>5.285334552206165</v>
          </cell>
          <cell r="S1510">
            <v>1863</v>
          </cell>
          <cell r="T1510">
            <v>0</v>
          </cell>
          <cell r="U1510">
            <v>301</v>
          </cell>
          <cell r="V1510">
            <v>301</v>
          </cell>
          <cell r="W1510">
            <v>1501</v>
          </cell>
          <cell r="X1510">
            <v>1860</v>
          </cell>
          <cell r="Y1510">
            <v>16365479.893119998</v>
          </cell>
        </row>
        <row r="1511">
          <cell r="A1511">
            <v>1502</v>
          </cell>
          <cell r="B1511">
            <v>301</v>
          </cell>
          <cell r="C1511" t="str">
            <v xml:space="preserve">TYNGSBOROUGH                 </v>
          </cell>
          <cell r="D1511">
            <v>828</v>
          </cell>
          <cell r="E1511" t="str">
            <v>GREATER LOWELL</v>
          </cell>
          <cell r="F1511">
            <v>1996858</v>
          </cell>
          <cell r="G1511">
            <v>0.11359633129549951</v>
          </cell>
          <cell r="H1511">
            <v>1900939</v>
          </cell>
          <cell r="I1511">
            <v>0.10406741524557854</v>
          </cell>
          <cell r="J1511"/>
          <cell r="K1511">
            <v>1180465</v>
          </cell>
          <cell r="L1511">
            <v>0</v>
          </cell>
          <cell r="M1511">
            <v>0</v>
          </cell>
          <cell r="N1511">
            <v>1900939</v>
          </cell>
          <cell r="O1511">
            <v>1180465</v>
          </cell>
          <cell r="P1511">
            <v>1237025</v>
          </cell>
          <cell r="Q1511">
            <v>-56560</v>
          </cell>
          <cell r="R1511">
            <v>-4.5722600594167462</v>
          </cell>
          <cell r="S1511">
            <v>136</v>
          </cell>
          <cell r="T1511">
            <v>0</v>
          </cell>
          <cell r="U1511">
            <v>301</v>
          </cell>
          <cell r="V1511">
            <v>828</v>
          </cell>
          <cell r="W1511">
            <v>1502</v>
          </cell>
          <cell r="X1511">
            <v>124</v>
          </cell>
          <cell r="Y1511">
            <v>1900939</v>
          </cell>
        </row>
        <row r="1512">
          <cell r="A1512">
            <v>1503</v>
          </cell>
          <cell r="B1512">
            <v>301</v>
          </cell>
          <cell r="C1512"/>
          <cell r="D1512">
            <v>998</v>
          </cell>
          <cell r="E1512"/>
          <cell r="F1512">
            <v>0</v>
          </cell>
          <cell r="G1512">
            <v>0</v>
          </cell>
          <cell r="H1512">
            <v>0</v>
          </cell>
          <cell r="I1512">
            <v>0</v>
          </cell>
          <cell r="J1512"/>
          <cell r="K1512">
            <v>0</v>
          </cell>
          <cell r="L1512">
            <v>0</v>
          </cell>
          <cell r="M1512">
            <v>0</v>
          </cell>
          <cell r="N1512">
            <v>0</v>
          </cell>
          <cell r="O1512">
            <v>0</v>
          </cell>
          <cell r="P1512">
            <v>0</v>
          </cell>
          <cell r="Q1512">
            <v>0</v>
          </cell>
          <cell r="R1512">
            <v>0</v>
          </cell>
          <cell r="S1512">
            <v>0</v>
          </cell>
          <cell r="T1512">
            <v>0</v>
          </cell>
          <cell r="U1512">
            <v>301</v>
          </cell>
          <cell r="V1512">
            <v>998</v>
          </cell>
          <cell r="W1512">
            <v>1503</v>
          </cell>
          <cell r="X1512">
            <v>0</v>
          </cell>
          <cell r="Y1512">
            <v>0</v>
          </cell>
        </row>
        <row r="1513">
          <cell r="A1513">
            <v>1504</v>
          </cell>
          <cell r="B1513">
            <v>301</v>
          </cell>
          <cell r="D1513">
            <v>998</v>
          </cell>
          <cell r="F1513">
            <v>0</v>
          </cell>
          <cell r="G1513">
            <v>0</v>
          </cell>
          <cell r="H1513">
            <v>0</v>
          </cell>
          <cell r="I1513">
            <v>0</v>
          </cell>
          <cell r="J1513"/>
          <cell r="K1513">
            <v>0</v>
          </cell>
          <cell r="L1513">
            <v>0</v>
          </cell>
          <cell r="M1513">
            <v>0</v>
          </cell>
          <cell r="N1513">
            <v>0</v>
          </cell>
          <cell r="O1513">
            <v>0</v>
          </cell>
          <cell r="P1513">
            <v>0</v>
          </cell>
          <cell r="Q1513">
            <v>0</v>
          </cell>
          <cell r="R1513">
            <v>0</v>
          </cell>
          <cell r="S1513">
            <v>0</v>
          </cell>
          <cell r="T1513">
            <v>0</v>
          </cell>
          <cell r="U1513">
            <v>301</v>
          </cell>
          <cell r="V1513">
            <v>998</v>
          </cell>
          <cell r="W1513">
            <v>1504</v>
          </cell>
          <cell r="X1513">
            <v>0</v>
          </cell>
          <cell r="Y1513">
            <v>0</v>
          </cell>
        </row>
        <row r="1514">
          <cell r="A1514">
            <v>1505</v>
          </cell>
          <cell r="B1514">
            <v>301</v>
          </cell>
          <cell r="C1514" t="str">
            <v xml:space="preserve">TYNGSBOROUGH                 </v>
          </cell>
          <cell r="D1514">
            <v>999</v>
          </cell>
          <cell r="E1514" t="str">
            <v>TOTAL</v>
          </cell>
          <cell r="F1514">
            <v>17578543.049999997</v>
          </cell>
          <cell r="G1514">
            <v>1</v>
          </cell>
          <cell r="H1514">
            <v>18266418.893119998</v>
          </cell>
          <cell r="I1514">
            <v>1</v>
          </cell>
          <cell r="J1514">
            <v>11343273</v>
          </cell>
          <cell r="K1514">
            <v>11343273</v>
          </cell>
          <cell r="L1514">
            <v>0</v>
          </cell>
          <cell r="M1514">
            <v>0</v>
          </cell>
          <cell r="N1514">
            <v>18266418.893119998</v>
          </cell>
          <cell r="O1514">
            <v>11343273</v>
          </cell>
          <cell r="P1514">
            <v>10889659</v>
          </cell>
          <cell r="Q1514">
            <v>453614</v>
          </cell>
          <cell r="R1514">
            <v>4.1655482508680945</v>
          </cell>
          <cell r="S1514">
            <v>1999</v>
          </cell>
          <cell r="T1514">
            <v>0</v>
          </cell>
          <cell r="U1514">
            <v>301</v>
          </cell>
          <cell r="V1514">
            <v>999</v>
          </cell>
          <cell r="W1514">
            <v>1505</v>
          </cell>
          <cell r="X1514">
            <v>1984</v>
          </cell>
          <cell r="Y1514">
            <v>18266418.893119998</v>
          </cell>
        </row>
        <row r="1515">
          <cell r="A1515">
            <v>1506</v>
          </cell>
          <cell r="B1515">
            <v>302</v>
          </cell>
          <cell r="C1515" t="str">
            <v xml:space="preserve">TYRINGHAM                    </v>
          </cell>
          <cell r="D1515">
            <v>302</v>
          </cell>
          <cell r="E1515" t="str">
            <v>TYRINGHAM</v>
          </cell>
          <cell r="F1515">
            <v>241848.72</v>
          </cell>
          <cell r="G1515">
            <v>1</v>
          </cell>
          <cell r="H1515">
            <v>258128.17</v>
          </cell>
          <cell r="I1515">
            <v>1</v>
          </cell>
          <cell r="J1515"/>
          <cell r="K1515">
            <v>247395</v>
          </cell>
          <cell r="L1515">
            <v>0</v>
          </cell>
          <cell r="M1515">
            <v>0</v>
          </cell>
          <cell r="N1515">
            <v>258128.17</v>
          </cell>
          <cell r="O1515">
            <v>247395</v>
          </cell>
          <cell r="P1515">
            <v>244240</v>
          </cell>
          <cell r="Q1515">
            <v>3155</v>
          </cell>
          <cell r="R1515">
            <v>1.2917622011136587</v>
          </cell>
          <cell r="S1515">
            <v>30</v>
          </cell>
          <cell r="T1515">
            <v>0</v>
          </cell>
          <cell r="U1515">
            <v>302</v>
          </cell>
          <cell r="V1515">
            <v>302</v>
          </cell>
          <cell r="W1515">
            <v>1506</v>
          </cell>
          <cell r="X1515">
            <v>31</v>
          </cell>
          <cell r="Y1515">
            <v>258128.17</v>
          </cell>
        </row>
        <row r="1516">
          <cell r="A1516">
            <v>1507</v>
          </cell>
          <cell r="B1516">
            <v>302</v>
          </cell>
          <cell r="D1516">
            <v>998</v>
          </cell>
          <cell r="F1516">
            <v>0</v>
          </cell>
          <cell r="G1516">
            <v>0</v>
          </cell>
          <cell r="H1516">
            <v>0</v>
          </cell>
          <cell r="I1516">
            <v>0</v>
          </cell>
          <cell r="J1516"/>
          <cell r="K1516">
            <v>0</v>
          </cell>
          <cell r="L1516">
            <v>0</v>
          </cell>
          <cell r="M1516">
            <v>0</v>
          </cell>
          <cell r="N1516">
            <v>0</v>
          </cell>
          <cell r="O1516">
            <v>0</v>
          </cell>
          <cell r="P1516">
            <v>0</v>
          </cell>
          <cell r="Q1516">
            <v>0</v>
          </cell>
          <cell r="R1516">
            <v>0</v>
          </cell>
          <cell r="S1516">
            <v>0</v>
          </cell>
          <cell r="T1516">
            <v>0</v>
          </cell>
          <cell r="U1516">
            <v>302</v>
          </cell>
          <cell r="V1516">
            <v>998</v>
          </cell>
          <cell r="W1516">
            <v>1507</v>
          </cell>
          <cell r="X1516">
            <v>0</v>
          </cell>
          <cell r="Y1516">
            <v>0</v>
          </cell>
        </row>
        <row r="1517">
          <cell r="A1517">
            <v>1508</v>
          </cell>
          <cell r="B1517">
            <v>302</v>
          </cell>
          <cell r="D1517">
            <v>998</v>
          </cell>
          <cell r="F1517">
            <v>0</v>
          </cell>
          <cell r="G1517">
            <v>0</v>
          </cell>
          <cell r="H1517">
            <v>0</v>
          </cell>
          <cell r="I1517">
            <v>0</v>
          </cell>
          <cell r="J1517"/>
          <cell r="K1517">
            <v>0</v>
          </cell>
          <cell r="L1517">
            <v>0</v>
          </cell>
          <cell r="M1517">
            <v>0</v>
          </cell>
          <cell r="N1517">
            <v>0</v>
          </cell>
          <cell r="O1517">
            <v>0</v>
          </cell>
          <cell r="P1517">
            <v>0</v>
          </cell>
          <cell r="Q1517">
            <v>0</v>
          </cell>
          <cell r="R1517">
            <v>0</v>
          </cell>
          <cell r="S1517">
            <v>0</v>
          </cell>
          <cell r="T1517">
            <v>0</v>
          </cell>
          <cell r="U1517">
            <v>302</v>
          </cell>
          <cell r="V1517">
            <v>998</v>
          </cell>
          <cell r="W1517">
            <v>1508</v>
          </cell>
          <cell r="X1517">
            <v>0</v>
          </cell>
          <cell r="Y1517">
            <v>0</v>
          </cell>
        </row>
        <row r="1518">
          <cell r="A1518">
            <v>1509</v>
          </cell>
          <cell r="B1518">
            <v>302</v>
          </cell>
          <cell r="D1518">
            <v>998</v>
          </cell>
          <cell r="F1518">
            <v>0</v>
          </cell>
          <cell r="G1518">
            <v>0</v>
          </cell>
          <cell r="H1518">
            <v>0</v>
          </cell>
          <cell r="I1518">
            <v>0</v>
          </cell>
          <cell r="J1518"/>
          <cell r="K1518">
            <v>0</v>
          </cell>
          <cell r="L1518">
            <v>0</v>
          </cell>
          <cell r="M1518">
            <v>0</v>
          </cell>
          <cell r="N1518">
            <v>0</v>
          </cell>
          <cell r="O1518">
            <v>0</v>
          </cell>
          <cell r="P1518">
            <v>0</v>
          </cell>
          <cell r="Q1518">
            <v>0</v>
          </cell>
          <cell r="R1518">
            <v>0</v>
          </cell>
          <cell r="S1518">
            <v>0</v>
          </cell>
          <cell r="T1518">
            <v>0</v>
          </cell>
          <cell r="U1518">
            <v>302</v>
          </cell>
          <cell r="V1518">
            <v>998</v>
          </cell>
          <cell r="W1518">
            <v>1509</v>
          </cell>
          <cell r="X1518">
            <v>0</v>
          </cell>
          <cell r="Y1518">
            <v>0</v>
          </cell>
        </row>
        <row r="1519">
          <cell r="A1519">
            <v>1510</v>
          </cell>
          <cell r="B1519">
            <v>302</v>
          </cell>
          <cell r="C1519" t="str">
            <v xml:space="preserve">TYRINGHAM                    </v>
          </cell>
          <cell r="D1519">
            <v>999</v>
          </cell>
          <cell r="E1519" t="str">
            <v>TOTAL</v>
          </cell>
          <cell r="F1519">
            <v>241848.72</v>
          </cell>
          <cell r="G1519">
            <v>1</v>
          </cell>
          <cell r="H1519">
            <v>258128.17</v>
          </cell>
          <cell r="I1519">
            <v>1</v>
          </cell>
          <cell r="J1519">
            <v>247395</v>
          </cell>
          <cell r="K1519">
            <v>247395</v>
          </cell>
          <cell r="L1519">
            <v>0</v>
          </cell>
          <cell r="M1519">
            <v>0</v>
          </cell>
          <cell r="N1519">
            <v>258128.17</v>
          </cell>
          <cell r="O1519">
            <v>247395</v>
          </cell>
          <cell r="P1519">
            <v>244240</v>
          </cell>
          <cell r="Q1519">
            <v>3155</v>
          </cell>
          <cell r="R1519">
            <v>1.2917622011136587</v>
          </cell>
          <cell r="S1519">
            <v>30</v>
          </cell>
          <cell r="T1519">
            <v>0</v>
          </cell>
          <cell r="U1519">
            <v>302</v>
          </cell>
          <cell r="V1519">
            <v>999</v>
          </cell>
          <cell r="W1519">
            <v>1510</v>
          </cell>
          <cell r="X1519">
            <v>31</v>
          </cell>
          <cell r="Y1519">
            <v>258128.17</v>
          </cell>
        </row>
        <row r="1520">
          <cell r="A1520">
            <v>1511</v>
          </cell>
          <cell r="B1520">
            <v>303</v>
          </cell>
          <cell r="C1520" t="str">
            <v xml:space="preserve">UPTON                        </v>
          </cell>
          <cell r="D1520">
            <v>303</v>
          </cell>
          <cell r="E1520" t="str">
            <v>UPTON</v>
          </cell>
          <cell r="F1520">
            <v>12582.467449999998</v>
          </cell>
          <cell r="G1520">
            <v>9.6964354605567481E-4</v>
          </cell>
          <cell r="H1520">
            <v>26250.526239999996</v>
          </cell>
          <cell r="I1520">
            <v>1.9507668413895878E-3</v>
          </cell>
          <cell r="J1520"/>
          <cell r="K1520">
            <v>13295</v>
          </cell>
          <cell r="L1520">
            <v>0</v>
          </cell>
          <cell r="M1520">
            <v>0</v>
          </cell>
          <cell r="N1520">
            <v>26250.526239999996</v>
          </cell>
          <cell r="O1520">
            <v>13295</v>
          </cell>
          <cell r="P1520">
            <v>6272</v>
          </cell>
          <cell r="Q1520">
            <v>7023</v>
          </cell>
          <cell r="R1520">
            <v>111.97385204081633</v>
          </cell>
          <cell r="S1520">
            <v>1</v>
          </cell>
          <cell r="T1520">
            <v>0</v>
          </cell>
          <cell r="U1520">
            <v>303</v>
          </cell>
          <cell r="V1520">
            <v>303</v>
          </cell>
          <cell r="W1520">
            <v>1511</v>
          </cell>
          <cell r="X1520">
            <v>2</v>
          </cell>
          <cell r="Y1520">
            <v>26250.526239999996</v>
          </cell>
        </row>
        <row r="1521">
          <cell r="A1521">
            <v>1512</v>
          </cell>
          <cell r="B1521">
            <v>303</v>
          </cell>
          <cell r="C1521" t="str">
            <v xml:space="preserve">UPTON                        </v>
          </cell>
          <cell r="D1521">
            <v>710</v>
          </cell>
          <cell r="E1521" t="str">
            <v>MENDON UPTON</v>
          </cell>
          <cell r="F1521">
            <v>12168839</v>
          </cell>
          <cell r="G1521">
            <v>0.93776806864225937</v>
          </cell>
          <cell r="H1521">
            <v>12191337</v>
          </cell>
          <cell r="I1521">
            <v>0.90598016033548356</v>
          </cell>
          <cell r="J1521"/>
          <cell r="K1521">
            <v>6174662</v>
          </cell>
          <cell r="L1521">
            <v>0</v>
          </cell>
          <cell r="M1521">
            <v>0</v>
          </cell>
          <cell r="N1521">
            <v>12191337</v>
          </cell>
          <cell r="O1521">
            <v>6174662</v>
          </cell>
          <cell r="P1521">
            <v>6066165</v>
          </cell>
          <cell r="Q1521">
            <v>108497</v>
          </cell>
          <cell r="R1521">
            <v>1.7885599880649472</v>
          </cell>
          <cell r="S1521">
            <v>1418</v>
          </cell>
          <cell r="T1521">
            <v>0</v>
          </cell>
          <cell r="U1521">
            <v>303</v>
          </cell>
          <cell r="V1521">
            <v>710</v>
          </cell>
          <cell r="W1521">
            <v>1512</v>
          </cell>
          <cell r="X1521">
            <v>1349</v>
          </cell>
          <cell r="Y1521">
            <v>12191337</v>
          </cell>
        </row>
        <row r="1522">
          <cell r="A1522">
            <v>1513</v>
          </cell>
          <cell r="B1522">
            <v>303</v>
          </cell>
          <cell r="C1522" t="str">
            <v xml:space="preserve">UPTON                        </v>
          </cell>
          <cell r="D1522">
            <v>805</v>
          </cell>
          <cell r="E1522" t="str">
            <v>BLACKSTONE VALLEY</v>
          </cell>
          <cell r="F1522">
            <v>794963</v>
          </cell>
          <cell r="G1522">
            <v>6.1262287811684947E-2</v>
          </cell>
          <cell r="H1522">
            <v>1238929</v>
          </cell>
          <cell r="I1522">
            <v>9.2069072823126805E-2</v>
          </cell>
          <cell r="J1522"/>
          <cell r="K1522">
            <v>627492</v>
          </cell>
          <cell r="L1522">
            <v>0</v>
          </cell>
          <cell r="M1522">
            <v>0</v>
          </cell>
          <cell r="N1522">
            <v>1238929</v>
          </cell>
          <cell r="O1522">
            <v>627492</v>
          </cell>
          <cell r="P1522">
            <v>396289</v>
          </cell>
          <cell r="Q1522">
            <v>231203</v>
          </cell>
          <cell r="R1522">
            <v>58.342018072669191</v>
          </cell>
          <cell r="S1522">
            <v>56</v>
          </cell>
          <cell r="T1522">
            <v>0</v>
          </cell>
          <cell r="U1522">
            <v>303</v>
          </cell>
          <cell r="V1522">
            <v>805</v>
          </cell>
          <cell r="W1522">
            <v>1513</v>
          </cell>
          <cell r="X1522">
            <v>84</v>
          </cell>
          <cell r="Y1522">
            <v>1238929</v>
          </cell>
        </row>
        <row r="1523">
          <cell r="A1523">
            <v>1514</v>
          </cell>
          <cell r="B1523">
            <v>303</v>
          </cell>
          <cell r="D1523">
            <v>998</v>
          </cell>
          <cell r="F1523">
            <v>0</v>
          </cell>
          <cell r="G1523">
            <v>0</v>
          </cell>
          <cell r="H1523">
            <v>0</v>
          </cell>
          <cell r="I1523">
            <v>0</v>
          </cell>
          <cell r="J1523"/>
          <cell r="K1523">
            <v>0</v>
          </cell>
          <cell r="L1523">
            <v>0</v>
          </cell>
          <cell r="M1523">
            <v>0</v>
          </cell>
          <cell r="N1523">
            <v>0</v>
          </cell>
          <cell r="O1523">
            <v>0</v>
          </cell>
          <cell r="P1523">
            <v>0</v>
          </cell>
          <cell r="Q1523">
            <v>0</v>
          </cell>
          <cell r="R1523">
            <v>0</v>
          </cell>
          <cell r="S1523">
            <v>0</v>
          </cell>
          <cell r="T1523">
            <v>0</v>
          </cell>
          <cell r="U1523">
            <v>303</v>
          </cell>
          <cell r="V1523">
            <v>998</v>
          </cell>
          <cell r="W1523">
            <v>1514</v>
          </cell>
          <cell r="X1523">
            <v>0</v>
          </cell>
          <cell r="Y1523">
            <v>0</v>
          </cell>
        </row>
        <row r="1524">
          <cell r="A1524">
            <v>1515</v>
          </cell>
          <cell r="B1524">
            <v>303</v>
          </cell>
          <cell r="C1524" t="str">
            <v xml:space="preserve">UPTON                        </v>
          </cell>
          <cell r="D1524">
            <v>999</v>
          </cell>
          <cell r="E1524" t="str">
            <v>TOTAL</v>
          </cell>
          <cell r="F1524">
            <v>12976384.46745</v>
          </cell>
          <cell r="G1524">
            <v>1</v>
          </cell>
          <cell r="H1524">
            <v>13456516.526240001</v>
          </cell>
          <cell r="I1524">
            <v>1</v>
          </cell>
          <cell r="J1524">
            <v>6815450</v>
          </cell>
          <cell r="K1524">
            <v>6815449</v>
          </cell>
          <cell r="L1524">
            <v>0</v>
          </cell>
          <cell r="M1524">
            <v>0</v>
          </cell>
          <cell r="N1524">
            <v>13456516.526240001</v>
          </cell>
          <cell r="O1524">
            <v>6815449</v>
          </cell>
          <cell r="P1524">
            <v>6468726</v>
          </cell>
          <cell r="Q1524">
            <v>346723</v>
          </cell>
          <cell r="R1524">
            <v>5.3599889684614865</v>
          </cell>
          <cell r="S1524">
            <v>1475</v>
          </cell>
          <cell r="T1524">
            <v>0</v>
          </cell>
          <cell r="U1524">
            <v>303</v>
          </cell>
          <cell r="V1524">
            <v>999</v>
          </cell>
          <cell r="W1524">
            <v>1515</v>
          </cell>
          <cell r="X1524">
            <v>1435</v>
          </cell>
          <cell r="Y1524">
            <v>13456516.526240001</v>
          </cell>
        </row>
        <row r="1525">
          <cell r="A1525">
            <v>1516</v>
          </cell>
          <cell r="B1525">
            <v>304</v>
          </cell>
          <cell r="C1525" t="str">
            <v xml:space="preserve">UXBRIDGE                     </v>
          </cell>
          <cell r="D1525">
            <v>304</v>
          </cell>
          <cell r="E1525" t="str">
            <v>UXBRIDGE</v>
          </cell>
          <cell r="F1525">
            <v>16877042.539999999</v>
          </cell>
          <cell r="G1525">
            <v>0.87041301786283842</v>
          </cell>
          <cell r="H1525">
            <v>17330083.23</v>
          </cell>
          <cell r="I1525">
            <v>0.87425490199242761</v>
          </cell>
          <cell r="J1525"/>
          <cell r="K1525">
            <v>10285734</v>
          </cell>
          <cell r="L1525">
            <v>0</v>
          </cell>
          <cell r="M1525">
            <v>0</v>
          </cell>
          <cell r="N1525">
            <v>17330083.23</v>
          </cell>
          <cell r="O1525">
            <v>10285734</v>
          </cell>
          <cell r="P1525">
            <v>9962236</v>
          </cell>
          <cell r="Q1525">
            <v>323498</v>
          </cell>
          <cell r="R1525">
            <v>3.2472428880424031</v>
          </cell>
          <cell r="S1525">
            <v>1948</v>
          </cell>
          <cell r="T1525">
            <v>0</v>
          </cell>
          <cell r="U1525">
            <v>304</v>
          </cell>
          <cell r="V1525">
            <v>304</v>
          </cell>
          <cell r="W1525">
            <v>1516</v>
          </cell>
          <cell r="X1525">
            <v>1925</v>
          </cell>
          <cell r="Y1525">
            <v>17330083.23</v>
          </cell>
        </row>
        <row r="1526">
          <cell r="A1526">
            <v>1517</v>
          </cell>
          <cell r="B1526">
            <v>304</v>
          </cell>
          <cell r="C1526" t="str">
            <v xml:space="preserve">UXBRIDGE                     </v>
          </cell>
          <cell r="D1526">
            <v>805</v>
          </cell>
          <cell r="E1526" t="str">
            <v>BLACKSTONE VALLEY</v>
          </cell>
          <cell r="F1526">
            <v>2512652</v>
          </cell>
          <cell r="G1526">
            <v>0.1295869821371616</v>
          </cell>
          <cell r="H1526">
            <v>2492606</v>
          </cell>
          <cell r="I1526">
            <v>0.12574509800757241</v>
          </cell>
          <cell r="J1526"/>
          <cell r="K1526">
            <v>1479409</v>
          </cell>
          <cell r="L1526">
            <v>0</v>
          </cell>
          <cell r="M1526">
            <v>0</v>
          </cell>
          <cell r="N1526">
            <v>2492606</v>
          </cell>
          <cell r="O1526">
            <v>1479409</v>
          </cell>
          <cell r="P1526">
            <v>1483176</v>
          </cell>
          <cell r="Q1526">
            <v>-3767</v>
          </cell>
          <cell r="R1526">
            <v>-0.25398199539366872</v>
          </cell>
          <cell r="S1526">
            <v>177</v>
          </cell>
          <cell r="T1526">
            <v>0</v>
          </cell>
          <cell r="U1526">
            <v>304</v>
          </cell>
          <cell r="V1526">
            <v>805</v>
          </cell>
          <cell r="W1526">
            <v>1517</v>
          </cell>
          <cell r="X1526">
            <v>169</v>
          </cell>
          <cell r="Y1526">
            <v>2492606</v>
          </cell>
        </row>
        <row r="1527">
          <cell r="A1527">
            <v>1518</v>
          </cell>
          <cell r="B1527">
            <v>304</v>
          </cell>
          <cell r="D1527">
            <v>998</v>
          </cell>
          <cell r="F1527">
            <v>0</v>
          </cell>
          <cell r="G1527">
            <v>0</v>
          </cell>
          <cell r="H1527">
            <v>0</v>
          </cell>
          <cell r="I1527">
            <v>0</v>
          </cell>
          <cell r="J1527"/>
          <cell r="K1527">
            <v>0</v>
          </cell>
          <cell r="L1527">
            <v>0</v>
          </cell>
          <cell r="M1527">
            <v>0</v>
          </cell>
          <cell r="N1527">
            <v>0</v>
          </cell>
          <cell r="O1527">
            <v>0</v>
          </cell>
          <cell r="P1527">
            <v>0</v>
          </cell>
          <cell r="Q1527">
            <v>0</v>
          </cell>
          <cell r="R1527">
            <v>0</v>
          </cell>
          <cell r="S1527">
            <v>0</v>
          </cell>
          <cell r="T1527">
            <v>0</v>
          </cell>
          <cell r="U1527">
            <v>304</v>
          </cell>
          <cell r="V1527">
            <v>998</v>
          </cell>
          <cell r="W1527">
            <v>1518</v>
          </cell>
          <cell r="X1527">
            <v>0</v>
          </cell>
          <cell r="Y1527">
            <v>0</v>
          </cell>
        </row>
        <row r="1528">
          <cell r="A1528">
            <v>1519</v>
          </cell>
          <cell r="B1528">
            <v>304</v>
          </cell>
          <cell r="D1528">
            <v>998</v>
          </cell>
          <cell r="F1528">
            <v>0</v>
          </cell>
          <cell r="G1528">
            <v>0</v>
          </cell>
          <cell r="H1528">
            <v>0</v>
          </cell>
          <cell r="I1528">
            <v>0</v>
          </cell>
          <cell r="J1528"/>
          <cell r="K1528">
            <v>0</v>
          </cell>
          <cell r="L1528">
            <v>0</v>
          </cell>
          <cell r="M1528">
            <v>0</v>
          </cell>
          <cell r="N1528">
            <v>0</v>
          </cell>
          <cell r="O1528">
            <v>0</v>
          </cell>
          <cell r="P1528">
            <v>0</v>
          </cell>
          <cell r="Q1528">
            <v>0</v>
          </cell>
          <cell r="R1528">
            <v>0</v>
          </cell>
          <cell r="S1528">
            <v>0</v>
          </cell>
          <cell r="T1528">
            <v>0</v>
          </cell>
          <cell r="U1528">
            <v>304</v>
          </cell>
          <cell r="V1528">
            <v>998</v>
          </cell>
          <cell r="W1528">
            <v>1519</v>
          </cell>
          <cell r="X1528">
            <v>0</v>
          </cell>
          <cell r="Y1528">
            <v>0</v>
          </cell>
        </row>
        <row r="1529">
          <cell r="A1529">
            <v>1520</v>
          </cell>
          <cell r="B1529">
            <v>304</v>
          </cell>
          <cell r="C1529" t="str">
            <v xml:space="preserve">UXBRIDGE                     </v>
          </cell>
          <cell r="D1529">
            <v>999</v>
          </cell>
          <cell r="E1529" t="str">
            <v>TOTAL</v>
          </cell>
          <cell r="F1529">
            <v>19389694.539999999</v>
          </cell>
          <cell r="G1529">
            <v>1</v>
          </cell>
          <cell r="H1529">
            <v>19822689.23</v>
          </cell>
          <cell r="I1529">
            <v>1</v>
          </cell>
          <cell r="J1529">
            <v>11765143</v>
          </cell>
          <cell r="K1529">
            <v>11765143</v>
          </cell>
          <cell r="L1529">
            <v>0</v>
          </cell>
          <cell r="M1529">
            <v>0</v>
          </cell>
          <cell r="N1529">
            <v>19822689.23</v>
          </cell>
          <cell r="O1529">
            <v>11765143</v>
          </cell>
          <cell r="P1529">
            <v>11445412</v>
          </cell>
          <cell r="Q1529">
            <v>319731</v>
          </cell>
          <cell r="R1529">
            <v>2.793529844098229</v>
          </cell>
          <cell r="S1529">
            <v>2125</v>
          </cell>
          <cell r="T1529">
            <v>0</v>
          </cell>
          <cell r="U1529">
            <v>304</v>
          </cell>
          <cell r="V1529">
            <v>999</v>
          </cell>
          <cell r="W1529">
            <v>1520</v>
          </cell>
          <cell r="X1529">
            <v>2094</v>
          </cell>
          <cell r="Y1529">
            <v>19822689.23</v>
          </cell>
        </row>
        <row r="1530">
          <cell r="A1530">
            <v>1521</v>
          </cell>
          <cell r="B1530">
            <v>305</v>
          </cell>
          <cell r="C1530" t="str">
            <v xml:space="preserve">WAKEFIELD                    </v>
          </cell>
          <cell r="D1530">
            <v>305</v>
          </cell>
          <cell r="E1530" t="str">
            <v>WAKEFIELD</v>
          </cell>
          <cell r="F1530">
            <v>30243376.094500005</v>
          </cell>
          <cell r="G1530">
            <v>0.95036350503361944</v>
          </cell>
          <cell r="H1530">
            <v>31226177.075480007</v>
          </cell>
          <cell r="I1530">
            <v>0.95767555626568546</v>
          </cell>
          <cell r="J1530"/>
          <cell r="K1530">
            <v>26693695</v>
          </cell>
          <cell r="L1530">
            <v>0</v>
          </cell>
          <cell r="M1530">
            <v>0</v>
          </cell>
          <cell r="N1530">
            <v>31226177.075480007</v>
          </cell>
          <cell r="O1530">
            <v>26692542</v>
          </cell>
          <cell r="P1530">
            <v>25690110</v>
          </cell>
          <cell r="Q1530">
            <v>1002432</v>
          </cell>
          <cell r="R1530">
            <v>3.9020152113011584</v>
          </cell>
          <cell r="S1530">
            <v>3391</v>
          </cell>
          <cell r="T1530">
            <v>0</v>
          </cell>
          <cell r="U1530">
            <v>305</v>
          </cell>
          <cell r="V1530">
            <v>305</v>
          </cell>
          <cell r="W1530">
            <v>1521</v>
          </cell>
          <cell r="X1530">
            <v>3395</v>
          </cell>
          <cell r="Y1530">
            <v>31226177.075480007</v>
          </cell>
        </row>
        <row r="1531">
          <cell r="A1531">
            <v>1522</v>
          </cell>
          <cell r="B1531">
            <v>305</v>
          </cell>
          <cell r="C1531" t="str">
            <v xml:space="preserve">WAKEFIELD                    </v>
          </cell>
          <cell r="D1531">
            <v>853</v>
          </cell>
          <cell r="E1531" t="str">
            <v>NORTHEAST METROPOLITAN</v>
          </cell>
          <cell r="F1531">
            <v>1495520</v>
          </cell>
          <cell r="G1531">
            <v>4.6995005604098243E-2</v>
          </cell>
          <cell r="H1531">
            <v>1250104</v>
          </cell>
          <cell r="I1531">
            <v>3.8339436835194314E-2</v>
          </cell>
          <cell r="J1531"/>
          <cell r="K1531">
            <v>1068651</v>
          </cell>
          <cell r="L1531">
            <v>0</v>
          </cell>
          <cell r="M1531">
            <v>0</v>
          </cell>
          <cell r="N1531">
            <v>1250104</v>
          </cell>
          <cell r="O1531">
            <v>1068605</v>
          </cell>
          <cell r="P1531">
            <v>1270363</v>
          </cell>
          <cell r="Q1531">
            <v>-201758</v>
          </cell>
          <cell r="R1531">
            <v>-15.881917215787928</v>
          </cell>
          <cell r="S1531">
            <v>98</v>
          </cell>
          <cell r="T1531">
            <v>0</v>
          </cell>
          <cell r="U1531">
            <v>305</v>
          </cell>
          <cell r="V1531">
            <v>853</v>
          </cell>
          <cell r="W1531">
            <v>1522</v>
          </cell>
          <cell r="X1531">
            <v>79</v>
          </cell>
          <cell r="Y1531">
            <v>1250104</v>
          </cell>
        </row>
        <row r="1532">
          <cell r="A1532">
            <v>1523</v>
          </cell>
          <cell r="B1532">
            <v>305</v>
          </cell>
          <cell r="C1532" t="str">
            <v xml:space="preserve">WAKEFIELD                    </v>
          </cell>
          <cell r="D1532">
            <v>913</v>
          </cell>
          <cell r="E1532" t="str">
            <v>ESSEX AGRICULTURAL</v>
          </cell>
          <cell r="F1532">
            <v>84060</v>
          </cell>
          <cell r="G1532">
            <v>2.6414893622823486E-3</v>
          </cell>
          <cell r="H1532">
            <v>129936</v>
          </cell>
          <cell r="I1532">
            <v>3.9850068991202402E-3</v>
          </cell>
          <cell r="J1532"/>
          <cell r="K1532">
            <v>111076</v>
          </cell>
          <cell r="L1532">
            <v>112275</v>
          </cell>
          <cell r="M1532">
            <v>1199</v>
          </cell>
          <cell r="N1532">
            <v>0</v>
          </cell>
          <cell r="O1532">
            <v>112275</v>
          </cell>
          <cell r="P1532">
            <v>73631</v>
          </cell>
          <cell r="Q1532">
            <v>38644</v>
          </cell>
          <cell r="R1532">
            <v>52.483329032608545</v>
          </cell>
          <cell r="S1532">
            <v>6</v>
          </cell>
          <cell r="T1532">
            <v>0</v>
          </cell>
          <cell r="U1532">
            <v>305</v>
          </cell>
          <cell r="V1532">
            <v>913</v>
          </cell>
          <cell r="W1532">
            <v>1523</v>
          </cell>
          <cell r="X1532">
            <v>9</v>
          </cell>
          <cell r="Y1532">
            <v>129936</v>
          </cell>
        </row>
        <row r="1533">
          <cell r="A1533">
            <v>1524</v>
          </cell>
          <cell r="B1533">
            <v>305</v>
          </cell>
          <cell r="D1533">
            <v>998</v>
          </cell>
          <cell r="F1533">
            <v>0</v>
          </cell>
          <cell r="G1533">
            <v>0</v>
          </cell>
          <cell r="H1533">
            <v>0</v>
          </cell>
          <cell r="I1533">
            <v>0</v>
          </cell>
          <cell r="J1533"/>
          <cell r="K1533">
            <v>0</v>
          </cell>
          <cell r="L1533">
            <v>0</v>
          </cell>
          <cell r="M1533">
            <v>0</v>
          </cell>
          <cell r="N1533">
            <v>0</v>
          </cell>
          <cell r="O1533">
            <v>0</v>
          </cell>
          <cell r="P1533">
            <v>0</v>
          </cell>
          <cell r="Q1533">
            <v>0</v>
          </cell>
          <cell r="R1533">
            <v>0</v>
          </cell>
          <cell r="S1533">
            <v>0</v>
          </cell>
          <cell r="T1533">
            <v>0</v>
          </cell>
          <cell r="U1533">
            <v>305</v>
          </cell>
          <cell r="V1533">
            <v>998</v>
          </cell>
          <cell r="W1533">
            <v>1524</v>
          </cell>
          <cell r="X1533">
            <v>0</v>
          </cell>
          <cell r="Y1533">
            <v>0</v>
          </cell>
        </row>
        <row r="1534">
          <cell r="A1534">
            <v>1525</v>
          </cell>
          <cell r="B1534">
            <v>305</v>
          </cell>
          <cell r="C1534" t="str">
            <v xml:space="preserve">WAKEFIELD                    </v>
          </cell>
          <cell r="D1534">
            <v>999</v>
          </cell>
          <cell r="E1534" t="str">
            <v>TOTAL</v>
          </cell>
          <cell r="F1534">
            <v>31822956.094500005</v>
          </cell>
          <cell r="G1534">
            <v>1</v>
          </cell>
          <cell r="H1534">
            <v>32606217.075480007</v>
          </cell>
          <cell r="I1534">
            <v>1</v>
          </cell>
          <cell r="J1534">
            <v>27873422</v>
          </cell>
          <cell r="K1534">
            <v>27873422</v>
          </cell>
          <cell r="L1534">
            <v>112275</v>
          </cell>
          <cell r="M1534">
            <v>1199</v>
          </cell>
          <cell r="N1534">
            <v>32476281.075480007</v>
          </cell>
          <cell r="O1534">
            <v>27873422</v>
          </cell>
          <cell r="P1534">
            <v>27034104</v>
          </cell>
          <cell r="Q1534">
            <v>839318</v>
          </cell>
          <cell r="R1534">
            <v>3.1046636500325664</v>
          </cell>
          <cell r="S1534">
            <v>3495</v>
          </cell>
          <cell r="T1534">
            <v>0</v>
          </cell>
          <cell r="U1534">
            <v>305</v>
          </cell>
          <cell r="V1534">
            <v>999</v>
          </cell>
          <cell r="W1534">
            <v>1525</v>
          </cell>
          <cell r="X1534">
            <v>3483</v>
          </cell>
          <cell r="Y1534">
            <v>32606217.075480007</v>
          </cell>
        </row>
        <row r="1535">
          <cell r="A1535">
            <v>1526</v>
          </cell>
          <cell r="B1535">
            <v>306</v>
          </cell>
          <cell r="C1535" t="str">
            <v xml:space="preserve">WALES                        </v>
          </cell>
          <cell r="D1535">
            <v>306</v>
          </cell>
          <cell r="E1535" t="str">
            <v>WALES</v>
          </cell>
          <cell r="F1535">
            <v>1324350.96</v>
          </cell>
          <cell r="G1535">
            <v>0.51002329942330726</v>
          </cell>
          <cell r="H1535">
            <v>1325356.92</v>
          </cell>
          <cell r="I1535">
            <v>0.49921858865692392</v>
          </cell>
          <cell r="J1535"/>
          <cell r="K1535">
            <v>604836</v>
          </cell>
          <cell r="L1535">
            <v>0</v>
          </cell>
          <cell r="M1535">
            <v>0</v>
          </cell>
          <cell r="N1535">
            <v>1325356.92</v>
          </cell>
          <cell r="O1535">
            <v>604836</v>
          </cell>
          <cell r="P1535">
            <v>599347</v>
          </cell>
          <cell r="Q1535">
            <v>5489</v>
          </cell>
          <cell r="R1535">
            <v>0.91583006171716885</v>
          </cell>
          <cell r="S1535">
            <v>150</v>
          </cell>
          <cell r="T1535">
            <v>0</v>
          </cell>
          <cell r="U1535">
            <v>306</v>
          </cell>
          <cell r="V1535">
            <v>306</v>
          </cell>
          <cell r="W1535">
            <v>1526</v>
          </cell>
          <cell r="X1535">
            <v>142</v>
          </cell>
          <cell r="Y1535">
            <v>1325356.92</v>
          </cell>
        </row>
        <row r="1536">
          <cell r="A1536">
            <v>1527</v>
          </cell>
          <cell r="B1536">
            <v>306</v>
          </cell>
          <cell r="C1536" t="str">
            <v xml:space="preserve">WALES                        </v>
          </cell>
          <cell r="D1536">
            <v>770</v>
          </cell>
          <cell r="E1536" t="str">
            <v>TANTASQUA</v>
          </cell>
          <cell r="F1536">
            <v>1272297</v>
          </cell>
          <cell r="G1536">
            <v>0.48997670057669274</v>
          </cell>
          <cell r="H1536">
            <v>1329506</v>
          </cell>
          <cell r="I1536">
            <v>0.50078141134307608</v>
          </cell>
          <cell r="J1536"/>
          <cell r="K1536">
            <v>606730</v>
          </cell>
          <cell r="L1536">
            <v>0</v>
          </cell>
          <cell r="M1536">
            <v>0</v>
          </cell>
          <cell r="N1536">
            <v>1329506</v>
          </cell>
          <cell r="O1536">
            <v>606730</v>
          </cell>
          <cell r="P1536">
            <v>575790</v>
          </cell>
          <cell r="Q1536">
            <v>30940</v>
          </cell>
          <cell r="R1536">
            <v>5.3734868615293774</v>
          </cell>
          <cell r="S1536">
            <v>127</v>
          </cell>
          <cell r="T1536">
            <v>0</v>
          </cell>
          <cell r="U1536">
            <v>306</v>
          </cell>
          <cell r="V1536">
            <v>770</v>
          </cell>
          <cell r="W1536">
            <v>1527</v>
          </cell>
          <cell r="X1536">
            <v>130</v>
          </cell>
          <cell r="Y1536">
            <v>1329506</v>
          </cell>
        </row>
        <row r="1537">
          <cell r="A1537">
            <v>1528</v>
          </cell>
          <cell r="B1537">
            <v>306</v>
          </cell>
          <cell r="D1537">
            <v>998</v>
          </cell>
          <cell r="F1537">
            <v>0</v>
          </cell>
          <cell r="G1537">
            <v>0</v>
          </cell>
          <cell r="H1537">
            <v>0</v>
          </cell>
          <cell r="I1537">
            <v>0</v>
          </cell>
          <cell r="J1537"/>
          <cell r="K1537">
            <v>0</v>
          </cell>
          <cell r="L1537">
            <v>0</v>
          </cell>
          <cell r="M1537">
            <v>0</v>
          </cell>
          <cell r="N1537">
            <v>0</v>
          </cell>
          <cell r="O1537">
            <v>0</v>
          </cell>
          <cell r="P1537">
            <v>0</v>
          </cell>
          <cell r="Q1537">
            <v>0</v>
          </cell>
          <cell r="R1537">
            <v>0</v>
          </cell>
          <cell r="S1537">
            <v>0</v>
          </cell>
          <cell r="T1537">
            <v>0</v>
          </cell>
          <cell r="U1537">
            <v>306</v>
          </cell>
          <cell r="V1537">
            <v>998</v>
          </cell>
          <cell r="W1537">
            <v>1528</v>
          </cell>
          <cell r="X1537">
            <v>0</v>
          </cell>
          <cell r="Y1537">
            <v>0</v>
          </cell>
        </row>
        <row r="1538">
          <cell r="A1538">
            <v>1529</v>
          </cell>
          <cell r="B1538">
            <v>306</v>
          </cell>
          <cell r="D1538">
            <v>998</v>
          </cell>
          <cell r="F1538">
            <v>0</v>
          </cell>
          <cell r="G1538">
            <v>0</v>
          </cell>
          <cell r="H1538">
            <v>0</v>
          </cell>
          <cell r="I1538">
            <v>0</v>
          </cell>
          <cell r="J1538"/>
          <cell r="K1538">
            <v>0</v>
          </cell>
          <cell r="L1538">
            <v>0</v>
          </cell>
          <cell r="M1538">
            <v>0</v>
          </cell>
          <cell r="N1538">
            <v>0</v>
          </cell>
          <cell r="O1538">
            <v>0</v>
          </cell>
          <cell r="P1538">
            <v>0</v>
          </cell>
          <cell r="Q1538">
            <v>0</v>
          </cell>
          <cell r="R1538">
            <v>0</v>
          </cell>
          <cell r="S1538">
            <v>0</v>
          </cell>
          <cell r="T1538">
            <v>0</v>
          </cell>
          <cell r="U1538">
            <v>306</v>
          </cell>
          <cell r="V1538">
            <v>998</v>
          </cell>
          <cell r="W1538">
            <v>1529</v>
          </cell>
          <cell r="X1538">
            <v>0</v>
          </cell>
          <cell r="Y1538">
            <v>0</v>
          </cell>
        </row>
        <row r="1539">
          <cell r="A1539">
            <v>1530</v>
          </cell>
          <cell r="B1539">
            <v>306</v>
          </cell>
          <cell r="C1539" t="str">
            <v xml:space="preserve">WALES                        </v>
          </cell>
          <cell r="D1539">
            <v>999</v>
          </cell>
          <cell r="E1539" t="str">
            <v>TOTAL</v>
          </cell>
          <cell r="F1539">
            <v>2596647.96</v>
          </cell>
          <cell r="G1539">
            <v>1</v>
          </cell>
          <cell r="H1539">
            <v>2654862.92</v>
          </cell>
          <cell r="I1539">
            <v>1</v>
          </cell>
          <cell r="J1539">
            <v>1211566</v>
          </cell>
          <cell r="K1539">
            <v>1211566</v>
          </cell>
          <cell r="L1539">
            <v>0</v>
          </cell>
          <cell r="M1539">
            <v>0</v>
          </cell>
          <cell r="N1539">
            <v>2654862.92</v>
          </cell>
          <cell r="O1539">
            <v>1211566</v>
          </cell>
          <cell r="P1539">
            <v>1175137</v>
          </cell>
          <cell r="Q1539">
            <v>36429</v>
          </cell>
          <cell r="R1539">
            <v>3.0999789811741101</v>
          </cell>
          <cell r="S1539">
            <v>277</v>
          </cell>
          <cell r="T1539">
            <v>0</v>
          </cell>
          <cell r="U1539">
            <v>306</v>
          </cell>
          <cell r="V1539">
            <v>999</v>
          </cell>
          <cell r="W1539">
            <v>1530</v>
          </cell>
          <cell r="X1539">
            <v>272</v>
          </cell>
          <cell r="Y1539">
            <v>2654862.92</v>
          </cell>
        </row>
        <row r="1540">
          <cell r="A1540">
            <v>1531</v>
          </cell>
          <cell r="B1540">
            <v>307</v>
          </cell>
          <cell r="C1540" t="str">
            <v xml:space="preserve">WALPOLE                      </v>
          </cell>
          <cell r="D1540">
            <v>307</v>
          </cell>
          <cell r="E1540" t="str">
            <v>WALPOLE</v>
          </cell>
          <cell r="F1540">
            <v>33583986.553500004</v>
          </cell>
          <cell r="G1540">
            <v>0.96566518883959018</v>
          </cell>
          <cell r="H1540">
            <v>35385662.980499998</v>
          </cell>
          <cell r="I1540">
            <v>0.96895571694916283</v>
          </cell>
          <cell r="J1540"/>
          <cell r="K1540">
            <v>28681277</v>
          </cell>
          <cell r="L1540">
            <v>0</v>
          </cell>
          <cell r="M1540">
            <v>0</v>
          </cell>
          <cell r="N1540">
            <v>35385662.980499998</v>
          </cell>
          <cell r="O1540">
            <v>28681277</v>
          </cell>
          <cell r="P1540">
            <v>27739862</v>
          </cell>
          <cell r="Q1540">
            <v>941415</v>
          </cell>
          <cell r="R1540">
            <v>3.3937263278382566</v>
          </cell>
          <cell r="S1540">
            <v>3841</v>
          </cell>
          <cell r="T1540">
            <v>0</v>
          </cell>
          <cell r="U1540">
            <v>307</v>
          </cell>
          <cell r="V1540">
            <v>307</v>
          </cell>
          <cell r="W1540">
            <v>1531</v>
          </cell>
          <cell r="X1540">
            <v>3879</v>
          </cell>
          <cell r="Y1540">
            <v>35385662.980499998</v>
          </cell>
        </row>
        <row r="1541">
          <cell r="A1541">
            <v>1532</v>
          </cell>
          <cell r="B1541">
            <v>307</v>
          </cell>
          <cell r="C1541" t="str">
            <v xml:space="preserve">WALPOLE                      </v>
          </cell>
          <cell r="D1541">
            <v>878</v>
          </cell>
          <cell r="E1541" t="str">
            <v>TRI COUNTY</v>
          </cell>
          <cell r="F1541">
            <v>923038</v>
          </cell>
          <cell r="G1541">
            <v>2.6540793873776274E-2</v>
          </cell>
          <cell r="H1541">
            <v>954865</v>
          </cell>
          <cell r="I1541">
            <v>2.614680135213307E-2</v>
          </cell>
          <cell r="J1541"/>
          <cell r="K1541">
            <v>773950</v>
          </cell>
          <cell r="L1541">
            <v>0</v>
          </cell>
          <cell r="M1541">
            <v>0</v>
          </cell>
          <cell r="N1541">
            <v>954865</v>
          </cell>
          <cell r="O1541">
            <v>773950</v>
          </cell>
          <cell r="P1541">
            <v>762415</v>
          </cell>
          <cell r="Q1541">
            <v>11535</v>
          </cell>
          <cell r="R1541">
            <v>1.5129555425850751</v>
          </cell>
          <cell r="S1541">
            <v>64</v>
          </cell>
          <cell r="T1541">
            <v>0</v>
          </cell>
          <cell r="U1541">
            <v>307</v>
          </cell>
          <cell r="V1541">
            <v>878</v>
          </cell>
          <cell r="W1541">
            <v>1532</v>
          </cell>
          <cell r="X1541">
            <v>64</v>
          </cell>
          <cell r="Y1541">
            <v>954865</v>
          </cell>
        </row>
        <row r="1542">
          <cell r="A1542">
            <v>1533</v>
          </cell>
          <cell r="B1542">
            <v>307</v>
          </cell>
          <cell r="C1542" t="str">
            <v xml:space="preserve">WALPOLE                      </v>
          </cell>
          <cell r="D1542">
            <v>915</v>
          </cell>
          <cell r="E1542" t="str">
            <v>NORFOLK COUNTY</v>
          </cell>
          <cell r="F1542">
            <v>271061</v>
          </cell>
          <cell r="G1542">
            <v>7.7940172866335627E-3</v>
          </cell>
          <cell r="H1542">
            <v>178853</v>
          </cell>
          <cell r="I1542">
            <v>4.8974816987040638E-3</v>
          </cell>
          <cell r="J1542"/>
          <cell r="K1542">
            <v>144966</v>
          </cell>
          <cell r="L1542">
            <v>0</v>
          </cell>
          <cell r="M1542">
            <v>0</v>
          </cell>
          <cell r="N1542">
            <v>178853</v>
          </cell>
          <cell r="O1542">
            <v>144966</v>
          </cell>
          <cell r="P1542">
            <v>223892</v>
          </cell>
          <cell r="Q1542">
            <v>-78926</v>
          </cell>
          <cell r="R1542">
            <v>-35.251817840744643</v>
          </cell>
          <cell r="S1542">
            <v>19</v>
          </cell>
          <cell r="T1542">
            <v>0</v>
          </cell>
          <cell r="U1542">
            <v>307</v>
          </cell>
          <cell r="V1542">
            <v>915</v>
          </cell>
          <cell r="W1542">
            <v>1533</v>
          </cell>
          <cell r="X1542">
            <v>12</v>
          </cell>
          <cell r="Y1542">
            <v>178853</v>
          </cell>
        </row>
        <row r="1543">
          <cell r="A1543">
            <v>1534</v>
          </cell>
          <cell r="B1543">
            <v>307</v>
          </cell>
          <cell r="D1543">
            <v>998</v>
          </cell>
          <cell r="F1543">
            <v>0</v>
          </cell>
          <cell r="G1543">
            <v>0</v>
          </cell>
          <cell r="H1543">
            <v>0</v>
          </cell>
          <cell r="I1543">
            <v>0</v>
          </cell>
          <cell r="J1543"/>
          <cell r="K1543">
            <v>0</v>
          </cell>
          <cell r="L1543">
            <v>0</v>
          </cell>
          <cell r="M1543">
            <v>0</v>
          </cell>
          <cell r="N1543">
            <v>0</v>
          </cell>
          <cell r="O1543">
            <v>0</v>
          </cell>
          <cell r="P1543">
            <v>0</v>
          </cell>
          <cell r="Q1543">
            <v>0</v>
          </cell>
          <cell r="R1543">
            <v>0</v>
          </cell>
          <cell r="S1543">
            <v>0</v>
          </cell>
          <cell r="T1543">
            <v>0</v>
          </cell>
          <cell r="U1543">
            <v>307</v>
          </cell>
          <cell r="V1543">
            <v>998</v>
          </cell>
          <cell r="W1543">
            <v>1534</v>
          </cell>
          <cell r="X1543">
            <v>0</v>
          </cell>
          <cell r="Y1543">
            <v>0</v>
          </cell>
        </row>
        <row r="1544">
          <cell r="A1544">
            <v>1535</v>
          </cell>
          <cell r="B1544">
            <v>307</v>
          </cell>
          <cell r="C1544" t="str">
            <v xml:space="preserve">WALPOLE                      </v>
          </cell>
          <cell r="D1544">
            <v>999</v>
          </cell>
          <cell r="E1544" t="str">
            <v>TOTAL</v>
          </cell>
          <cell r="F1544">
            <v>34778085.553500004</v>
          </cell>
          <cell r="G1544">
            <v>1</v>
          </cell>
          <cell r="H1544">
            <v>36519380.980499998</v>
          </cell>
          <cell r="I1544">
            <v>1</v>
          </cell>
          <cell r="J1544">
            <v>29600194</v>
          </cell>
          <cell r="K1544">
            <v>29600193</v>
          </cell>
          <cell r="L1544">
            <v>0</v>
          </cell>
          <cell r="M1544">
            <v>0</v>
          </cell>
          <cell r="N1544">
            <v>36519380.980499998</v>
          </cell>
          <cell r="O1544">
            <v>29600193</v>
          </cell>
          <cell r="P1544">
            <v>28726169</v>
          </cell>
          <cell r="Q1544">
            <v>874024</v>
          </cell>
          <cell r="R1544">
            <v>3.0426055071945028</v>
          </cell>
          <cell r="S1544">
            <v>3924</v>
          </cell>
          <cell r="T1544">
            <v>0</v>
          </cell>
          <cell r="U1544">
            <v>307</v>
          </cell>
          <cell r="V1544">
            <v>999</v>
          </cell>
          <cell r="W1544">
            <v>1535</v>
          </cell>
          <cell r="X1544">
            <v>3955</v>
          </cell>
          <cell r="Y1544">
            <v>36519380.980499998</v>
          </cell>
        </row>
        <row r="1545">
          <cell r="A1545">
            <v>1536</v>
          </cell>
          <cell r="B1545">
            <v>308</v>
          </cell>
          <cell r="C1545" t="str">
            <v xml:space="preserve">WALTHAM                      </v>
          </cell>
          <cell r="D1545">
            <v>308</v>
          </cell>
          <cell r="E1545" t="str">
            <v>WALTHAM</v>
          </cell>
          <cell r="F1545">
            <v>50081563.292000003</v>
          </cell>
          <cell r="G1545">
            <v>1</v>
          </cell>
          <cell r="H1545">
            <v>54877131.504830003</v>
          </cell>
          <cell r="I1545">
            <v>1</v>
          </cell>
          <cell r="J1545"/>
          <cell r="K1545">
            <v>50008834</v>
          </cell>
          <cell r="L1545">
            <v>0</v>
          </cell>
          <cell r="M1545">
            <v>0</v>
          </cell>
          <cell r="N1545">
            <v>54877131.504830003</v>
          </cell>
          <cell r="O1545">
            <v>50008834</v>
          </cell>
          <cell r="P1545">
            <v>48664297</v>
          </cell>
          <cell r="Q1545">
            <v>1344537</v>
          </cell>
          <cell r="R1545">
            <v>2.7628817899085236</v>
          </cell>
          <cell r="S1545">
            <v>4866</v>
          </cell>
          <cell r="T1545">
            <v>0</v>
          </cell>
          <cell r="U1545">
            <v>308</v>
          </cell>
          <cell r="V1545">
            <v>308</v>
          </cell>
          <cell r="W1545">
            <v>1536</v>
          </cell>
          <cell r="X1545">
            <v>5045</v>
          </cell>
          <cell r="Y1545">
            <v>54877131.504830003</v>
          </cell>
        </row>
        <row r="1546">
          <cell r="A1546">
            <v>1537</v>
          </cell>
          <cell r="B1546">
            <v>308</v>
          </cell>
          <cell r="D1546">
            <v>998</v>
          </cell>
          <cell r="F1546">
            <v>0</v>
          </cell>
          <cell r="G1546">
            <v>0</v>
          </cell>
          <cell r="H1546">
            <v>0</v>
          </cell>
          <cell r="I1546">
            <v>0</v>
          </cell>
          <cell r="J1546"/>
          <cell r="K1546">
            <v>0</v>
          </cell>
          <cell r="L1546">
            <v>0</v>
          </cell>
          <cell r="M1546">
            <v>0</v>
          </cell>
          <cell r="N1546">
            <v>0</v>
          </cell>
          <cell r="O1546">
            <v>0</v>
          </cell>
          <cell r="P1546">
            <v>0</v>
          </cell>
          <cell r="Q1546">
            <v>0</v>
          </cell>
          <cell r="R1546">
            <v>0</v>
          </cell>
          <cell r="S1546">
            <v>0</v>
          </cell>
          <cell r="T1546">
            <v>0</v>
          </cell>
          <cell r="U1546">
            <v>308</v>
          </cell>
          <cell r="V1546">
            <v>998</v>
          </cell>
          <cell r="W1546">
            <v>1537</v>
          </cell>
          <cell r="X1546">
            <v>0</v>
          </cell>
          <cell r="Y1546">
            <v>0</v>
          </cell>
        </row>
        <row r="1547">
          <cell r="A1547">
            <v>1538</v>
          </cell>
          <cell r="B1547">
            <v>308</v>
          </cell>
          <cell r="D1547">
            <v>998</v>
          </cell>
          <cell r="F1547">
            <v>0</v>
          </cell>
          <cell r="G1547">
            <v>0</v>
          </cell>
          <cell r="H1547">
            <v>0</v>
          </cell>
          <cell r="I1547">
            <v>0</v>
          </cell>
          <cell r="J1547"/>
          <cell r="K1547">
            <v>0</v>
          </cell>
          <cell r="L1547">
            <v>0</v>
          </cell>
          <cell r="M1547">
            <v>0</v>
          </cell>
          <cell r="N1547">
            <v>0</v>
          </cell>
          <cell r="O1547">
            <v>0</v>
          </cell>
          <cell r="P1547">
            <v>0</v>
          </cell>
          <cell r="Q1547">
            <v>0</v>
          </cell>
          <cell r="R1547">
            <v>0</v>
          </cell>
          <cell r="S1547">
            <v>0</v>
          </cell>
          <cell r="T1547">
            <v>0</v>
          </cell>
          <cell r="U1547">
            <v>308</v>
          </cell>
          <cell r="V1547">
            <v>998</v>
          </cell>
          <cell r="W1547">
            <v>1538</v>
          </cell>
          <cell r="X1547">
            <v>0</v>
          </cell>
          <cell r="Y1547">
            <v>0</v>
          </cell>
        </row>
        <row r="1548">
          <cell r="A1548">
            <v>1539</v>
          </cell>
          <cell r="B1548">
            <v>308</v>
          </cell>
          <cell r="D1548">
            <v>998</v>
          </cell>
          <cell r="F1548">
            <v>0</v>
          </cell>
          <cell r="G1548">
            <v>0</v>
          </cell>
          <cell r="H1548">
            <v>0</v>
          </cell>
          <cell r="I1548">
            <v>0</v>
          </cell>
          <cell r="J1548"/>
          <cell r="K1548">
            <v>0</v>
          </cell>
          <cell r="L1548">
            <v>0</v>
          </cell>
          <cell r="M1548">
            <v>0</v>
          </cell>
          <cell r="N1548">
            <v>0</v>
          </cell>
          <cell r="O1548">
            <v>0</v>
          </cell>
          <cell r="P1548">
            <v>0</v>
          </cell>
          <cell r="Q1548">
            <v>0</v>
          </cell>
          <cell r="R1548">
            <v>0</v>
          </cell>
          <cell r="S1548">
            <v>0</v>
          </cell>
          <cell r="T1548">
            <v>0</v>
          </cell>
          <cell r="U1548">
            <v>308</v>
          </cell>
          <cell r="V1548">
            <v>998</v>
          </cell>
          <cell r="W1548">
            <v>1539</v>
          </cell>
          <cell r="X1548">
            <v>0</v>
          </cell>
          <cell r="Y1548">
            <v>0</v>
          </cell>
        </row>
        <row r="1549">
          <cell r="A1549">
            <v>1540</v>
          </cell>
          <cell r="B1549">
            <v>308</v>
          </cell>
          <cell r="C1549" t="str">
            <v xml:space="preserve">WALTHAM                      </v>
          </cell>
          <cell r="D1549">
            <v>999</v>
          </cell>
          <cell r="E1549" t="str">
            <v>TOTAL</v>
          </cell>
          <cell r="F1549">
            <v>50081563.292000003</v>
          </cell>
          <cell r="G1549">
            <v>1</v>
          </cell>
          <cell r="H1549">
            <v>54877131.504830003</v>
          </cell>
          <cell r="I1549">
            <v>1</v>
          </cell>
          <cell r="J1549">
            <v>50008834</v>
          </cell>
          <cell r="K1549">
            <v>50008834</v>
          </cell>
          <cell r="L1549">
            <v>0</v>
          </cell>
          <cell r="M1549">
            <v>0</v>
          </cell>
          <cell r="N1549">
            <v>54877131.504830003</v>
          </cell>
          <cell r="O1549">
            <v>50008834</v>
          </cell>
          <cell r="P1549">
            <v>48664297</v>
          </cell>
          <cell r="Q1549">
            <v>1344537</v>
          </cell>
          <cell r="R1549">
            <v>2.7628817899085236</v>
          </cell>
          <cell r="S1549">
            <v>4866</v>
          </cell>
          <cell r="T1549">
            <v>0</v>
          </cell>
          <cell r="U1549">
            <v>308</v>
          </cell>
          <cell r="V1549">
            <v>999</v>
          </cell>
          <cell r="W1549">
            <v>1540</v>
          </cell>
          <cell r="X1549">
            <v>5045</v>
          </cell>
          <cell r="Y1549">
            <v>54877131.504830003</v>
          </cell>
        </row>
        <row r="1550">
          <cell r="A1550">
            <v>1541</v>
          </cell>
          <cell r="B1550">
            <v>309</v>
          </cell>
          <cell r="C1550" t="str">
            <v xml:space="preserve">WARE                         </v>
          </cell>
          <cell r="D1550">
            <v>309</v>
          </cell>
          <cell r="E1550" t="str">
            <v>WARE</v>
          </cell>
          <cell r="F1550">
            <v>13217323.799999999</v>
          </cell>
          <cell r="G1550">
            <v>0.90992819625945442</v>
          </cell>
          <cell r="H1550">
            <v>13610889.48</v>
          </cell>
          <cell r="I1550">
            <v>0.91092212243421722</v>
          </cell>
          <cell r="J1550"/>
          <cell r="K1550">
            <v>5398699</v>
          </cell>
          <cell r="L1550">
            <v>0</v>
          </cell>
          <cell r="M1550">
            <v>0</v>
          </cell>
          <cell r="N1550">
            <v>13610889.48</v>
          </cell>
          <cell r="O1550">
            <v>5398699</v>
          </cell>
          <cell r="P1550">
            <v>5226096</v>
          </cell>
          <cell r="Q1550">
            <v>172603</v>
          </cell>
          <cell r="R1550">
            <v>3.3027139187645997</v>
          </cell>
          <cell r="S1550">
            <v>1385</v>
          </cell>
          <cell r="T1550">
            <v>0</v>
          </cell>
          <cell r="U1550">
            <v>309</v>
          </cell>
          <cell r="V1550">
            <v>309</v>
          </cell>
          <cell r="W1550">
            <v>1541</v>
          </cell>
          <cell r="X1550">
            <v>1371</v>
          </cell>
          <cell r="Y1550">
            <v>13610889.48</v>
          </cell>
        </row>
        <row r="1551">
          <cell r="A1551">
            <v>1542</v>
          </cell>
          <cell r="B1551">
            <v>309</v>
          </cell>
          <cell r="C1551" t="str">
            <v xml:space="preserve">WARE                         </v>
          </cell>
          <cell r="D1551">
            <v>860</v>
          </cell>
          <cell r="E1551" t="str">
            <v>PATHFINDER</v>
          </cell>
          <cell r="F1551">
            <v>1308354</v>
          </cell>
          <cell r="G1551">
            <v>9.0071803740545589E-2</v>
          </cell>
          <cell r="H1551">
            <v>1330991</v>
          </cell>
          <cell r="I1551">
            <v>8.9077877565782795E-2</v>
          </cell>
          <cell r="J1551"/>
          <cell r="K1551">
            <v>527932</v>
          </cell>
          <cell r="L1551">
            <v>0</v>
          </cell>
          <cell r="M1551">
            <v>0</v>
          </cell>
          <cell r="N1551">
            <v>1330991</v>
          </cell>
          <cell r="O1551">
            <v>527932</v>
          </cell>
          <cell r="P1551">
            <v>517320</v>
          </cell>
          <cell r="Q1551">
            <v>10612</v>
          </cell>
          <cell r="R1551">
            <v>2.0513415294208612</v>
          </cell>
          <cell r="S1551">
            <v>91</v>
          </cell>
          <cell r="T1551">
            <v>0</v>
          </cell>
          <cell r="U1551">
            <v>309</v>
          </cell>
          <cell r="V1551">
            <v>860</v>
          </cell>
          <cell r="W1551">
            <v>1542</v>
          </cell>
          <cell r="X1551">
            <v>89</v>
          </cell>
          <cell r="Y1551">
            <v>1330991</v>
          </cell>
        </row>
        <row r="1552">
          <cell r="A1552">
            <v>1543</v>
          </cell>
          <cell r="B1552">
            <v>309</v>
          </cell>
          <cell r="D1552">
            <v>998</v>
          </cell>
          <cell r="F1552">
            <v>0</v>
          </cell>
          <cell r="G1552">
            <v>0</v>
          </cell>
          <cell r="H1552">
            <v>0</v>
          </cell>
          <cell r="I1552">
            <v>0</v>
          </cell>
          <cell r="J1552"/>
          <cell r="K1552">
            <v>0</v>
          </cell>
          <cell r="L1552">
            <v>0</v>
          </cell>
          <cell r="M1552">
            <v>0</v>
          </cell>
          <cell r="N1552">
            <v>0</v>
          </cell>
          <cell r="O1552">
            <v>0</v>
          </cell>
          <cell r="P1552">
            <v>0</v>
          </cell>
          <cell r="Q1552">
            <v>0</v>
          </cell>
          <cell r="R1552">
            <v>0</v>
          </cell>
          <cell r="S1552">
            <v>0</v>
          </cell>
          <cell r="T1552">
            <v>0</v>
          </cell>
          <cell r="U1552">
            <v>309</v>
          </cell>
          <cell r="V1552">
            <v>998</v>
          </cell>
          <cell r="W1552">
            <v>1543</v>
          </cell>
          <cell r="X1552">
            <v>0</v>
          </cell>
          <cell r="Y1552">
            <v>0</v>
          </cell>
        </row>
        <row r="1553">
          <cell r="A1553">
            <v>1544</v>
          </cell>
          <cell r="B1553">
            <v>309</v>
          </cell>
          <cell r="D1553">
            <v>998</v>
          </cell>
          <cell r="F1553">
            <v>0</v>
          </cell>
          <cell r="G1553">
            <v>0</v>
          </cell>
          <cell r="H1553">
            <v>0</v>
          </cell>
          <cell r="I1553">
            <v>0</v>
          </cell>
          <cell r="J1553"/>
          <cell r="K1553">
            <v>0</v>
          </cell>
          <cell r="L1553">
            <v>0</v>
          </cell>
          <cell r="M1553">
            <v>0</v>
          </cell>
          <cell r="N1553">
            <v>0</v>
          </cell>
          <cell r="O1553">
            <v>0</v>
          </cell>
          <cell r="P1553">
            <v>0</v>
          </cell>
          <cell r="Q1553">
            <v>0</v>
          </cell>
          <cell r="R1553">
            <v>0</v>
          </cell>
          <cell r="S1553">
            <v>0</v>
          </cell>
          <cell r="T1553">
            <v>0</v>
          </cell>
          <cell r="U1553">
            <v>309</v>
          </cell>
          <cell r="V1553">
            <v>998</v>
          </cell>
          <cell r="W1553">
            <v>1544</v>
          </cell>
          <cell r="X1553">
            <v>0</v>
          </cell>
          <cell r="Y1553">
            <v>0</v>
          </cell>
        </row>
        <row r="1554">
          <cell r="A1554">
            <v>1545</v>
          </cell>
          <cell r="B1554">
            <v>309</v>
          </cell>
          <cell r="C1554" t="str">
            <v xml:space="preserve">WARE                         </v>
          </cell>
          <cell r="D1554">
            <v>999</v>
          </cell>
          <cell r="E1554" t="str">
            <v>TOTAL</v>
          </cell>
          <cell r="F1554">
            <v>14525677.799999999</v>
          </cell>
          <cell r="G1554">
            <v>1</v>
          </cell>
          <cell r="H1554">
            <v>14941880.48</v>
          </cell>
          <cell r="I1554">
            <v>1</v>
          </cell>
          <cell r="J1554">
            <v>5926631</v>
          </cell>
          <cell r="K1554">
            <v>5926631</v>
          </cell>
          <cell r="L1554">
            <v>0</v>
          </cell>
          <cell r="M1554">
            <v>0</v>
          </cell>
          <cell r="N1554">
            <v>14941880.48</v>
          </cell>
          <cell r="O1554">
            <v>5926631</v>
          </cell>
          <cell r="P1554">
            <v>5743416</v>
          </cell>
          <cell r="Q1554">
            <v>183215</v>
          </cell>
          <cell r="R1554">
            <v>3.1900005153727329</v>
          </cell>
          <cell r="S1554">
            <v>1476</v>
          </cell>
          <cell r="T1554">
            <v>0</v>
          </cell>
          <cell r="U1554">
            <v>309</v>
          </cell>
          <cell r="V1554">
            <v>999</v>
          </cell>
          <cell r="W1554">
            <v>1545</v>
          </cell>
          <cell r="X1554">
            <v>1460</v>
          </cell>
          <cell r="Y1554">
            <v>14941880.48</v>
          </cell>
        </row>
        <row r="1555">
          <cell r="A1555">
            <v>1546</v>
          </cell>
          <cell r="B1555">
            <v>310</v>
          </cell>
          <cell r="C1555" t="str">
            <v xml:space="preserve">WAREHAM                      </v>
          </cell>
          <cell r="D1555">
            <v>310</v>
          </cell>
          <cell r="E1555" t="str">
            <v>WAREHAM</v>
          </cell>
          <cell r="F1555">
            <v>28986212.199999999</v>
          </cell>
          <cell r="G1555">
            <v>0.90184786671511663</v>
          </cell>
          <cell r="H1555">
            <v>30086115.449999996</v>
          </cell>
          <cell r="I1555">
            <v>0.90225504852699401</v>
          </cell>
          <cell r="J1555"/>
          <cell r="K1555">
            <v>18383155</v>
          </cell>
          <cell r="L1555">
            <v>0</v>
          </cell>
          <cell r="M1555">
            <v>0</v>
          </cell>
          <cell r="N1555">
            <v>30086115.449999996</v>
          </cell>
          <cell r="O1555">
            <v>18383155</v>
          </cell>
          <cell r="P1555">
            <v>17900064</v>
          </cell>
          <cell r="Q1555">
            <v>483091</v>
          </cell>
          <cell r="R1555">
            <v>2.6988227528125037</v>
          </cell>
          <cell r="S1555">
            <v>2991</v>
          </cell>
          <cell r="T1555">
            <v>0</v>
          </cell>
          <cell r="U1555">
            <v>310</v>
          </cell>
          <cell r="V1555">
            <v>310</v>
          </cell>
          <cell r="W1555">
            <v>1546</v>
          </cell>
          <cell r="X1555">
            <v>2943</v>
          </cell>
          <cell r="Y1555">
            <v>30086115.449999996</v>
          </cell>
        </row>
        <row r="1556">
          <cell r="A1556">
            <v>1547</v>
          </cell>
          <cell r="B1556">
            <v>310</v>
          </cell>
          <cell r="C1556" t="str">
            <v xml:space="preserve">WAREHAM                      </v>
          </cell>
          <cell r="D1556">
            <v>879</v>
          </cell>
          <cell r="E1556" t="str">
            <v>UPPER CAPE COD</v>
          </cell>
          <cell r="F1556">
            <v>3154699</v>
          </cell>
          <cell r="G1556">
            <v>9.8152133284883356E-2</v>
          </cell>
          <cell r="H1556">
            <v>3259351</v>
          </cell>
          <cell r="I1556">
            <v>9.774495147300602E-2</v>
          </cell>
          <cell r="J1556"/>
          <cell r="K1556">
            <v>1991522</v>
          </cell>
          <cell r="L1556">
            <v>0</v>
          </cell>
          <cell r="M1556">
            <v>0</v>
          </cell>
          <cell r="N1556">
            <v>3259351</v>
          </cell>
          <cell r="O1556">
            <v>1991522</v>
          </cell>
          <cell r="P1556">
            <v>1948144</v>
          </cell>
          <cell r="Q1556">
            <v>43378</v>
          </cell>
          <cell r="R1556">
            <v>2.2266321175436725</v>
          </cell>
          <cell r="S1556">
            <v>226</v>
          </cell>
          <cell r="T1556">
            <v>0</v>
          </cell>
          <cell r="U1556">
            <v>310</v>
          </cell>
          <cell r="V1556">
            <v>879</v>
          </cell>
          <cell r="W1556">
            <v>1547</v>
          </cell>
          <cell r="X1556">
            <v>225</v>
          </cell>
          <cell r="Y1556">
            <v>3259351</v>
          </cell>
        </row>
        <row r="1557">
          <cell r="A1557">
            <v>1548</v>
          </cell>
          <cell r="B1557">
            <v>310</v>
          </cell>
          <cell r="D1557">
            <v>998</v>
          </cell>
          <cell r="F1557">
            <v>0</v>
          </cell>
          <cell r="G1557">
            <v>0</v>
          </cell>
          <cell r="H1557">
            <v>0</v>
          </cell>
          <cell r="I1557">
            <v>0</v>
          </cell>
          <cell r="J1557"/>
          <cell r="K1557">
            <v>0</v>
          </cell>
          <cell r="L1557">
            <v>0</v>
          </cell>
          <cell r="M1557">
            <v>0</v>
          </cell>
          <cell r="N1557">
            <v>0</v>
          </cell>
          <cell r="O1557">
            <v>0</v>
          </cell>
          <cell r="P1557">
            <v>0</v>
          </cell>
          <cell r="Q1557">
            <v>0</v>
          </cell>
          <cell r="R1557">
            <v>0</v>
          </cell>
          <cell r="S1557">
            <v>0</v>
          </cell>
          <cell r="T1557">
            <v>0</v>
          </cell>
          <cell r="U1557">
            <v>310</v>
          </cell>
          <cell r="V1557">
            <v>998</v>
          </cell>
          <cell r="W1557">
            <v>1548</v>
          </cell>
          <cell r="X1557">
            <v>0</v>
          </cell>
          <cell r="Y1557">
            <v>0</v>
          </cell>
        </row>
        <row r="1558">
          <cell r="A1558">
            <v>1549</v>
          </cell>
          <cell r="B1558">
            <v>310</v>
          </cell>
          <cell r="D1558">
            <v>998</v>
          </cell>
          <cell r="F1558">
            <v>0</v>
          </cell>
          <cell r="G1558">
            <v>0</v>
          </cell>
          <cell r="H1558">
            <v>0</v>
          </cell>
          <cell r="I1558">
            <v>0</v>
          </cell>
          <cell r="J1558"/>
          <cell r="K1558">
            <v>0</v>
          </cell>
          <cell r="L1558">
            <v>0</v>
          </cell>
          <cell r="M1558">
            <v>0</v>
          </cell>
          <cell r="N1558">
            <v>0</v>
          </cell>
          <cell r="O1558">
            <v>0</v>
          </cell>
          <cell r="P1558">
            <v>0</v>
          </cell>
          <cell r="Q1558">
            <v>0</v>
          </cell>
          <cell r="R1558">
            <v>0</v>
          </cell>
          <cell r="S1558">
            <v>0</v>
          </cell>
          <cell r="T1558">
            <v>0</v>
          </cell>
          <cell r="U1558">
            <v>310</v>
          </cell>
          <cell r="V1558">
            <v>998</v>
          </cell>
          <cell r="W1558">
            <v>1549</v>
          </cell>
          <cell r="X1558">
            <v>0</v>
          </cell>
          <cell r="Y1558">
            <v>0</v>
          </cell>
        </row>
        <row r="1559">
          <cell r="A1559">
            <v>1550</v>
          </cell>
          <cell r="B1559">
            <v>310</v>
          </cell>
          <cell r="C1559" t="str">
            <v xml:space="preserve">WAREHAM                      </v>
          </cell>
          <cell r="D1559">
            <v>999</v>
          </cell>
          <cell r="E1559" t="str">
            <v>TOTAL</v>
          </cell>
          <cell r="F1559">
            <v>32140911.199999999</v>
          </cell>
          <cell r="G1559">
            <v>1</v>
          </cell>
          <cell r="H1559">
            <v>33345466.449999996</v>
          </cell>
          <cell r="I1559">
            <v>1</v>
          </cell>
          <cell r="J1559">
            <v>20374677</v>
          </cell>
          <cell r="K1559">
            <v>20374677</v>
          </cell>
          <cell r="L1559">
            <v>0</v>
          </cell>
          <cell r="M1559">
            <v>0</v>
          </cell>
          <cell r="N1559">
            <v>33345466.449999996</v>
          </cell>
          <cell r="O1559">
            <v>20374677</v>
          </cell>
          <cell r="P1559">
            <v>19848208</v>
          </cell>
          <cell r="Q1559">
            <v>526469</v>
          </cell>
          <cell r="R1559">
            <v>2.652476233622703</v>
          </cell>
          <cell r="S1559">
            <v>3217</v>
          </cell>
          <cell r="T1559">
            <v>0</v>
          </cell>
          <cell r="U1559">
            <v>310</v>
          </cell>
          <cell r="V1559">
            <v>999</v>
          </cell>
          <cell r="W1559">
            <v>1550</v>
          </cell>
          <cell r="X1559">
            <v>3168</v>
          </cell>
          <cell r="Y1559">
            <v>33345466.449999996</v>
          </cell>
        </row>
        <row r="1560">
          <cell r="A1560">
            <v>1551</v>
          </cell>
          <cell r="B1560">
            <v>311</v>
          </cell>
          <cell r="C1560" t="str">
            <v xml:space="preserve">WARREN                       </v>
          </cell>
          <cell r="D1560">
            <v>311</v>
          </cell>
          <cell r="E1560" t="str">
            <v>WARREN</v>
          </cell>
          <cell r="F1560">
            <v>0</v>
          </cell>
          <cell r="G1560">
            <v>0</v>
          </cell>
          <cell r="H1560">
            <v>0</v>
          </cell>
          <cell r="I1560">
            <v>0</v>
          </cell>
          <cell r="J1560"/>
          <cell r="K1560">
            <v>0</v>
          </cell>
          <cell r="L1560">
            <v>0</v>
          </cell>
          <cell r="M1560">
            <v>0</v>
          </cell>
          <cell r="N1560">
            <v>0</v>
          </cell>
          <cell r="O1560">
            <v>0</v>
          </cell>
          <cell r="P1560">
            <v>0</v>
          </cell>
          <cell r="Q1560">
            <v>0</v>
          </cell>
          <cell r="R1560">
            <v>0</v>
          </cell>
          <cell r="S1560">
            <v>0</v>
          </cell>
          <cell r="T1560">
            <v>0</v>
          </cell>
          <cell r="U1560">
            <v>311</v>
          </cell>
          <cell r="V1560">
            <v>311</v>
          </cell>
          <cell r="W1560">
            <v>1551</v>
          </cell>
          <cell r="X1560">
            <v>0</v>
          </cell>
          <cell r="Y1560">
            <v>0</v>
          </cell>
        </row>
        <row r="1561">
          <cell r="A1561">
            <v>1552</v>
          </cell>
          <cell r="B1561">
            <v>311</v>
          </cell>
          <cell r="C1561" t="str">
            <v xml:space="preserve">WARREN                       </v>
          </cell>
          <cell r="D1561">
            <v>778</v>
          </cell>
          <cell r="E1561" t="str">
            <v>QUABOAG</v>
          </cell>
          <cell r="F1561">
            <v>7695035</v>
          </cell>
          <cell r="G1561">
            <v>0.90989663881335359</v>
          </cell>
          <cell r="H1561">
            <v>7741507</v>
          </cell>
          <cell r="I1561">
            <v>0.91031465591748084</v>
          </cell>
          <cell r="J1561"/>
          <cell r="K1561">
            <v>2374063</v>
          </cell>
          <cell r="L1561">
            <v>0</v>
          </cell>
          <cell r="M1561">
            <v>0</v>
          </cell>
          <cell r="N1561">
            <v>7741507</v>
          </cell>
          <cell r="O1561">
            <v>2374063</v>
          </cell>
          <cell r="P1561">
            <v>2306453</v>
          </cell>
          <cell r="Q1561">
            <v>67610</v>
          </cell>
          <cell r="R1561">
            <v>2.931340894438343</v>
          </cell>
          <cell r="S1561">
            <v>823</v>
          </cell>
          <cell r="T1561">
            <v>0</v>
          </cell>
          <cell r="U1561">
            <v>311</v>
          </cell>
          <cell r="V1561">
            <v>778</v>
          </cell>
          <cell r="W1561">
            <v>1552</v>
          </cell>
          <cell r="X1561">
            <v>799</v>
          </cell>
          <cell r="Y1561">
            <v>7741507</v>
          </cell>
        </row>
        <row r="1562">
          <cell r="A1562">
            <v>1553</v>
          </cell>
          <cell r="B1562">
            <v>311</v>
          </cell>
          <cell r="C1562" t="str">
            <v xml:space="preserve">WARREN                       </v>
          </cell>
          <cell r="D1562">
            <v>860</v>
          </cell>
          <cell r="E1562" t="str">
            <v>PATHFINDER</v>
          </cell>
          <cell r="F1562">
            <v>762008</v>
          </cell>
          <cell r="G1562">
            <v>9.0103361186646441E-2</v>
          </cell>
          <cell r="H1562">
            <v>762703</v>
          </cell>
          <cell r="I1562">
            <v>8.9685344082519131E-2</v>
          </cell>
          <cell r="J1562"/>
          <cell r="K1562">
            <v>233896</v>
          </cell>
          <cell r="L1562">
            <v>0</v>
          </cell>
          <cell r="M1562">
            <v>0</v>
          </cell>
          <cell r="N1562">
            <v>762703</v>
          </cell>
          <cell r="O1562">
            <v>233896</v>
          </cell>
          <cell r="P1562">
            <v>228399</v>
          </cell>
          <cell r="Q1562">
            <v>5497</v>
          </cell>
          <cell r="R1562">
            <v>2.4067530943655622</v>
          </cell>
          <cell r="S1562">
            <v>53</v>
          </cell>
          <cell r="T1562">
            <v>0</v>
          </cell>
          <cell r="U1562">
            <v>311</v>
          </cell>
          <cell r="V1562">
            <v>860</v>
          </cell>
          <cell r="W1562">
            <v>1553</v>
          </cell>
          <cell r="X1562">
            <v>51</v>
          </cell>
          <cell r="Y1562">
            <v>762703</v>
          </cell>
        </row>
        <row r="1563">
          <cell r="A1563">
            <v>1554</v>
          </cell>
          <cell r="B1563">
            <v>311</v>
          </cell>
          <cell r="D1563">
            <v>998</v>
          </cell>
          <cell r="F1563">
            <v>0</v>
          </cell>
          <cell r="G1563">
            <v>0</v>
          </cell>
          <cell r="H1563">
            <v>0</v>
          </cell>
          <cell r="I1563">
            <v>0</v>
          </cell>
          <cell r="J1563"/>
          <cell r="K1563">
            <v>0</v>
          </cell>
          <cell r="L1563">
            <v>0</v>
          </cell>
          <cell r="M1563">
            <v>0</v>
          </cell>
          <cell r="N1563">
            <v>0</v>
          </cell>
          <cell r="O1563">
            <v>0</v>
          </cell>
          <cell r="P1563">
            <v>0</v>
          </cell>
          <cell r="Q1563">
            <v>0</v>
          </cell>
          <cell r="R1563">
            <v>0</v>
          </cell>
          <cell r="S1563">
            <v>0</v>
          </cell>
          <cell r="T1563">
            <v>0</v>
          </cell>
          <cell r="U1563">
            <v>311</v>
          </cell>
          <cell r="V1563">
            <v>998</v>
          </cell>
          <cell r="W1563">
            <v>1554</v>
          </cell>
          <cell r="X1563">
            <v>0</v>
          </cell>
          <cell r="Y1563">
            <v>0</v>
          </cell>
        </row>
        <row r="1564">
          <cell r="A1564">
            <v>1555</v>
          </cell>
          <cell r="B1564">
            <v>311</v>
          </cell>
          <cell r="C1564" t="str">
            <v xml:space="preserve">WARREN                       </v>
          </cell>
          <cell r="D1564">
            <v>999</v>
          </cell>
          <cell r="E1564" t="str">
            <v>TOTAL</v>
          </cell>
          <cell r="F1564">
            <v>8457043</v>
          </cell>
          <cell r="G1564">
            <v>1</v>
          </cell>
          <cell r="H1564">
            <v>8504210</v>
          </cell>
          <cell r="I1564">
            <v>1</v>
          </cell>
          <cell r="J1564">
            <v>2607959</v>
          </cell>
          <cell r="K1564">
            <v>2607959</v>
          </cell>
          <cell r="L1564">
            <v>0</v>
          </cell>
          <cell r="M1564">
            <v>0</v>
          </cell>
          <cell r="N1564">
            <v>8504210</v>
          </cell>
          <cell r="O1564">
            <v>2607959</v>
          </cell>
          <cell r="P1564">
            <v>2534852</v>
          </cell>
          <cell r="Q1564">
            <v>73107</v>
          </cell>
          <cell r="R1564">
            <v>2.8840737052893028</v>
          </cell>
          <cell r="S1564">
            <v>876</v>
          </cell>
          <cell r="T1564">
            <v>0</v>
          </cell>
          <cell r="U1564">
            <v>311</v>
          </cell>
          <cell r="V1564">
            <v>999</v>
          </cell>
          <cell r="W1564">
            <v>1555</v>
          </cell>
          <cell r="X1564">
            <v>850</v>
          </cell>
          <cell r="Y1564">
            <v>8504210</v>
          </cell>
        </row>
        <row r="1565">
          <cell r="A1565">
            <v>1556</v>
          </cell>
          <cell r="B1565">
            <v>312</v>
          </cell>
          <cell r="C1565" t="str">
            <v xml:space="preserve">WARWICK                      </v>
          </cell>
          <cell r="D1565">
            <v>312</v>
          </cell>
          <cell r="E1565" t="str">
            <v>WARWICK</v>
          </cell>
          <cell r="F1565">
            <v>0</v>
          </cell>
          <cell r="G1565">
            <v>0</v>
          </cell>
          <cell r="H1565">
            <v>0</v>
          </cell>
          <cell r="I1565">
            <v>0</v>
          </cell>
          <cell r="J1565"/>
          <cell r="K1565">
            <v>0</v>
          </cell>
          <cell r="L1565">
            <v>0</v>
          </cell>
          <cell r="M1565">
            <v>0</v>
          </cell>
          <cell r="N1565">
            <v>0</v>
          </cell>
          <cell r="O1565">
            <v>0</v>
          </cell>
          <cell r="P1565">
            <v>0</v>
          </cell>
          <cell r="Q1565">
            <v>0</v>
          </cell>
          <cell r="R1565">
            <v>0</v>
          </cell>
          <cell r="S1565">
            <v>0</v>
          </cell>
          <cell r="T1565">
            <v>0</v>
          </cell>
          <cell r="U1565">
            <v>312</v>
          </cell>
          <cell r="V1565">
            <v>312</v>
          </cell>
          <cell r="W1565">
            <v>1556</v>
          </cell>
          <cell r="X1565">
            <v>0</v>
          </cell>
          <cell r="Y1565">
            <v>0</v>
          </cell>
        </row>
        <row r="1566">
          <cell r="A1566">
            <v>1557</v>
          </cell>
          <cell r="B1566">
            <v>312</v>
          </cell>
          <cell r="C1566" t="str">
            <v xml:space="preserve">WARWICK                      </v>
          </cell>
          <cell r="D1566">
            <v>750</v>
          </cell>
          <cell r="E1566" t="str">
            <v>PIONEER</v>
          </cell>
          <cell r="F1566">
            <v>793489</v>
          </cell>
          <cell r="G1566">
            <v>0.88591965540764595</v>
          </cell>
          <cell r="H1566">
            <v>829977</v>
          </cell>
          <cell r="I1566">
            <v>0.84486435479585786</v>
          </cell>
          <cell r="J1566"/>
          <cell r="K1566">
            <v>411090</v>
          </cell>
          <cell r="L1566">
            <v>0</v>
          </cell>
          <cell r="M1566">
            <v>0</v>
          </cell>
          <cell r="N1566">
            <v>829977</v>
          </cell>
          <cell r="O1566">
            <v>411090</v>
          </cell>
          <cell r="P1566">
            <v>418389</v>
          </cell>
          <cell r="Q1566">
            <v>-7299</v>
          </cell>
          <cell r="R1566">
            <v>-1.7445487333558005</v>
          </cell>
          <cell r="S1566">
            <v>88</v>
          </cell>
          <cell r="T1566">
            <v>0</v>
          </cell>
          <cell r="U1566">
            <v>312</v>
          </cell>
          <cell r="V1566">
            <v>750</v>
          </cell>
          <cell r="W1566">
            <v>1557</v>
          </cell>
          <cell r="X1566">
            <v>87</v>
          </cell>
          <cell r="Y1566">
            <v>829977</v>
          </cell>
        </row>
        <row r="1567">
          <cell r="A1567">
            <v>1558</v>
          </cell>
          <cell r="B1567">
            <v>312</v>
          </cell>
          <cell r="C1567" t="str">
            <v xml:space="preserve">WARWICK                      </v>
          </cell>
          <cell r="D1567">
            <v>818</v>
          </cell>
          <cell r="E1567" t="str">
            <v>FRANKLIN COUNTY</v>
          </cell>
          <cell r="F1567">
            <v>102178</v>
          </cell>
          <cell r="G1567">
            <v>0.11408034459235408</v>
          </cell>
          <cell r="H1567">
            <v>152402</v>
          </cell>
          <cell r="I1567">
            <v>0.15513564520414219</v>
          </cell>
          <cell r="J1567"/>
          <cell r="K1567">
            <v>75485</v>
          </cell>
          <cell r="L1567">
            <v>0</v>
          </cell>
          <cell r="M1567">
            <v>0</v>
          </cell>
          <cell r="N1567">
            <v>152402</v>
          </cell>
          <cell r="O1567">
            <v>75485</v>
          </cell>
          <cell r="P1567">
            <v>53876</v>
          </cell>
          <cell r="Q1567">
            <v>21609</v>
          </cell>
          <cell r="R1567">
            <v>40.10876828272329</v>
          </cell>
          <cell r="S1567">
            <v>7</v>
          </cell>
          <cell r="T1567">
            <v>0</v>
          </cell>
          <cell r="U1567">
            <v>312</v>
          </cell>
          <cell r="V1567">
            <v>818</v>
          </cell>
          <cell r="W1567">
            <v>1558</v>
          </cell>
          <cell r="X1567">
            <v>10</v>
          </cell>
          <cell r="Y1567">
            <v>152402</v>
          </cell>
        </row>
        <row r="1568">
          <cell r="A1568">
            <v>1559</v>
          </cell>
          <cell r="B1568">
            <v>312</v>
          </cell>
          <cell r="D1568">
            <v>998</v>
          </cell>
          <cell r="F1568">
            <v>0</v>
          </cell>
          <cell r="G1568">
            <v>0</v>
          </cell>
          <cell r="H1568">
            <v>0</v>
          </cell>
          <cell r="I1568">
            <v>0</v>
          </cell>
          <cell r="J1568"/>
          <cell r="K1568">
            <v>0</v>
          </cell>
          <cell r="L1568">
            <v>0</v>
          </cell>
          <cell r="M1568">
            <v>0</v>
          </cell>
          <cell r="N1568">
            <v>0</v>
          </cell>
          <cell r="O1568">
            <v>0</v>
          </cell>
          <cell r="P1568">
            <v>0</v>
          </cell>
          <cell r="Q1568">
            <v>0</v>
          </cell>
          <cell r="R1568">
            <v>0</v>
          </cell>
          <cell r="S1568">
            <v>0</v>
          </cell>
          <cell r="T1568">
            <v>0</v>
          </cell>
          <cell r="U1568">
            <v>312</v>
          </cell>
          <cell r="V1568">
            <v>998</v>
          </cell>
          <cell r="W1568">
            <v>1559</v>
          </cell>
          <cell r="X1568">
            <v>0</v>
          </cell>
          <cell r="Y1568">
            <v>0</v>
          </cell>
        </row>
        <row r="1569">
          <cell r="A1569">
            <v>1560</v>
          </cell>
          <cell r="B1569">
            <v>312</v>
          </cell>
          <cell r="C1569" t="str">
            <v xml:space="preserve">WARWICK                      </v>
          </cell>
          <cell r="D1569">
            <v>999</v>
          </cell>
          <cell r="E1569" t="str">
            <v>TOTAL</v>
          </cell>
          <cell r="F1569">
            <v>895667</v>
          </cell>
          <cell r="G1569">
            <v>1</v>
          </cell>
          <cell r="H1569">
            <v>982379</v>
          </cell>
          <cell r="I1569">
            <v>1</v>
          </cell>
          <cell r="J1569">
            <v>486575</v>
          </cell>
          <cell r="K1569">
            <v>486575</v>
          </cell>
          <cell r="L1569">
            <v>0</v>
          </cell>
          <cell r="M1569">
            <v>0</v>
          </cell>
          <cell r="N1569">
            <v>982379</v>
          </cell>
          <cell r="O1569">
            <v>486575</v>
          </cell>
          <cell r="P1569">
            <v>472265</v>
          </cell>
          <cell r="Q1569">
            <v>14310</v>
          </cell>
          <cell r="R1569">
            <v>3.0300784517167267</v>
          </cell>
          <cell r="S1569">
            <v>95</v>
          </cell>
          <cell r="T1569">
            <v>0</v>
          </cell>
          <cell r="U1569">
            <v>312</v>
          </cell>
          <cell r="V1569">
            <v>999</v>
          </cell>
          <cell r="W1569">
            <v>1560</v>
          </cell>
          <cell r="X1569">
            <v>97</v>
          </cell>
          <cell r="Y1569">
            <v>982379</v>
          </cell>
        </row>
        <row r="1570">
          <cell r="A1570">
            <v>1561</v>
          </cell>
          <cell r="B1570">
            <v>313</v>
          </cell>
          <cell r="C1570" t="str">
            <v xml:space="preserve">WASHINGTON                   </v>
          </cell>
          <cell r="D1570">
            <v>313</v>
          </cell>
          <cell r="E1570" t="str">
            <v>WASHINGTON</v>
          </cell>
          <cell r="F1570">
            <v>12250.07</v>
          </cell>
          <cell r="G1570">
            <v>2.3187580568100809E-2</v>
          </cell>
          <cell r="H1570">
            <v>25394.420000000002</v>
          </cell>
          <cell r="I1570">
            <v>4.6261300211416875E-2</v>
          </cell>
          <cell r="J1570"/>
          <cell r="K1570">
            <v>19302</v>
          </cell>
          <cell r="L1570">
            <v>0</v>
          </cell>
          <cell r="M1570">
            <v>0</v>
          </cell>
          <cell r="N1570">
            <v>25394.420000000002</v>
          </cell>
          <cell r="O1570">
            <v>19302</v>
          </cell>
          <cell r="P1570">
            <v>9358</v>
          </cell>
          <cell r="Q1570">
            <v>9944</v>
          </cell>
          <cell r="R1570">
            <v>106.26202179952982</v>
          </cell>
          <cell r="S1570">
            <v>1</v>
          </cell>
          <cell r="T1570">
            <v>0</v>
          </cell>
          <cell r="U1570">
            <v>313</v>
          </cell>
          <cell r="V1570">
            <v>313</v>
          </cell>
          <cell r="W1570">
            <v>1561</v>
          </cell>
          <cell r="X1570">
            <v>2</v>
          </cell>
          <cell r="Y1570">
            <v>25394.420000000002</v>
          </cell>
        </row>
        <row r="1571">
          <cell r="A1571">
            <v>1562</v>
          </cell>
          <cell r="B1571">
            <v>313</v>
          </cell>
          <cell r="C1571" t="str">
            <v xml:space="preserve">WASHINGTON                   </v>
          </cell>
          <cell r="D1571">
            <v>635</v>
          </cell>
          <cell r="E1571" t="str">
            <v>CENTRAL BERKSHIRE</v>
          </cell>
          <cell r="F1571">
            <v>516053</v>
          </cell>
          <cell r="G1571">
            <v>0.97681241943189934</v>
          </cell>
          <cell r="H1571">
            <v>523540</v>
          </cell>
          <cell r="I1571">
            <v>0.95373869978858306</v>
          </cell>
          <cell r="J1571"/>
          <cell r="K1571">
            <v>397932</v>
          </cell>
          <cell r="L1571">
            <v>0</v>
          </cell>
          <cell r="M1571">
            <v>0</v>
          </cell>
          <cell r="N1571">
            <v>523540</v>
          </cell>
          <cell r="O1571">
            <v>397932</v>
          </cell>
          <cell r="P1571">
            <v>394235</v>
          </cell>
          <cell r="Q1571">
            <v>3697</v>
          </cell>
          <cell r="R1571">
            <v>0.93776554593072659</v>
          </cell>
          <cell r="S1571">
            <v>56</v>
          </cell>
          <cell r="T1571">
            <v>0</v>
          </cell>
          <cell r="U1571">
            <v>313</v>
          </cell>
          <cell r="V1571">
            <v>635</v>
          </cell>
          <cell r="W1571">
            <v>1562</v>
          </cell>
          <cell r="X1571">
            <v>55</v>
          </cell>
          <cell r="Y1571">
            <v>523540</v>
          </cell>
        </row>
        <row r="1572">
          <cell r="A1572">
            <v>1563</v>
          </cell>
          <cell r="B1572">
            <v>313</v>
          </cell>
          <cell r="D1572">
            <v>998</v>
          </cell>
          <cell r="F1572">
            <v>0</v>
          </cell>
          <cell r="G1572">
            <v>0</v>
          </cell>
          <cell r="H1572">
            <v>0</v>
          </cell>
          <cell r="I1572">
            <v>0</v>
          </cell>
          <cell r="J1572"/>
          <cell r="K1572">
            <v>0</v>
          </cell>
          <cell r="L1572">
            <v>0</v>
          </cell>
          <cell r="M1572">
            <v>0</v>
          </cell>
          <cell r="N1572">
            <v>0</v>
          </cell>
          <cell r="O1572">
            <v>0</v>
          </cell>
          <cell r="P1572">
            <v>0</v>
          </cell>
          <cell r="Q1572">
            <v>0</v>
          </cell>
          <cell r="R1572">
            <v>0</v>
          </cell>
          <cell r="S1572">
            <v>0</v>
          </cell>
          <cell r="T1572">
            <v>0</v>
          </cell>
          <cell r="U1572">
            <v>313</v>
          </cell>
          <cell r="V1572">
            <v>998</v>
          </cell>
          <cell r="W1572">
            <v>1563</v>
          </cell>
          <cell r="X1572">
            <v>0</v>
          </cell>
          <cell r="Y1572">
            <v>0</v>
          </cell>
        </row>
        <row r="1573">
          <cell r="A1573">
            <v>1564</v>
          </cell>
          <cell r="B1573">
            <v>313</v>
          </cell>
          <cell r="D1573">
            <v>998</v>
          </cell>
          <cell r="F1573">
            <v>0</v>
          </cell>
          <cell r="G1573">
            <v>0</v>
          </cell>
          <cell r="H1573">
            <v>0</v>
          </cell>
          <cell r="I1573">
            <v>0</v>
          </cell>
          <cell r="J1573"/>
          <cell r="K1573">
            <v>0</v>
          </cell>
          <cell r="L1573">
            <v>0</v>
          </cell>
          <cell r="M1573">
            <v>0</v>
          </cell>
          <cell r="N1573">
            <v>0</v>
          </cell>
          <cell r="O1573">
            <v>0</v>
          </cell>
          <cell r="P1573">
            <v>0</v>
          </cell>
          <cell r="Q1573">
            <v>0</v>
          </cell>
          <cell r="R1573">
            <v>0</v>
          </cell>
          <cell r="S1573">
            <v>0</v>
          </cell>
          <cell r="T1573">
            <v>0</v>
          </cell>
          <cell r="U1573">
            <v>313</v>
          </cell>
          <cell r="V1573">
            <v>998</v>
          </cell>
          <cell r="W1573">
            <v>1564</v>
          </cell>
          <cell r="X1573">
            <v>0</v>
          </cell>
          <cell r="Y1573">
            <v>0</v>
          </cell>
        </row>
        <row r="1574">
          <cell r="A1574">
            <v>1565</v>
          </cell>
          <cell r="B1574">
            <v>313</v>
          </cell>
          <cell r="C1574" t="str">
            <v xml:space="preserve">WASHINGTON                   </v>
          </cell>
          <cell r="D1574">
            <v>999</v>
          </cell>
          <cell r="E1574" t="str">
            <v>TOTAL</v>
          </cell>
          <cell r="F1574">
            <v>528303.06999999995</v>
          </cell>
          <cell r="G1574">
            <v>1</v>
          </cell>
          <cell r="H1574">
            <v>548934.42000000004</v>
          </cell>
          <cell r="I1574">
            <v>0.99999999999999989</v>
          </cell>
          <cell r="J1574">
            <v>417234</v>
          </cell>
          <cell r="K1574">
            <v>417234</v>
          </cell>
          <cell r="L1574">
            <v>0</v>
          </cell>
          <cell r="M1574">
            <v>0</v>
          </cell>
          <cell r="N1574">
            <v>548934.42000000004</v>
          </cell>
          <cell r="O1574">
            <v>417234</v>
          </cell>
          <cell r="P1574">
            <v>403593</v>
          </cell>
          <cell r="Q1574">
            <v>13641</v>
          </cell>
          <cell r="R1574">
            <v>3.3798901368457828</v>
          </cell>
          <cell r="S1574">
            <v>57</v>
          </cell>
          <cell r="T1574">
            <v>0</v>
          </cell>
          <cell r="U1574">
            <v>313</v>
          </cell>
          <cell r="V1574">
            <v>999</v>
          </cell>
          <cell r="W1574">
            <v>1565</v>
          </cell>
          <cell r="X1574">
            <v>57</v>
          </cell>
          <cell r="Y1574">
            <v>548934.42000000004</v>
          </cell>
        </row>
        <row r="1575">
          <cell r="A1575">
            <v>1566</v>
          </cell>
          <cell r="B1575">
            <v>314</v>
          </cell>
          <cell r="C1575" t="str">
            <v xml:space="preserve">WATERTOWN                    </v>
          </cell>
          <cell r="D1575">
            <v>314</v>
          </cell>
          <cell r="E1575" t="str">
            <v>WATERTOWN</v>
          </cell>
          <cell r="F1575">
            <v>25827066.428560004</v>
          </cell>
          <cell r="G1575">
            <v>1</v>
          </cell>
          <cell r="H1575">
            <v>26990163.684909999</v>
          </cell>
          <cell r="I1575">
            <v>1</v>
          </cell>
          <cell r="J1575"/>
          <cell r="K1575">
            <v>23875646</v>
          </cell>
          <cell r="L1575">
            <v>0</v>
          </cell>
          <cell r="M1575">
            <v>0</v>
          </cell>
          <cell r="N1575">
            <v>26990163.684909999</v>
          </cell>
          <cell r="O1575">
            <v>23875646</v>
          </cell>
          <cell r="P1575">
            <v>23433118</v>
          </cell>
          <cell r="Q1575">
            <v>442528</v>
          </cell>
          <cell r="R1575">
            <v>1.8884725455656393</v>
          </cell>
          <cell r="S1575">
            <v>2650</v>
          </cell>
          <cell r="T1575">
            <v>0</v>
          </cell>
          <cell r="U1575">
            <v>314</v>
          </cell>
          <cell r="V1575">
            <v>314</v>
          </cell>
          <cell r="W1575">
            <v>1566</v>
          </cell>
          <cell r="X1575">
            <v>2682</v>
          </cell>
          <cell r="Y1575">
            <v>26990163.684909999</v>
          </cell>
        </row>
        <row r="1576">
          <cell r="A1576">
            <v>1567</v>
          </cell>
          <cell r="B1576">
            <v>314</v>
          </cell>
          <cell r="D1576">
            <v>998</v>
          </cell>
          <cell r="F1576">
            <v>0</v>
          </cell>
          <cell r="G1576">
            <v>0</v>
          </cell>
          <cell r="H1576">
            <v>0</v>
          </cell>
          <cell r="I1576">
            <v>0</v>
          </cell>
          <cell r="J1576"/>
          <cell r="K1576">
            <v>0</v>
          </cell>
          <cell r="L1576">
            <v>0</v>
          </cell>
          <cell r="M1576">
            <v>0</v>
          </cell>
          <cell r="N1576">
            <v>0</v>
          </cell>
          <cell r="O1576">
            <v>0</v>
          </cell>
          <cell r="P1576">
            <v>0</v>
          </cell>
          <cell r="Q1576">
            <v>0</v>
          </cell>
          <cell r="R1576">
            <v>0</v>
          </cell>
          <cell r="S1576">
            <v>0</v>
          </cell>
          <cell r="T1576">
            <v>0</v>
          </cell>
          <cell r="U1576">
            <v>314</v>
          </cell>
          <cell r="V1576">
            <v>998</v>
          </cell>
          <cell r="W1576">
            <v>1567</v>
          </cell>
          <cell r="X1576">
            <v>0</v>
          </cell>
          <cell r="Y1576">
            <v>0</v>
          </cell>
        </row>
        <row r="1577">
          <cell r="A1577">
            <v>1568</v>
          </cell>
          <cell r="B1577">
            <v>314</v>
          </cell>
          <cell r="D1577">
            <v>998</v>
          </cell>
          <cell r="F1577">
            <v>0</v>
          </cell>
          <cell r="G1577">
            <v>0</v>
          </cell>
          <cell r="H1577">
            <v>0</v>
          </cell>
          <cell r="I1577">
            <v>0</v>
          </cell>
          <cell r="J1577"/>
          <cell r="K1577">
            <v>0</v>
          </cell>
          <cell r="L1577">
            <v>0</v>
          </cell>
          <cell r="M1577">
            <v>0</v>
          </cell>
          <cell r="N1577">
            <v>0</v>
          </cell>
          <cell r="O1577">
            <v>0</v>
          </cell>
          <cell r="P1577">
            <v>0</v>
          </cell>
          <cell r="Q1577">
            <v>0</v>
          </cell>
          <cell r="R1577">
            <v>0</v>
          </cell>
          <cell r="S1577">
            <v>0</v>
          </cell>
          <cell r="T1577">
            <v>0</v>
          </cell>
          <cell r="U1577">
            <v>314</v>
          </cell>
          <cell r="V1577">
            <v>998</v>
          </cell>
          <cell r="W1577">
            <v>1568</v>
          </cell>
          <cell r="X1577">
            <v>0</v>
          </cell>
          <cell r="Y1577">
            <v>0</v>
          </cell>
        </row>
        <row r="1578">
          <cell r="A1578">
            <v>1569</v>
          </cell>
          <cell r="B1578">
            <v>314</v>
          </cell>
          <cell r="D1578">
            <v>998</v>
          </cell>
          <cell r="F1578">
            <v>0</v>
          </cell>
          <cell r="G1578">
            <v>0</v>
          </cell>
          <cell r="H1578">
            <v>0</v>
          </cell>
          <cell r="I1578">
            <v>0</v>
          </cell>
          <cell r="J1578"/>
          <cell r="K1578">
            <v>0</v>
          </cell>
          <cell r="L1578">
            <v>0</v>
          </cell>
          <cell r="M1578">
            <v>0</v>
          </cell>
          <cell r="N1578">
            <v>0</v>
          </cell>
          <cell r="O1578">
            <v>0</v>
          </cell>
          <cell r="P1578">
            <v>0</v>
          </cell>
          <cell r="Q1578">
            <v>0</v>
          </cell>
          <cell r="R1578">
            <v>0</v>
          </cell>
          <cell r="S1578">
            <v>0</v>
          </cell>
          <cell r="T1578">
            <v>0</v>
          </cell>
          <cell r="U1578">
            <v>314</v>
          </cell>
          <cell r="V1578">
            <v>998</v>
          </cell>
          <cell r="W1578">
            <v>1569</v>
          </cell>
          <cell r="X1578">
            <v>0</v>
          </cell>
          <cell r="Y1578">
            <v>0</v>
          </cell>
        </row>
        <row r="1579">
          <cell r="A1579">
            <v>1570</v>
          </cell>
          <cell r="B1579">
            <v>314</v>
          </cell>
          <cell r="C1579" t="str">
            <v xml:space="preserve">WATERTOWN                    </v>
          </cell>
          <cell r="D1579">
            <v>999</v>
          </cell>
          <cell r="E1579" t="str">
            <v>TOTAL</v>
          </cell>
          <cell r="F1579">
            <v>25827066.428560004</v>
          </cell>
          <cell r="G1579">
            <v>1</v>
          </cell>
          <cell r="H1579">
            <v>26990163.684909999</v>
          </cell>
          <cell r="I1579">
            <v>1</v>
          </cell>
          <cell r="J1579">
            <v>23875646</v>
          </cell>
          <cell r="K1579">
            <v>23875646</v>
          </cell>
          <cell r="L1579">
            <v>0</v>
          </cell>
          <cell r="M1579">
            <v>0</v>
          </cell>
          <cell r="N1579">
            <v>26990163.684909999</v>
          </cell>
          <cell r="O1579">
            <v>23875646</v>
          </cell>
          <cell r="P1579">
            <v>23433118</v>
          </cell>
          <cell r="Q1579">
            <v>442528</v>
          </cell>
          <cell r="R1579">
            <v>1.8884725455656393</v>
          </cell>
          <cell r="S1579">
            <v>2650</v>
          </cell>
          <cell r="T1579">
            <v>0</v>
          </cell>
          <cell r="U1579">
            <v>314</v>
          </cell>
          <cell r="V1579">
            <v>999</v>
          </cell>
          <cell r="W1579">
            <v>1570</v>
          </cell>
          <cell r="X1579">
            <v>2682</v>
          </cell>
          <cell r="Y1579">
            <v>26990163.684909999</v>
          </cell>
        </row>
        <row r="1580">
          <cell r="A1580">
            <v>1571</v>
          </cell>
          <cell r="B1580">
            <v>315</v>
          </cell>
          <cell r="C1580" t="str">
            <v xml:space="preserve">WAYLAND                      </v>
          </cell>
          <cell r="D1580">
            <v>315</v>
          </cell>
          <cell r="E1580" t="str">
            <v>WAYLAND</v>
          </cell>
          <cell r="F1580">
            <v>22873243.606079999</v>
          </cell>
          <cell r="G1580">
            <v>0.99211426550337789</v>
          </cell>
          <cell r="H1580">
            <v>23638559.356320001</v>
          </cell>
          <cell r="I1580">
            <v>0.99330762323867305</v>
          </cell>
          <cell r="J1580"/>
          <cell r="K1580">
            <v>22212916</v>
          </cell>
          <cell r="L1580">
            <v>0</v>
          </cell>
          <cell r="M1580">
            <v>0</v>
          </cell>
          <cell r="N1580">
            <v>23638559.356320001</v>
          </cell>
          <cell r="O1580">
            <v>22212916</v>
          </cell>
          <cell r="P1580">
            <v>21683970</v>
          </cell>
          <cell r="Q1580">
            <v>528946</v>
          </cell>
          <cell r="R1580">
            <v>2.4393411354101668</v>
          </cell>
          <cell r="S1580">
            <v>2641</v>
          </cell>
          <cell r="T1580">
            <v>0</v>
          </cell>
          <cell r="U1580">
            <v>315</v>
          </cell>
          <cell r="V1580">
            <v>315</v>
          </cell>
          <cell r="W1580">
            <v>1571</v>
          </cell>
          <cell r="X1580">
            <v>2635</v>
          </cell>
          <cell r="Y1580">
            <v>23638559.356320001</v>
          </cell>
        </row>
        <row r="1581">
          <cell r="A1581">
            <v>1572</v>
          </cell>
          <cell r="B1581">
            <v>315</v>
          </cell>
          <cell r="C1581" t="str">
            <v xml:space="preserve">WAYLAND                      </v>
          </cell>
          <cell r="D1581">
            <v>830</v>
          </cell>
          <cell r="E1581" t="str">
            <v>MINUTEMAN</v>
          </cell>
          <cell r="F1581">
            <v>181806</v>
          </cell>
          <cell r="G1581">
            <v>7.8857344966221515E-3</v>
          </cell>
          <cell r="H1581">
            <v>159264</v>
          </cell>
          <cell r="I1581">
            <v>6.6923767613269632E-3</v>
          </cell>
          <cell r="J1581"/>
          <cell r="K1581">
            <v>149659</v>
          </cell>
          <cell r="L1581">
            <v>0</v>
          </cell>
          <cell r="M1581">
            <v>0</v>
          </cell>
          <cell r="N1581">
            <v>159264</v>
          </cell>
          <cell r="O1581">
            <v>149659</v>
          </cell>
          <cell r="P1581">
            <v>172353</v>
          </cell>
          <cell r="Q1581">
            <v>-22694</v>
          </cell>
          <cell r="R1581">
            <v>-13.167162741582683</v>
          </cell>
          <cell r="S1581">
            <v>12</v>
          </cell>
          <cell r="T1581">
            <v>0</v>
          </cell>
          <cell r="U1581">
            <v>315</v>
          </cell>
          <cell r="V1581">
            <v>830</v>
          </cell>
          <cell r="W1581">
            <v>1572</v>
          </cell>
          <cell r="X1581">
            <v>10</v>
          </cell>
          <cell r="Y1581">
            <v>159264</v>
          </cell>
        </row>
        <row r="1582">
          <cell r="A1582">
            <v>1573</v>
          </cell>
          <cell r="B1582">
            <v>315</v>
          </cell>
          <cell r="D1582">
            <v>998</v>
          </cell>
          <cell r="F1582">
            <v>0</v>
          </cell>
          <cell r="G1582">
            <v>0</v>
          </cell>
          <cell r="H1582">
            <v>0</v>
          </cell>
          <cell r="I1582">
            <v>0</v>
          </cell>
          <cell r="J1582"/>
          <cell r="K1582">
            <v>0</v>
          </cell>
          <cell r="L1582">
            <v>0</v>
          </cell>
          <cell r="M1582">
            <v>0</v>
          </cell>
          <cell r="N1582">
            <v>0</v>
          </cell>
          <cell r="O1582">
            <v>0</v>
          </cell>
          <cell r="P1582">
            <v>0</v>
          </cell>
          <cell r="Q1582">
            <v>0</v>
          </cell>
          <cell r="R1582">
            <v>0</v>
          </cell>
          <cell r="S1582">
            <v>0</v>
          </cell>
          <cell r="T1582">
            <v>0</v>
          </cell>
          <cell r="U1582">
            <v>315</v>
          </cell>
          <cell r="V1582">
            <v>998</v>
          </cell>
          <cell r="W1582">
            <v>1573</v>
          </cell>
          <cell r="X1582">
            <v>0</v>
          </cell>
          <cell r="Y1582">
            <v>0</v>
          </cell>
        </row>
        <row r="1583">
          <cell r="A1583">
            <v>1574</v>
          </cell>
          <cell r="B1583">
            <v>315</v>
          </cell>
          <cell r="D1583">
            <v>998</v>
          </cell>
          <cell r="F1583">
            <v>0</v>
          </cell>
          <cell r="G1583">
            <v>0</v>
          </cell>
          <cell r="H1583">
            <v>0</v>
          </cell>
          <cell r="I1583">
            <v>0</v>
          </cell>
          <cell r="J1583"/>
          <cell r="K1583">
            <v>0</v>
          </cell>
          <cell r="L1583">
            <v>0</v>
          </cell>
          <cell r="M1583">
            <v>0</v>
          </cell>
          <cell r="N1583">
            <v>0</v>
          </cell>
          <cell r="O1583">
            <v>0</v>
          </cell>
          <cell r="P1583">
            <v>0</v>
          </cell>
          <cell r="Q1583">
            <v>0</v>
          </cell>
          <cell r="R1583">
            <v>0</v>
          </cell>
          <cell r="S1583">
            <v>0</v>
          </cell>
          <cell r="T1583">
            <v>0</v>
          </cell>
          <cell r="U1583">
            <v>315</v>
          </cell>
          <cell r="V1583">
            <v>998</v>
          </cell>
          <cell r="W1583">
            <v>1574</v>
          </cell>
          <cell r="X1583">
            <v>0</v>
          </cell>
          <cell r="Y1583">
            <v>0</v>
          </cell>
        </row>
        <row r="1584">
          <cell r="A1584">
            <v>1575</v>
          </cell>
          <cell r="B1584">
            <v>315</v>
          </cell>
          <cell r="C1584" t="str">
            <v xml:space="preserve">WAYLAND                      </v>
          </cell>
          <cell r="D1584">
            <v>999</v>
          </cell>
          <cell r="E1584" t="str">
            <v>TOTAL</v>
          </cell>
          <cell r="F1584">
            <v>23055049.606079999</v>
          </cell>
          <cell r="G1584">
            <v>1</v>
          </cell>
          <cell r="H1584">
            <v>23797823.356320001</v>
          </cell>
          <cell r="I1584">
            <v>1</v>
          </cell>
          <cell r="J1584">
            <v>22362575</v>
          </cell>
          <cell r="K1584">
            <v>22362575</v>
          </cell>
          <cell r="L1584">
            <v>0</v>
          </cell>
          <cell r="M1584">
            <v>0</v>
          </cell>
          <cell r="N1584">
            <v>23797823.356320001</v>
          </cell>
          <cell r="O1584">
            <v>22362575</v>
          </cell>
          <cell r="P1584">
            <v>21856323</v>
          </cell>
          <cell r="Q1584">
            <v>506252</v>
          </cell>
          <cell r="R1584">
            <v>2.3162725038424807</v>
          </cell>
          <cell r="S1584">
            <v>2653</v>
          </cell>
          <cell r="T1584">
            <v>0</v>
          </cell>
          <cell r="U1584">
            <v>315</v>
          </cell>
          <cell r="V1584">
            <v>999</v>
          </cell>
          <cell r="W1584">
            <v>1575</v>
          </cell>
          <cell r="X1584">
            <v>2645</v>
          </cell>
          <cell r="Y1584">
            <v>23797823.356320001</v>
          </cell>
        </row>
        <row r="1585">
          <cell r="A1585">
            <v>1576</v>
          </cell>
          <cell r="B1585">
            <v>316</v>
          </cell>
          <cell r="C1585" t="str">
            <v xml:space="preserve">WEBSTER                      </v>
          </cell>
          <cell r="D1585">
            <v>316</v>
          </cell>
          <cell r="E1585" t="str">
            <v>WEBSTER</v>
          </cell>
          <cell r="F1585">
            <v>19221499.239999998</v>
          </cell>
          <cell r="G1585">
            <v>0.92269880057321374</v>
          </cell>
          <cell r="H1585">
            <v>19780303.73</v>
          </cell>
          <cell r="I1585">
            <v>0.9117510026997081</v>
          </cell>
          <cell r="J1585"/>
          <cell r="K1585">
            <v>9875242</v>
          </cell>
          <cell r="L1585">
            <v>0</v>
          </cell>
          <cell r="M1585">
            <v>0</v>
          </cell>
          <cell r="N1585">
            <v>19780303.73</v>
          </cell>
          <cell r="O1585">
            <v>9875242</v>
          </cell>
          <cell r="P1585">
            <v>9741513</v>
          </cell>
          <cell r="Q1585">
            <v>133729</v>
          </cell>
          <cell r="R1585">
            <v>1.3727744345257251</v>
          </cell>
          <cell r="S1585">
            <v>1957</v>
          </cell>
          <cell r="T1585">
            <v>0</v>
          </cell>
          <cell r="U1585">
            <v>316</v>
          </cell>
          <cell r="V1585">
            <v>316</v>
          </cell>
          <cell r="W1585">
            <v>1576</v>
          </cell>
          <cell r="X1585">
            <v>1929</v>
          </cell>
          <cell r="Y1585">
            <v>19780303.73</v>
          </cell>
        </row>
        <row r="1586">
          <cell r="A1586">
            <v>1577</v>
          </cell>
          <cell r="B1586">
            <v>316</v>
          </cell>
          <cell r="C1586" t="str">
            <v xml:space="preserve">WEBSTER                      </v>
          </cell>
          <cell r="D1586">
            <v>876</v>
          </cell>
          <cell r="E1586" t="str">
            <v>SOUTHERN WORCESTER</v>
          </cell>
          <cell r="F1586">
            <v>1610325</v>
          </cell>
          <cell r="G1586">
            <v>7.730119942678626E-2</v>
          </cell>
          <cell r="H1586">
            <v>1914549</v>
          </cell>
          <cell r="I1586">
            <v>8.8248997300291884E-2</v>
          </cell>
          <cell r="J1586"/>
          <cell r="K1586">
            <v>955831</v>
          </cell>
          <cell r="L1586">
            <v>0</v>
          </cell>
          <cell r="M1586">
            <v>0</v>
          </cell>
          <cell r="N1586">
            <v>1914549</v>
          </cell>
          <cell r="O1586">
            <v>955831</v>
          </cell>
          <cell r="P1586">
            <v>816117</v>
          </cell>
          <cell r="Q1586">
            <v>139714</v>
          </cell>
          <cell r="R1586">
            <v>17.119359111499943</v>
          </cell>
          <cell r="S1586">
            <v>113</v>
          </cell>
          <cell r="T1586">
            <v>0</v>
          </cell>
          <cell r="U1586">
            <v>316</v>
          </cell>
          <cell r="V1586">
            <v>876</v>
          </cell>
          <cell r="W1586">
            <v>1577</v>
          </cell>
          <cell r="X1586">
            <v>130</v>
          </cell>
          <cell r="Y1586">
            <v>1914549</v>
          </cell>
        </row>
        <row r="1587">
          <cell r="A1587">
            <v>1578</v>
          </cell>
          <cell r="B1587">
            <v>316</v>
          </cell>
          <cell r="D1587">
            <v>998</v>
          </cell>
          <cell r="F1587">
            <v>0</v>
          </cell>
          <cell r="G1587">
            <v>0</v>
          </cell>
          <cell r="H1587">
            <v>0</v>
          </cell>
          <cell r="I1587">
            <v>0</v>
          </cell>
          <cell r="J1587"/>
          <cell r="K1587">
            <v>0</v>
          </cell>
          <cell r="L1587">
            <v>0</v>
          </cell>
          <cell r="M1587">
            <v>0</v>
          </cell>
          <cell r="N1587">
            <v>0</v>
          </cell>
          <cell r="O1587">
            <v>0</v>
          </cell>
          <cell r="P1587">
            <v>0</v>
          </cell>
          <cell r="Q1587">
            <v>0</v>
          </cell>
          <cell r="R1587">
            <v>0</v>
          </cell>
          <cell r="S1587">
            <v>0</v>
          </cell>
          <cell r="T1587">
            <v>0</v>
          </cell>
          <cell r="U1587">
            <v>316</v>
          </cell>
          <cell r="V1587">
            <v>998</v>
          </cell>
          <cell r="W1587">
            <v>1578</v>
          </cell>
          <cell r="X1587">
            <v>0</v>
          </cell>
          <cell r="Y1587">
            <v>0</v>
          </cell>
        </row>
        <row r="1588">
          <cell r="A1588">
            <v>1579</v>
          </cell>
          <cell r="B1588">
            <v>316</v>
          </cell>
          <cell r="D1588">
            <v>998</v>
          </cell>
          <cell r="F1588">
            <v>0</v>
          </cell>
          <cell r="G1588">
            <v>0</v>
          </cell>
          <cell r="H1588">
            <v>0</v>
          </cell>
          <cell r="I1588">
            <v>0</v>
          </cell>
          <cell r="J1588"/>
          <cell r="K1588">
            <v>0</v>
          </cell>
          <cell r="L1588">
            <v>0</v>
          </cell>
          <cell r="M1588">
            <v>0</v>
          </cell>
          <cell r="N1588">
            <v>0</v>
          </cell>
          <cell r="O1588">
            <v>0</v>
          </cell>
          <cell r="P1588">
            <v>0</v>
          </cell>
          <cell r="Q1588">
            <v>0</v>
          </cell>
          <cell r="R1588">
            <v>0</v>
          </cell>
          <cell r="S1588">
            <v>0</v>
          </cell>
          <cell r="T1588">
            <v>0</v>
          </cell>
          <cell r="U1588">
            <v>316</v>
          </cell>
          <cell r="V1588">
            <v>998</v>
          </cell>
          <cell r="W1588">
            <v>1579</v>
          </cell>
          <cell r="X1588">
            <v>0</v>
          </cell>
          <cell r="Y1588">
            <v>0</v>
          </cell>
        </row>
        <row r="1589">
          <cell r="A1589">
            <v>1580</v>
          </cell>
          <cell r="B1589">
            <v>316</v>
          </cell>
          <cell r="C1589" t="str">
            <v xml:space="preserve">WEBSTER                      </v>
          </cell>
          <cell r="D1589">
            <v>999</v>
          </cell>
          <cell r="E1589" t="str">
            <v>TOTAL</v>
          </cell>
          <cell r="F1589">
            <v>20831824.239999998</v>
          </cell>
          <cell r="G1589">
            <v>1</v>
          </cell>
          <cell r="H1589">
            <v>21694852.73</v>
          </cell>
          <cell r="I1589">
            <v>1</v>
          </cell>
          <cell r="J1589">
            <v>10831073</v>
          </cell>
          <cell r="K1589">
            <v>10831073</v>
          </cell>
          <cell r="L1589">
            <v>0</v>
          </cell>
          <cell r="M1589">
            <v>0</v>
          </cell>
          <cell r="N1589">
            <v>21694852.73</v>
          </cell>
          <cell r="O1589">
            <v>10831073</v>
          </cell>
          <cell r="P1589">
            <v>10557630</v>
          </cell>
          <cell r="Q1589">
            <v>273443</v>
          </cell>
          <cell r="R1589">
            <v>2.5900036277081124</v>
          </cell>
          <cell r="S1589">
            <v>2070</v>
          </cell>
          <cell r="T1589">
            <v>0</v>
          </cell>
          <cell r="U1589">
            <v>316</v>
          </cell>
          <cell r="V1589">
            <v>999</v>
          </cell>
          <cell r="W1589">
            <v>1580</v>
          </cell>
          <cell r="X1589">
            <v>2059</v>
          </cell>
          <cell r="Y1589">
            <v>21694852.73</v>
          </cell>
        </row>
        <row r="1590">
          <cell r="A1590">
            <v>1581</v>
          </cell>
          <cell r="B1590">
            <v>317</v>
          </cell>
          <cell r="C1590" t="str">
            <v xml:space="preserve">WELLESLEY                    </v>
          </cell>
          <cell r="D1590">
            <v>317</v>
          </cell>
          <cell r="E1590" t="str">
            <v>WELLESLEY</v>
          </cell>
          <cell r="F1590">
            <v>42989228.138499998</v>
          </cell>
          <cell r="G1590">
            <v>0.9993367158298142</v>
          </cell>
          <cell r="H1590">
            <v>45335499.620400004</v>
          </cell>
          <cell r="I1590">
            <v>0.99967135904401749</v>
          </cell>
          <cell r="J1590"/>
          <cell r="K1590">
            <v>38747883</v>
          </cell>
          <cell r="L1590">
            <v>0</v>
          </cell>
          <cell r="M1590">
            <v>0</v>
          </cell>
          <cell r="N1590">
            <v>45335499.620400004</v>
          </cell>
          <cell r="O1590">
            <v>38747883</v>
          </cell>
          <cell r="P1590">
            <v>37498680</v>
          </cell>
          <cell r="Q1590">
            <v>1249203</v>
          </cell>
          <cell r="R1590">
            <v>3.3313252626492451</v>
          </cell>
          <cell r="S1590">
            <v>4917</v>
          </cell>
          <cell r="T1590">
            <v>0</v>
          </cell>
          <cell r="U1590">
            <v>317</v>
          </cell>
          <cell r="V1590">
            <v>317</v>
          </cell>
          <cell r="W1590">
            <v>1581</v>
          </cell>
          <cell r="X1590">
            <v>5002</v>
          </cell>
          <cell r="Y1590">
            <v>45335499.620400004</v>
          </cell>
        </row>
        <row r="1591">
          <cell r="A1591">
            <v>1582</v>
          </cell>
          <cell r="B1591">
            <v>317</v>
          </cell>
          <cell r="C1591" t="str">
            <v xml:space="preserve">WELLESLEY                    </v>
          </cell>
          <cell r="D1591">
            <v>915</v>
          </cell>
          <cell r="E1591" t="str">
            <v>NORFOLK COUNTY</v>
          </cell>
          <cell r="F1591">
            <v>28533</v>
          </cell>
          <cell r="G1591">
            <v>6.6328417018577843E-4</v>
          </cell>
          <cell r="H1591">
            <v>14904</v>
          </cell>
          <cell r="I1591">
            <v>3.2864095598248929E-4</v>
          </cell>
          <cell r="J1591"/>
          <cell r="K1591">
            <v>12738</v>
          </cell>
          <cell r="L1591">
            <v>0</v>
          </cell>
          <cell r="M1591">
            <v>0</v>
          </cell>
          <cell r="N1591">
            <v>14904</v>
          </cell>
          <cell r="O1591">
            <v>12738</v>
          </cell>
          <cell r="P1591">
            <v>24889</v>
          </cell>
          <cell r="Q1591">
            <v>-12151</v>
          </cell>
          <cell r="R1591">
            <v>-48.820764193016998</v>
          </cell>
          <cell r="S1591">
            <v>2</v>
          </cell>
          <cell r="T1591">
            <v>0</v>
          </cell>
          <cell r="U1591">
            <v>317</v>
          </cell>
          <cell r="V1591">
            <v>915</v>
          </cell>
          <cell r="W1591">
            <v>1582</v>
          </cell>
          <cell r="X1591">
            <v>1</v>
          </cell>
          <cell r="Y1591">
            <v>14904</v>
          </cell>
        </row>
        <row r="1592">
          <cell r="A1592">
            <v>1583</v>
          </cell>
          <cell r="B1592">
            <v>317</v>
          </cell>
          <cell r="D1592">
            <v>998</v>
          </cell>
          <cell r="F1592">
            <v>0</v>
          </cell>
          <cell r="G1592">
            <v>0</v>
          </cell>
          <cell r="H1592">
            <v>0</v>
          </cell>
          <cell r="I1592">
            <v>0</v>
          </cell>
          <cell r="J1592"/>
          <cell r="K1592">
            <v>0</v>
          </cell>
          <cell r="L1592">
            <v>0</v>
          </cell>
          <cell r="M1592">
            <v>0</v>
          </cell>
          <cell r="N1592">
            <v>0</v>
          </cell>
          <cell r="O1592">
            <v>0</v>
          </cell>
          <cell r="P1592">
            <v>0</v>
          </cell>
          <cell r="Q1592">
            <v>0</v>
          </cell>
          <cell r="R1592">
            <v>0</v>
          </cell>
          <cell r="S1592">
            <v>0</v>
          </cell>
          <cell r="T1592">
            <v>0</v>
          </cell>
          <cell r="U1592">
            <v>317</v>
          </cell>
          <cell r="V1592">
            <v>998</v>
          </cell>
          <cell r="W1592">
            <v>1583</v>
          </cell>
          <cell r="X1592">
            <v>0</v>
          </cell>
          <cell r="Y1592">
            <v>0</v>
          </cell>
        </row>
        <row r="1593">
          <cell r="A1593">
            <v>1584</v>
          </cell>
          <cell r="B1593">
            <v>317</v>
          </cell>
          <cell r="D1593">
            <v>998</v>
          </cell>
          <cell r="F1593">
            <v>0</v>
          </cell>
          <cell r="G1593">
            <v>0</v>
          </cell>
          <cell r="H1593">
            <v>0</v>
          </cell>
          <cell r="I1593">
            <v>0</v>
          </cell>
          <cell r="J1593"/>
          <cell r="K1593">
            <v>0</v>
          </cell>
          <cell r="L1593">
            <v>0</v>
          </cell>
          <cell r="M1593">
            <v>0</v>
          </cell>
          <cell r="N1593">
            <v>0</v>
          </cell>
          <cell r="O1593">
            <v>0</v>
          </cell>
          <cell r="P1593">
            <v>0</v>
          </cell>
          <cell r="Q1593">
            <v>0</v>
          </cell>
          <cell r="R1593">
            <v>0</v>
          </cell>
          <cell r="S1593">
            <v>0</v>
          </cell>
          <cell r="T1593">
            <v>0</v>
          </cell>
          <cell r="U1593">
            <v>317</v>
          </cell>
          <cell r="V1593">
            <v>998</v>
          </cell>
          <cell r="W1593">
            <v>1584</v>
          </cell>
          <cell r="X1593">
            <v>0</v>
          </cell>
          <cell r="Y1593">
            <v>0</v>
          </cell>
        </row>
        <row r="1594">
          <cell r="A1594">
            <v>1585</v>
          </cell>
          <cell r="B1594">
            <v>317</v>
          </cell>
          <cell r="C1594" t="str">
            <v xml:space="preserve">WELLESLEY                    </v>
          </cell>
          <cell r="D1594">
            <v>999</v>
          </cell>
          <cell r="E1594" t="str">
            <v>TOTAL</v>
          </cell>
          <cell r="F1594">
            <v>43017761.138499998</v>
          </cell>
          <cell r="G1594">
            <v>1</v>
          </cell>
          <cell r="H1594">
            <v>45350403.620400004</v>
          </cell>
          <cell r="I1594">
            <v>1</v>
          </cell>
          <cell r="J1594">
            <v>38760621</v>
          </cell>
          <cell r="K1594">
            <v>38760621</v>
          </cell>
          <cell r="L1594">
            <v>0</v>
          </cell>
          <cell r="M1594">
            <v>0</v>
          </cell>
          <cell r="N1594">
            <v>45350403.620400004</v>
          </cell>
          <cell r="O1594">
            <v>38760621</v>
          </cell>
          <cell r="P1594">
            <v>37523569</v>
          </cell>
          <cell r="Q1594">
            <v>1237052</v>
          </cell>
          <cell r="R1594">
            <v>3.2967333144669686</v>
          </cell>
          <cell r="S1594">
            <v>4919</v>
          </cell>
          <cell r="T1594">
            <v>0</v>
          </cell>
          <cell r="U1594">
            <v>317</v>
          </cell>
          <cell r="V1594">
            <v>999</v>
          </cell>
          <cell r="W1594">
            <v>1585</v>
          </cell>
          <cell r="X1594">
            <v>5003</v>
          </cell>
          <cell r="Y1594">
            <v>45350403.620400004</v>
          </cell>
        </row>
        <row r="1595">
          <cell r="A1595">
            <v>1586</v>
          </cell>
          <cell r="B1595">
            <v>318</v>
          </cell>
          <cell r="C1595" t="str">
            <v xml:space="preserve">WELLFLEET                    </v>
          </cell>
          <cell r="D1595">
            <v>318</v>
          </cell>
          <cell r="E1595" t="str">
            <v>WELLFLEET</v>
          </cell>
          <cell r="F1595">
            <v>1181905.93</v>
          </cell>
          <cell r="G1595">
            <v>0.43425730962364734</v>
          </cell>
          <cell r="H1595">
            <v>1149133.73</v>
          </cell>
          <cell r="I1595">
            <v>0.41607575909247935</v>
          </cell>
          <cell r="J1595"/>
          <cell r="K1595">
            <v>1123089</v>
          </cell>
          <cell r="L1595">
            <v>0</v>
          </cell>
          <cell r="M1595">
            <v>0</v>
          </cell>
          <cell r="N1595">
            <v>1149133.73</v>
          </cell>
          <cell r="O1595">
            <v>1123089</v>
          </cell>
          <cell r="P1595">
            <v>1149462</v>
          </cell>
          <cell r="Q1595">
            <v>-26373</v>
          </cell>
          <cell r="R1595">
            <v>-2.2943777175757005</v>
          </cell>
          <cell r="S1595">
            <v>141</v>
          </cell>
          <cell r="T1595">
            <v>0</v>
          </cell>
          <cell r="U1595">
            <v>318</v>
          </cell>
          <cell r="V1595">
            <v>318</v>
          </cell>
          <cell r="W1595">
            <v>1586</v>
          </cell>
          <cell r="X1595">
            <v>129</v>
          </cell>
          <cell r="Y1595">
            <v>1149133.73</v>
          </cell>
        </row>
        <row r="1596">
          <cell r="A1596">
            <v>1587</v>
          </cell>
          <cell r="B1596">
            <v>318</v>
          </cell>
          <cell r="C1596" t="str">
            <v xml:space="preserve">WELLFLEET                    </v>
          </cell>
          <cell r="D1596">
            <v>660</v>
          </cell>
          <cell r="E1596" t="str">
            <v>NAUSET</v>
          </cell>
          <cell r="F1596">
            <v>1453825</v>
          </cell>
          <cell r="G1596">
            <v>0.53416614397018813</v>
          </cell>
          <cell r="H1596">
            <v>1552764</v>
          </cell>
          <cell r="I1596">
            <v>0.56222130038030871</v>
          </cell>
          <cell r="J1596"/>
          <cell r="K1596">
            <v>1517571</v>
          </cell>
          <cell r="L1596">
            <v>0</v>
          </cell>
          <cell r="M1596">
            <v>0</v>
          </cell>
          <cell r="N1596">
            <v>1552764</v>
          </cell>
          <cell r="O1596">
            <v>1517571</v>
          </cell>
          <cell r="P1596">
            <v>1413917</v>
          </cell>
          <cell r="Q1596">
            <v>103654</v>
          </cell>
          <cell r="R1596">
            <v>7.3309819458992287</v>
          </cell>
          <cell r="S1596">
            <v>163</v>
          </cell>
          <cell r="T1596">
            <v>0</v>
          </cell>
          <cell r="U1596">
            <v>318</v>
          </cell>
          <cell r="V1596">
            <v>660</v>
          </cell>
          <cell r="W1596">
            <v>1587</v>
          </cell>
          <cell r="X1596">
            <v>165</v>
          </cell>
          <cell r="Y1596">
            <v>1552764</v>
          </cell>
        </row>
        <row r="1597">
          <cell r="A1597">
            <v>1588</v>
          </cell>
          <cell r="B1597">
            <v>318</v>
          </cell>
          <cell r="C1597" t="str">
            <v xml:space="preserve">WELLFLEET                    </v>
          </cell>
          <cell r="D1597">
            <v>815</v>
          </cell>
          <cell r="E1597" t="str">
            <v>CAPE COD</v>
          </cell>
          <cell r="F1597">
            <v>85941</v>
          </cell>
          <cell r="G1597">
            <v>3.1576546406164391E-2</v>
          </cell>
          <cell r="H1597">
            <v>59940</v>
          </cell>
          <cell r="I1597">
            <v>2.1702940527211931E-2</v>
          </cell>
          <cell r="J1597"/>
          <cell r="K1597">
            <v>58581</v>
          </cell>
          <cell r="L1597">
            <v>0</v>
          </cell>
          <cell r="M1597">
            <v>0</v>
          </cell>
          <cell r="N1597">
            <v>59940</v>
          </cell>
          <cell r="O1597">
            <v>58581</v>
          </cell>
          <cell r="P1597">
            <v>83582</v>
          </cell>
          <cell r="Q1597">
            <v>-25001</v>
          </cell>
          <cell r="R1597">
            <v>-29.911942762795817</v>
          </cell>
          <cell r="S1597">
            <v>6</v>
          </cell>
          <cell r="T1597">
            <v>0</v>
          </cell>
          <cell r="U1597">
            <v>318</v>
          </cell>
          <cell r="V1597">
            <v>815</v>
          </cell>
          <cell r="W1597">
            <v>1588</v>
          </cell>
          <cell r="X1597">
            <v>4</v>
          </cell>
          <cell r="Y1597">
            <v>59940</v>
          </cell>
        </row>
        <row r="1598">
          <cell r="A1598">
            <v>1589</v>
          </cell>
          <cell r="B1598">
            <v>318</v>
          </cell>
          <cell r="D1598">
            <v>998</v>
          </cell>
          <cell r="F1598">
            <v>0</v>
          </cell>
          <cell r="G1598">
            <v>0</v>
          </cell>
          <cell r="H1598">
            <v>0</v>
          </cell>
          <cell r="I1598">
            <v>0</v>
          </cell>
          <cell r="J1598"/>
          <cell r="K1598">
            <v>0</v>
          </cell>
          <cell r="L1598">
            <v>0</v>
          </cell>
          <cell r="M1598">
            <v>0</v>
          </cell>
          <cell r="N1598">
            <v>0</v>
          </cell>
          <cell r="O1598">
            <v>0</v>
          </cell>
          <cell r="P1598">
            <v>0</v>
          </cell>
          <cell r="Q1598">
            <v>0</v>
          </cell>
          <cell r="R1598">
            <v>0</v>
          </cell>
          <cell r="S1598">
            <v>0</v>
          </cell>
          <cell r="T1598">
            <v>0</v>
          </cell>
          <cell r="U1598">
            <v>318</v>
          </cell>
          <cell r="V1598">
            <v>998</v>
          </cell>
          <cell r="W1598">
            <v>1589</v>
          </cell>
          <cell r="X1598">
            <v>0</v>
          </cell>
          <cell r="Y1598">
            <v>0</v>
          </cell>
        </row>
        <row r="1599">
          <cell r="A1599">
            <v>1590</v>
          </cell>
          <cell r="B1599">
            <v>318</v>
          </cell>
          <cell r="C1599" t="str">
            <v xml:space="preserve">WELLFLEET                    </v>
          </cell>
          <cell r="D1599">
            <v>999</v>
          </cell>
          <cell r="E1599" t="str">
            <v>TOTAL</v>
          </cell>
          <cell r="F1599">
            <v>2721671.93</v>
          </cell>
          <cell r="G1599">
            <v>1</v>
          </cell>
          <cell r="H1599">
            <v>2761837.73</v>
          </cell>
          <cell r="I1599">
            <v>0.99999999999999989</v>
          </cell>
          <cell r="J1599">
            <v>2699241</v>
          </cell>
          <cell r="K1599">
            <v>2699241</v>
          </cell>
          <cell r="L1599">
            <v>0</v>
          </cell>
          <cell r="M1599">
            <v>0</v>
          </cell>
          <cell r="N1599">
            <v>2761837.73</v>
          </cell>
          <cell r="O1599">
            <v>2699241</v>
          </cell>
          <cell r="P1599">
            <v>2646961</v>
          </cell>
          <cell r="Q1599">
            <v>52280</v>
          </cell>
          <cell r="R1599">
            <v>1.9750952129630923</v>
          </cell>
          <cell r="S1599">
            <v>310</v>
          </cell>
          <cell r="T1599">
            <v>0</v>
          </cell>
          <cell r="U1599">
            <v>318</v>
          </cell>
          <cell r="V1599">
            <v>999</v>
          </cell>
          <cell r="W1599">
            <v>1590</v>
          </cell>
          <cell r="X1599">
            <v>298</v>
          </cell>
          <cell r="Y1599">
            <v>2761837.73</v>
          </cell>
        </row>
        <row r="1600">
          <cell r="A1600">
            <v>1591</v>
          </cell>
          <cell r="B1600">
            <v>319</v>
          </cell>
          <cell r="C1600" t="str">
            <v xml:space="preserve">WENDELL                      </v>
          </cell>
          <cell r="D1600">
            <v>319</v>
          </cell>
          <cell r="E1600" t="str">
            <v>WENDELL</v>
          </cell>
          <cell r="F1600">
            <v>0</v>
          </cell>
          <cell r="G1600">
            <v>0</v>
          </cell>
          <cell r="H1600">
            <v>0</v>
          </cell>
          <cell r="I1600">
            <v>0</v>
          </cell>
          <cell r="J1600"/>
          <cell r="K1600">
            <v>0</v>
          </cell>
          <cell r="L1600">
            <v>0</v>
          </cell>
          <cell r="M1600">
            <v>0</v>
          </cell>
          <cell r="N1600">
            <v>0</v>
          </cell>
          <cell r="O1600">
            <v>0</v>
          </cell>
          <cell r="P1600">
            <v>0</v>
          </cell>
          <cell r="Q1600">
            <v>0</v>
          </cell>
          <cell r="R1600">
            <v>0</v>
          </cell>
          <cell r="S1600">
            <v>0</v>
          </cell>
          <cell r="T1600">
            <v>0</v>
          </cell>
          <cell r="U1600">
            <v>319</v>
          </cell>
          <cell r="V1600">
            <v>319</v>
          </cell>
          <cell r="W1600">
            <v>1591</v>
          </cell>
          <cell r="X1600">
            <v>0</v>
          </cell>
          <cell r="Y1600">
            <v>0</v>
          </cell>
        </row>
        <row r="1601">
          <cell r="A1601">
            <v>1592</v>
          </cell>
          <cell r="B1601">
            <v>319</v>
          </cell>
          <cell r="C1601" t="str">
            <v xml:space="preserve">WENDELL                      </v>
          </cell>
          <cell r="D1601">
            <v>728</v>
          </cell>
          <cell r="E1601" t="str">
            <v>NEW SALEM WENDELL</v>
          </cell>
          <cell r="F1601">
            <v>479101</v>
          </cell>
          <cell r="G1601">
            <v>0.51773265772118138</v>
          </cell>
          <cell r="H1601">
            <v>435637</v>
          </cell>
          <cell r="I1601">
            <v>0.48750074137238381</v>
          </cell>
          <cell r="J1601"/>
          <cell r="K1601">
            <v>284113</v>
          </cell>
          <cell r="L1601">
            <v>0</v>
          </cell>
          <cell r="M1601">
            <v>0</v>
          </cell>
          <cell r="N1601">
            <v>435637</v>
          </cell>
          <cell r="O1601">
            <v>284113</v>
          </cell>
          <cell r="P1601">
            <v>296592</v>
          </cell>
          <cell r="Q1601">
            <v>-12479</v>
          </cell>
          <cell r="R1601">
            <v>-4.2074634514754274</v>
          </cell>
          <cell r="S1601">
            <v>52</v>
          </cell>
          <cell r="T1601">
            <v>0</v>
          </cell>
          <cell r="U1601">
            <v>319</v>
          </cell>
          <cell r="V1601">
            <v>728</v>
          </cell>
          <cell r="W1601">
            <v>1592</v>
          </cell>
          <cell r="X1601">
            <v>46</v>
          </cell>
          <cell r="Y1601">
            <v>435637</v>
          </cell>
        </row>
        <row r="1602">
          <cell r="A1602">
            <v>1593</v>
          </cell>
          <cell r="B1602">
            <v>319</v>
          </cell>
          <cell r="C1602" t="str">
            <v xml:space="preserve">WENDELL                      </v>
          </cell>
          <cell r="D1602">
            <v>755</v>
          </cell>
          <cell r="E1602" t="str">
            <v>RALPH C MAHAR</v>
          </cell>
          <cell r="F1602">
            <v>373298</v>
          </cell>
          <cell r="G1602">
            <v>0.40339837667214545</v>
          </cell>
          <cell r="H1602">
            <v>381775</v>
          </cell>
          <cell r="I1602">
            <v>0.42722632728037752</v>
          </cell>
          <cell r="J1602"/>
          <cell r="K1602">
            <v>248986</v>
          </cell>
          <cell r="L1602">
            <v>0</v>
          </cell>
          <cell r="M1602">
            <v>0</v>
          </cell>
          <cell r="N1602">
            <v>381775</v>
          </cell>
          <cell r="O1602">
            <v>248986</v>
          </cell>
          <cell r="P1602">
            <v>231094</v>
          </cell>
          <cell r="Q1602">
            <v>17892</v>
          </cell>
          <cell r="R1602">
            <v>7.7423039975075074</v>
          </cell>
          <cell r="S1602">
            <v>38</v>
          </cell>
          <cell r="T1602">
            <v>0</v>
          </cell>
          <cell r="U1602">
            <v>319</v>
          </cell>
          <cell r="V1602">
            <v>755</v>
          </cell>
          <cell r="W1602">
            <v>1593</v>
          </cell>
          <cell r="X1602">
            <v>37</v>
          </cell>
          <cell r="Y1602">
            <v>381775</v>
          </cell>
        </row>
        <row r="1603">
          <cell r="A1603">
            <v>1594</v>
          </cell>
          <cell r="B1603">
            <v>319</v>
          </cell>
          <cell r="C1603" t="str">
            <v xml:space="preserve">WENDELL                      </v>
          </cell>
          <cell r="D1603">
            <v>818</v>
          </cell>
          <cell r="E1603" t="str">
            <v>FRANKLIN COUNTY</v>
          </cell>
          <cell r="F1603">
            <v>72984</v>
          </cell>
          <cell r="G1603">
            <v>7.8868965606673128E-2</v>
          </cell>
          <cell r="H1603">
            <v>76201</v>
          </cell>
          <cell r="I1603">
            <v>8.5272931347238679E-2</v>
          </cell>
          <cell r="J1603"/>
          <cell r="K1603">
            <v>49697</v>
          </cell>
          <cell r="L1603">
            <v>0</v>
          </cell>
          <cell r="M1603">
            <v>0</v>
          </cell>
          <cell r="N1603">
            <v>76201</v>
          </cell>
          <cell r="O1603">
            <v>49697</v>
          </cell>
          <cell r="P1603">
            <v>45181</v>
          </cell>
          <cell r="Q1603">
            <v>4516</v>
          </cell>
          <cell r="R1603">
            <v>9.9953520285075577</v>
          </cell>
          <cell r="S1603">
            <v>5</v>
          </cell>
          <cell r="T1603">
            <v>0</v>
          </cell>
          <cell r="U1603">
            <v>319</v>
          </cell>
          <cell r="V1603">
            <v>818</v>
          </cell>
          <cell r="W1603">
            <v>1594</v>
          </cell>
          <cell r="X1603">
            <v>5</v>
          </cell>
          <cell r="Y1603">
            <v>76201</v>
          </cell>
        </row>
        <row r="1604">
          <cell r="A1604">
            <v>1595</v>
          </cell>
          <cell r="B1604">
            <v>319</v>
          </cell>
          <cell r="C1604" t="str">
            <v xml:space="preserve">WENDELL                      </v>
          </cell>
          <cell r="D1604">
            <v>999</v>
          </cell>
          <cell r="E1604" t="str">
            <v>TOTAL</v>
          </cell>
          <cell r="F1604">
            <v>925383</v>
          </cell>
          <cell r="G1604">
            <v>1</v>
          </cell>
          <cell r="H1604">
            <v>893613</v>
          </cell>
          <cell r="I1604">
            <v>1</v>
          </cell>
          <cell r="J1604">
            <v>582796</v>
          </cell>
          <cell r="K1604">
            <v>582796</v>
          </cell>
          <cell r="L1604">
            <v>0</v>
          </cell>
          <cell r="M1604">
            <v>0</v>
          </cell>
          <cell r="N1604">
            <v>893613</v>
          </cell>
          <cell r="O1604">
            <v>582796</v>
          </cell>
          <cell r="P1604">
            <v>572867</v>
          </cell>
          <cell r="Q1604">
            <v>9929</v>
          </cell>
          <cell r="R1604">
            <v>1.7332120719119797</v>
          </cell>
          <cell r="S1604">
            <v>95</v>
          </cell>
          <cell r="T1604">
            <v>0</v>
          </cell>
          <cell r="U1604">
            <v>319</v>
          </cell>
          <cell r="V1604">
            <v>999</v>
          </cell>
          <cell r="W1604">
            <v>1595</v>
          </cell>
          <cell r="X1604">
            <v>88</v>
          </cell>
          <cell r="Y1604">
            <v>893613</v>
          </cell>
        </row>
        <row r="1605">
          <cell r="A1605">
            <v>1596</v>
          </cell>
          <cell r="B1605">
            <v>320</v>
          </cell>
          <cell r="C1605" t="str">
            <v xml:space="preserve">WENHAM                       </v>
          </cell>
          <cell r="D1605">
            <v>320</v>
          </cell>
          <cell r="E1605" t="str">
            <v>WENHAM</v>
          </cell>
          <cell r="F1605">
            <v>0</v>
          </cell>
          <cell r="G1605">
            <v>0</v>
          </cell>
          <cell r="H1605">
            <v>0</v>
          </cell>
          <cell r="I1605">
            <v>0</v>
          </cell>
          <cell r="J1605"/>
          <cell r="K1605">
            <v>0</v>
          </cell>
          <cell r="L1605">
            <v>0</v>
          </cell>
          <cell r="M1605">
            <v>0</v>
          </cell>
          <cell r="N1605">
            <v>0</v>
          </cell>
          <cell r="O1605">
            <v>0</v>
          </cell>
          <cell r="P1605">
            <v>0</v>
          </cell>
          <cell r="Q1605">
            <v>0</v>
          </cell>
          <cell r="R1605">
            <v>0</v>
          </cell>
          <cell r="S1605">
            <v>0</v>
          </cell>
          <cell r="T1605">
            <v>0</v>
          </cell>
          <cell r="U1605">
            <v>320</v>
          </cell>
          <cell r="V1605">
            <v>320</v>
          </cell>
          <cell r="W1605">
            <v>1596</v>
          </cell>
          <cell r="X1605">
            <v>0</v>
          </cell>
          <cell r="Y1605">
            <v>0</v>
          </cell>
        </row>
        <row r="1606">
          <cell r="A1606">
            <v>1597</v>
          </cell>
          <cell r="B1606">
            <v>320</v>
          </cell>
          <cell r="C1606" t="str">
            <v xml:space="preserve">WENHAM                       </v>
          </cell>
          <cell r="D1606">
            <v>675</v>
          </cell>
          <cell r="E1606" t="str">
            <v>HAMILTON WENHAM</v>
          </cell>
          <cell r="F1606">
            <v>4967238</v>
          </cell>
          <cell r="G1606">
            <v>0.98022224542033964</v>
          </cell>
          <cell r="H1606">
            <v>5114390</v>
          </cell>
          <cell r="I1606">
            <v>0.98285081101108684</v>
          </cell>
          <cell r="J1606"/>
          <cell r="K1606">
            <v>4560493</v>
          </cell>
          <cell r="L1606">
            <v>0</v>
          </cell>
          <cell r="M1606">
            <v>0</v>
          </cell>
          <cell r="N1606">
            <v>5114390</v>
          </cell>
          <cell r="O1606">
            <v>4561282</v>
          </cell>
          <cell r="P1606">
            <v>4491453</v>
          </cell>
          <cell r="Q1606">
            <v>69829</v>
          </cell>
          <cell r="R1606">
            <v>1.5547084651670628</v>
          </cell>
          <cell r="S1606">
            <v>578</v>
          </cell>
          <cell r="T1606">
            <v>0</v>
          </cell>
          <cell r="U1606">
            <v>320</v>
          </cell>
          <cell r="V1606">
            <v>675</v>
          </cell>
          <cell r="W1606">
            <v>1597</v>
          </cell>
          <cell r="X1606">
            <v>572</v>
          </cell>
          <cell r="Y1606">
            <v>5114390</v>
          </cell>
        </row>
        <row r="1607">
          <cell r="A1607">
            <v>1598</v>
          </cell>
          <cell r="B1607">
            <v>320</v>
          </cell>
          <cell r="C1607" t="str">
            <v xml:space="preserve">WENHAM                       </v>
          </cell>
          <cell r="D1607">
            <v>854</v>
          </cell>
          <cell r="E1607" t="str">
            <v>NORTH SHORE</v>
          </cell>
          <cell r="F1607">
            <v>72203</v>
          </cell>
          <cell r="G1607">
            <v>1.4248358300142813E-2</v>
          </cell>
          <cell r="H1607">
            <v>60363</v>
          </cell>
          <cell r="I1607">
            <v>1.1600175877291766E-2</v>
          </cell>
          <cell r="J1607"/>
          <cell r="K1607">
            <v>53826</v>
          </cell>
          <cell r="L1607">
            <v>0</v>
          </cell>
          <cell r="M1607">
            <v>0</v>
          </cell>
          <cell r="N1607">
            <v>60363</v>
          </cell>
          <cell r="O1607">
            <v>53835</v>
          </cell>
          <cell r="P1607">
            <v>65287</v>
          </cell>
          <cell r="Q1607">
            <v>-11452</v>
          </cell>
          <cell r="R1607">
            <v>-17.541011227350008</v>
          </cell>
          <cell r="S1607">
            <v>5</v>
          </cell>
          <cell r="T1607">
            <v>0</v>
          </cell>
          <cell r="U1607">
            <v>320</v>
          </cell>
          <cell r="V1607">
            <v>854</v>
          </cell>
          <cell r="W1607">
            <v>1598</v>
          </cell>
          <cell r="X1607">
            <v>4</v>
          </cell>
          <cell r="Y1607">
            <v>60363</v>
          </cell>
        </row>
        <row r="1608">
          <cell r="A1608">
            <v>1599</v>
          </cell>
          <cell r="B1608">
            <v>320</v>
          </cell>
          <cell r="C1608" t="str">
            <v xml:space="preserve">WENHAM                       </v>
          </cell>
          <cell r="D1608">
            <v>913</v>
          </cell>
          <cell r="E1608" t="str">
            <v>ESSEX AGRICULTURAL</v>
          </cell>
          <cell r="F1608">
            <v>28020</v>
          </cell>
          <cell r="G1608">
            <v>5.529396279517494E-3</v>
          </cell>
          <cell r="H1608">
            <v>28875</v>
          </cell>
          <cell r="I1608">
            <v>5.549013111621353E-3</v>
          </cell>
          <cell r="J1608"/>
          <cell r="K1608">
            <v>25748</v>
          </cell>
          <cell r="L1608">
            <v>24950</v>
          </cell>
          <cell r="M1608">
            <v>-798</v>
          </cell>
          <cell r="N1608">
            <v>0</v>
          </cell>
          <cell r="O1608">
            <v>24950</v>
          </cell>
          <cell r="P1608">
            <v>24544</v>
          </cell>
          <cell r="Q1608">
            <v>406</v>
          </cell>
          <cell r="R1608">
            <v>1.6541720990873534</v>
          </cell>
          <cell r="S1608">
            <v>2</v>
          </cell>
          <cell r="T1608">
            <v>0</v>
          </cell>
          <cell r="U1608">
            <v>320</v>
          </cell>
          <cell r="V1608">
            <v>913</v>
          </cell>
          <cell r="W1608">
            <v>1599</v>
          </cell>
          <cell r="X1608">
            <v>2</v>
          </cell>
          <cell r="Y1608">
            <v>28875</v>
          </cell>
        </row>
        <row r="1609">
          <cell r="A1609">
            <v>1600</v>
          </cell>
          <cell r="B1609">
            <v>320</v>
          </cell>
          <cell r="C1609" t="str">
            <v xml:space="preserve">WENHAM                       </v>
          </cell>
          <cell r="D1609">
            <v>999</v>
          </cell>
          <cell r="E1609" t="str">
            <v>TOTAL</v>
          </cell>
          <cell r="F1609">
            <v>5067461</v>
          </cell>
          <cell r="G1609">
            <v>1</v>
          </cell>
          <cell r="H1609">
            <v>5203628</v>
          </cell>
          <cell r="I1609">
            <v>1</v>
          </cell>
          <cell r="J1609">
            <v>4640066</v>
          </cell>
          <cell r="K1609">
            <v>4640067</v>
          </cell>
          <cell r="L1609">
            <v>24950</v>
          </cell>
          <cell r="M1609">
            <v>-798</v>
          </cell>
          <cell r="N1609">
            <v>5174753</v>
          </cell>
          <cell r="O1609">
            <v>4640067</v>
          </cell>
          <cell r="P1609">
            <v>4581284</v>
          </cell>
          <cell r="Q1609">
            <v>58783</v>
          </cell>
          <cell r="R1609">
            <v>1.2831118961409071</v>
          </cell>
          <cell r="S1609">
            <v>585</v>
          </cell>
          <cell r="T1609">
            <v>0</v>
          </cell>
          <cell r="U1609">
            <v>320</v>
          </cell>
          <cell r="V1609">
            <v>999</v>
          </cell>
          <cell r="W1609">
            <v>1600</v>
          </cell>
          <cell r="X1609">
            <v>578</v>
          </cell>
          <cell r="Y1609">
            <v>5203628</v>
          </cell>
        </row>
        <row r="1610">
          <cell r="A1610">
            <v>1601</v>
          </cell>
          <cell r="B1610">
            <v>321</v>
          </cell>
          <cell r="C1610" t="str">
            <v xml:space="preserve">WESTBOROUGH                  </v>
          </cell>
          <cell r="D1610">
            <v>321</v>
          </cell>
          <cell r="E1610" t="str">
            <v>WESTBOROUGH</v>
          </cell>
          <cell r="F1610">
            <v>29045979.329999998</v>
          </cell>
          <cell r="G1610">
            <v>0.97703452576566652</v>
          </cell>
          <cell r="H1610">
            <v>30072174.120000001</v>
          </cell>
          <cell r="I1610">
            <v>0.97602536362355685</v>
          </cell>
          <cell r="J1610"/>
          <cell r="K1610">
            <v>26844072</v>
          </cell>
          <cell r="L1610">
            <v>0</v>
          </cell>
          <cell r="M1610">
            <v>0</v>
          </cell>
          <cell r="N1610">
            <v>30072174.120000001</v>
          </cell>
          <cell r="O1610">
            <v>26844072</v>
          </cell>
          <cell r="P1610">
            <v>26179724</v>
          </cell>
          <cell r="Q1610">
            <v>664348</v>
          </cell>
          <cell r="R1610">
            <v>2.537643253993052</v>
          </cell>
          <cell r="S1610">
            <v>3391</v>
          </cell>
          <cell r="T1610">
            <v>0</v>
          </cell>
          <cell r="U1610">
            <v>321</v>
          </cell>
          <cell r="V1610">
            <v>321</v>
          </cell>
          <cell r="W1610">
            <v>1601</v>
          </cell>
          <cell r="X1610">
            <v>3366</v>
          </cell>
          <cell r="Y1610">
            <v>30072174.120000001</v>
          </cell>
        </row>
        <row r="1611">
          <cell r="A1611">
            <v>1602</v>
          </cell>
          <cell r="B1611">
            <v>321</v>
          </cell>
          <cell r="C1611" t="str">
            <v xml:space="preserve">WESTBOROUGH                  </v>
          </cell>
          <cell r="D1611">
            <v>801</v>
          </cell>
          <cell r="E1611" t="str">
            <v>ASSABET VALLEY</v>
          </cell>
          <cell r="F1611">
            <v>682734</v>
          </cell>
          <cell r="G1611">
            <v>2.2965474234333438E-2</v>
          </cell>
          <cell r="H1611">
            <v>738679</v>
          </cell>
          <cell r="I1611">
            <v>2.3974636376443183E-2</v>
          </cell>
          <cell r="J1611"/>
          <cell r="K1611">
            <v>659385</v>
          </cell>
          <cell r="L1611">
            <v>0</v>
          </cell>
          <cell r="M1611">
            <v>0</v>
          </cell>
          <cell r="N1611">
            <v>738679</v>
          </cell>
          <cell r="O1611">
            <v>659385</v>
          </cell>
          <cell r="P1611">
            <v>615362</v>
          </cell>
          <cell r="Q1611">
            <v>44023</v>
          </cell>
          <cell r="R1611">
            <v>7.1540004095150493</v>
          </cell>
          <cell r="S1611">
            <v>44</v>
          </cell>
          <cell r="T1611">
            <v>0</v>
          </cell>
          <cell r="U1611">
            <v>321</v>
          </cell>
          <cell r="V1611">
            <v>801</v>
          </cell>
          <cell r="W1611">
            <v>1602</v>
          </cell>
          <cell r="X1611">
            <v>45</v>
          </cell>
          <cell r="Y1611">
            <v>738679</v>
          </cell>
        </row>
        <row r="1612">
          <cell r="A1612">
            <v>1603</v>
          </cell>
          <cell r="B1612">
            <v>321</v>
          </cell>
          <cell r="D1612">
            <v>998</v>
          </cell>
          <cell r="F1612">
            <v>0</v>
          </cell>
          <cell r="G1612">
            <v>0</v>
          </cell>
          <cell r="H1612">
            <v>0</v>
          </cell>
          <cell r="I1612">
            <v>0</v>
          </cell>
          <cell r="J1612"/>
          <cell r="K1612">
            <v>0</v>
          </cell>
          <cell r="L1612">
            <v>0</v>
          </cell>
          <cell r="M1612">
            <v>0</v>
          </cell>
          <cell r="N1612">
            <v>0</v>
          </cell>
          <cell r="O1612">
            <v>0</v>
          </cell>
          <cell r="P1612">
            <v>0</v>
          </cell>
          <cell r="Q1612">
            <v>0</v>
          </cell>
          <cell r="R1612">
            <v>0</v>
          </cell>
          <cell r="S1612">
            <v>0</v>
          </cell>
          <cell r="T1612">
            <v>0</v>
          </cell>
          <cell r="U1612">
            <v>321</v>
          </cell>
          <cell r="V1612">
            <v>998</v>
          </cell>
          <cell r="W1612">
            <v>1603</v>
          </cell>
          <cell r="X1612">
            <v>0</v>
          </cell>
          <cell r="Y1612">
            <v>0</v>
          </cell>
        </row>
        <row r="1613">
          <cell r="A1613">
            <v>1604</v>
          </cell>
          <cell r="B1613">
            <v>321</v>
          </cell>
          <cell r="D1613">
            <v>998</v>
          </cell>
          <cell r="F1613">
            <v>0</v>
          </cell>
          <cell r="G1613">
            <v>0</v>
          </cell>
          <cell r="H1613">
            <v>0</v>
          </cell>
          <cell r="I1613">
            <v>0</v>
          </cell>
          <cell r="J1613"/>
          <cell r="K1613">
            <v>0</v>
          </cell>
          <cell r="L1613">
            <v>0</v>
          </cell>
          <cell r="M1613">
            <v>0</v>
          </cell>
          <cell r="N1613">
            <v>0</v>
          </cell>
          <cell r="O1613">
            <v>0</v>
          </cell>
          <cell r="P1613">
            <v>0</v>
          </cell>
          <cell r="Q1613">
            <v>0</v>
          </cell>
          <cell r="R1613">
            <v>0</v>
          </cell>
          <cell r="S1613">
            <v>0</v>
          </cell>
          <cell r="T1613">
            <v>0</v>
          </cell>
          <cell r="U1613">
            <v>321</v>
          </cell>
          <cell r="V1613">
            <v>998</v>
          </cell>
          <cell r="W1613">
            <v>1604</v>
          </cell>
          <cell r="X1613">
            <v>0</v>
          </cell>
          <cell r="Y1613">
            <v>0</v>
          </cell>
        </row>
        <row r="1614">
          <cell r="A1614">
            <v>1605</v>
          </cell>
          <cell r="B1614">
            <v>321</v>
          </cell>
          <cell r="C1614" t="str">
            <v xml:space="preserve">WESTBOROUGH                  </v>
          </cell>
          <cell r="D1614">
            <v>999</v>
          </cell>
          <cell r="E1614" t="str">
            <v>TOTAL</v>
          </cell>
          <cell r="F1614">
            <v>29728713.329999998</v>
          </cell>
          <cell r="G1614">
            <v>1</v>
          </cell>
          <cell r="H1614">
            <v>30810853.120000001</v>
          </cell>
          <cell r="I1614">
            <v>1</v>
          </cell>
          <cell r="J1614">
            <v>27503457</v>
          </cell>
          <cell r="K1614">
            <v>27503457</v>
          </cell>
          <cell r="L1614">
            <v>0</v>
          </cell>
          <cell r="M1614">
            <v>0</v>
          </cell>
          <cell r="N1614">
            <v>30810853.120000001</v>
          </cell>
          <cell r="O1614">
            <v>27503457</v>
          </cell>
          <cell r="P1614">
            <v>26795086</v>
          </cell>
          <cell r="Q1614">
            <v>708371</v>
          </cell>
          <cell r="R1614">
            <v>2.6436601099171693</v>
          </cell>
          <cell r="S1614">
            <v>3435</v>
          </cell>
          <cell r="T1614">
            <v>0</v>
          </cell>
          <cell r="U1614">
            <v>321</v>
          </cell>
          <cell r="V1614">
            <v>999</v>
          </cell>
          <cell r="W1614">
            <v>1605</v>
          </cell>
          <cell r="X1614">
            <v>3411</v>
          </cell>
          <cell r="Y1614">
            <v>30810853.120000001</v>
          </cell>
        </row>
        <row r="1615">
          <cell r="A1615">
            <v>1606</v>
          </cell>
          <cell r="B1615">
            <v>322</v>
          </cell>
          <cell r="C1615" t="str">
            <v xml:space="preserve">WEST BOYLSTON                </v>
          </cell>
          <cell r="D1615">
            <v>322</v>
          </cell>
          <cell r="E1615" t="str">
            <v>WEST BOYLSTON</v>
          </cell>
          <cell r="F1615">
            <v>8200894.7400000002</v>
          </cell>
          <cell r="G1615">
            <v>1</v>
          </cell>
          <cell r="H1615">
            <v>8653273.7799999993</v>
          </cell>
          <cell r="I1615">
            <v>1</v>
          </cell>
          <cell r="J1615"/>
          <cell r="K1615">
            <v>6565606</v>
          </cell>
          <cell r="L1615">
            <v>0</v>
          </cell>
          <cell r="M1615">
            <v>0</v>
          </cell>
          <cell r="N1615">
            <v>8653273.7799999993</v>
          </cell>
          <cell r="O1615">
            <v>6565606</v>
          </cell>
          <cell r="P1615">
            <v>6360524</v>
          </cell>
          <cell r="Q1615">
            <v>205082</v>
          </cell>
          <cell r="R1615">
            <v>3.2242940990396387</v>
          </cell>
          <cell r="S1615">
            <v>918</v>
          </cell>
          <cell r="T1615">
            <v>0</v>
          </cell>
          <cell r="U1615">
            <v>322</v>
          </cell>
          <cell r="V1615">
            <v>322</v>
          </cell>
          <cell r="W1615">
            <v>1606</v>
          </cell>
          <cell r="X1615">
            <v>924</v>
          </cell>
          <cell r="Y1615">
            <v>8653273.7799999993</v>
          </cell>
        </row>
        <row r="1616">
          <cell r="A1616">
            <v>1607</v>
          </cell>
          <cell r="B1616">
            <v>322</v>
          </cell>
          <cell r="D1616">
            <v>998</v>
          </cell>
          <cell r="F1616">
            <v>0</v>
          </cell>
          <cell r="G1616">
            <v>0</v>
          </cell>
          <cell r="H1616">
            <v>0</v>
          </cell>
          <cell r="I1616">
            <v>0</v>
          </cell>
          <cell r="J1616"/>
          <cell r="K1616">
            <v>0</v>
          </cell>
          <cell r="L1616">
            <v>0</v>
          </cell>
          <cell r="M1616">
            <v>0</v>
          </cell>
          <cell r="N1616">
            <v>0</v>
          </cell>
          <cell r="O1616">
            <v>0</v>
          </cell>
          <cell r="P1616">
            <v>0</v>
          </cell>
          <cell r="Q1616">
            <v>0</v>
          </cell>
          <cell r="R1616">
            <v>0</v>
          </cell>
          <cell r="S1616">
            <v>0</v>
          </cell>
          <cell r="T1616">
            <v>0</v>
          </cell>
          <cell r="U1616">
            <v>322</v>
          </cell>
          <cell r="V1616">
            <v>998</v>
          </cell>
          <cell r="W1616">
            <v>1607</v>
          </cell>
          <cell r="X1616">
            <v>0</v>
          </cell>
          <cell r="Y1616">
            <v>0</v>
          </cell>
        </row>
        <row r="1617">
          <cell r="A1617">
            <v>1608</v>
          </cell>
          <cell r="B1617">
            <v>322</v>
          </cell>
          <cell r="D1617">
            <v>998</v>
          </cell>
          <cell r="F1617">
            <v>0</v>
          </cell>
          <cell r="G1617">
            <v>0</v>
          </cell>
          <cell r="H1617">
            <v>0</v>
          </cell>
          <cell r="I1617">
            <v>0</v>
          </cell>
          <cell r="J1617"/>
          <cell r="K1617">
            <v>0</v>
          </cell>
          <cell r="L1617">
            <v>0</v>
          </cell>
          <cell r="M1617">
            <v>0</v>
          </cell>
          <cell r="N1617">
            <v>0</v>
          </cell>
          <cell r="O1617">
            <v>0</v>
          </cell>
          <cell r="P1617">
            <v>0</v>
          </cell>
          <cell r="Q1617">
            <v>0</v>
          </cell>
          <cell r="R1617">
            <v>0</v>
          </cell>
          <cell r="S1617">
            <v>0</v>
          </cell>
          <cell r="T1617">
            <v>0</v>
          </cell>
          <cell r="U1617">
            <v>322</v>
          </cell>
          <cell r="V1617">
            <v>998</v>
          </cell>
          <cell r="W1617">
            <v>1608</v>
          </cell>
          <cell r="X1617">
            <v>0</v>
          </cell>
          <cell r="Y1617">
            <v>0</v>
          </cell>
        </row>
        <row r="1618">
          <cell r="A1618">
            <v>1609</v>
          </cell>
          <cell r="B1618">
            <v>322</v>
          </cell>
          <cell r="D1618">
            <v>998</v>
          </cell>
          <cell r="F1618">
            <v>0</v>
          </cell>
          <cell r="G1618">
            <v>0</v>
          </cell>
          <cell r="H1618">
            <v>0</v>
          </cell>
          <cell r="I1618">
            <v>0</v>
          </cell>
          <cell r="J1618"/>
          <cell r="K1618">
            <v>0</v>
          </cell>
          <cell r="L1618">
            <v>0</v>
          </cell>
          <cell r="M1618">
            <v>0</v>
          </cell>
          <cell r="N1618">
            <v>0</v>
          </cell>
          <cell r="O1618">
            <v>0</v>
          </cell>
          <cell r="P1618">
            <v>0</v>
          </cell>
          <cell r="Q1618">
            <v>0</v>
          </cell>
          <cell r="R1618">
            <v>0</v>
          </cell>
          <cell r="S1618">
            <v>0</v>
          </cell>
          <cell r="T1618">
            <v>0</v>
          </cell>
          <cell r="U1618">
            <v>322</v>
          </cell>
          <cell r="V1618">
            <v>998</v>
          </cell>
          <cell r="W1618">
            <v>1609</v>
          </cell>
          <cell r="X1618">
            <v>0</v>
          </cell>
          <cell r="Y1618">
            <v>0</v>
          </cell>
        </row>
        <row r="1619">
          <cell r="A1619">
            <v>1610</v>
          </cell>
          <cell r="B1619">
            <v>322</v>
          </cell>
          <cell r="C1619" t="str">
            <v xml:space="preserve">WEST BOYLSTON                </v>
          </cell>
          <cell r="D1619">
            <v>999</v>
          </cell>
          <cell r="E1619" t="str">
            <v>TOTAL</v>
          </cell>
          <cell r="F1619">
            <v>8200894.7400000002</v>
          </cell>
          <cell r="G1619">
            <v>1</v>
          </cell>
          <cell r="H1619">
            <v>8653273.7799999993</v>
          </cell>
          <cell r="I1619">
            <v>1</v>
          </cell>
          <cell r="J1619">
            <v>6565606</v>
          </cell>
          <cell r="K1619">
            <v>6565606</v>
          </cell>
          <cell r="L1619">
            <v>0</v>
          </cell>
          <cell r="M1619">
            <v>0</v>
          </cell>
          <cell r="N1619">
            <v>8653273.7799999993</v>
          </cell>
          <cell r="O1619">
            <v>6565606</v>
          </cell>
          <cell r="P1619">
            <v>6360524</v>
          </cell>
          <cell r="Q1619">
            <v>205082</v>
          </cell>
          <cell r="R1619">
            <v>3.2242940990396387</v>
          </cell>
          <cell r="S1619">
            <v>918</v>
          </cell>
          <cell r="T1619">
            <v>0</v>
          </cell>
          <cell r="U1619">
            <v>322</v>
          </cell>
          <cell r="V1619">
            <v>999</v>
          </cell>
          <cell r="W1619">
            <v>1610</v>
          </cell>
          <cell r="X1619">
            <v>924</v>
          </cell>
          <cell r="Y1619">
            <v>8653273.7799999993</v>
          </cell>
        </row>
        <row r="1620">
          <cell r="A1620">
            <v>1611</v>
          </cell>
          <cell r="B1620">
            <v>323</v>
          </cell>
          <cell r="C1620" t="str">
            <v xml:space="preserve">WEST BRIDGEWATER             </v>
          </cell>
          <cell r="D1620">
            <v>323</v>
          </cell>
          <cell r="E1620" t="str">
            <v>WEST BRIDGEWATER</v>
          </cell>
          <cell r="F1620">
            <v>9407934.3300000001</v>
          </cell>
          <cell r="G1620">
            <v>0.96231499880283111</v>
          </cell>
          <cell r="H1620">
            <v>9384522.75</v>
          </cell>
          <cell r="I1620">
            <v>0.96091532837981974</v>
          </cell>
          <cell r="J1620"/>
          <cell r="K1620">
            <v>7101110</v>
          </cell>
          <cell r="L1620">
            <v>0</v>
          </cell>
          <cell r="M1620">
            <v>0</v>
          </cell>
          <cell r="N1620">
            <v>9384522.75</v>
          </cell>
          <cell r="O1620">
            <v>7101110</v>
          </cell>
          <cell r="P1620">
            <v>6966042</v>
          </cell>
          <cell r="Q1620">
            <v>135068</v>
          </cell>
          <cell r="R1620">
            <v>1.9389489756162825</v>
          </cell>
          <cell r="S1620">
            <v>1093</v>
          </cell>
          <cell r="T1620">
            <v>0</v>
          </cell>
          <cell r="U1620">
            <v>323</v>
          </cell>
          <cell r="V1620">
            <v>323</v>
          </cell>
          <cell r="W1620">
            <v>1611</v>
          </cell>
          <cell r="X1620">
            <v>1046</v>
          </cell>
          <cell r="Y1620">
            <v>9384522.75</v>
          </cell>
        </row>
        <row r="1621">
          <cell r="A1621">
            <v>1612</v>
          </cell>
          <cell r="B1621">
            <v>323</v>
          </cell>
          <cell r="C1621" t="str">
            <v xml:space="preserve">WEST BRIDGEWATER             </v>
          </cell>
          <cell r="D1621">
            <v>872</v>
          </cell>
          <cell r="E1621" t="str">
            <v>SOUTHEASTERN</v>
          </cell>
          <cell r="F1621">
            <v>368422</v>
          </cell>
          <cell r="G1621">
            <v>3.7685001197168923E-2</v>
          </cell>
          <cell r="H1621">
            <v>381710</v>
          </cell>
          <cell r="I1621">
            <v>3.9084671620180256E-2</v>
          </cell>
          <cell r="J1621"/>
          <cell r="K1621">
            <v>288834</v>
          </cell>
          <cell r="L1621">
            <v>0</v>
          </cell>
          <cell r="M1621">
            <v>0</v>
          </cell>
          <cell r="N1621">
            <v>381710</v>
          </cell>
          <cell r="O1621">
            <v>288834</v>
          </cell>
          <cell r="P1621">
            <v>272796</v>
          </cell>
          <cell r="Q1621">
            <v>16038</v>
          </cell>
          <cell r="R1621">
            <v>5.879118462147539</v>
          </cell>
          <cell r="S1621">
            <v>25</v>
          </cell>
          <cell r="T1621">
            <v>0</v>
          </cell>
          <cell r="U1621">
            <v>323</v>
          </cell>
          <cell r="V1621">
            <v>872</v>
          </cell>
          <cell r="W1621">
            <v>1612</v>
          </cell>
          <cell r="X1621">
            <v>25</v>
          </cell>
          <cell r="Y1621">
            <v>381710</v>
          </cell>
        </row>
        <row r="1622">
          <cell r="A1622">
            <v>1613</v>
          </cell>
          <cell r="B1622">
            <v>323</v>
          </cell>
          <cell r="D1622">
            <v>998</v>
          </cell>
          <cell r="F1622">
            <v>0</v>
          </cell>
          <cell r="G1622">
            <v>0</v>
          </cell>
          <cell r="H1622">
            <v>0</v>
          </cell>
          <cell r="I1622">
            <v>0</v>
          </cell>
          <cell r="J1622"/>
          <cell r="K1622">
            <v>0</v>
          </cell>
          <cell r="L1622">
            <v>0</v>
          </cell>
          <cell r="M1622">
            <v>0</v>
          </cell>
          <cell r="N1622">
            <v>0</v>
          </cell>
          <cell r="O1622">
            <v>0</v>
          </cell>
          <cell r="P1622">
            <v>0</v>
          </cell>
          <cell r="Q1622">
            <v>0</v>
          </cell>
          <cell r="R1622">
            <v>0</v>
          </cell>
          <cell r="S1622">
            <v>0</v>
          </cell>
          <cell r="T1622">
            <v>0</v>
          </cell>
          <cell r="U1622">
            <v>323</v>
          </cell>
          <cell r="V1622">
            <v>998</v>
          </cell>
          <cell r="W1622">
            <v>1613</v>
          </cell>
          <cell r="X1622">
            <v>0</v>
          </cell>
          <cell r="Y1622">
            <v>0</v>
          </cell>
        </row>
        <row r="1623">
          <cell r="A1623">
            <v>1614</v>
          </cell>
          <cell r="B1623">
            <v>323</v>
          </cell>
          <cell r="D1623">
            <v>998</v>
          </cell>
          <cell r="F1623">
            <v>0</v>
          </cell>
          <cell r="G1623">
            <v>0</v>
          </cell>
          <cell r="H1623">
            <v>0</v>
          </cell>
          <cell r="I1623">
            <v>0</v>
          </cell>
          <cell r="J1623"/>
          <cell r="K1623">
            <v>0</v>
          </cell>
          <cell r="L1623">
            <v>0</v>
          </cell>
          <cell r="M1623">
            <v>0</v>
          </cell>
          <cell r="N1623">
            <v>0</v>
          </cell>
          <cell r="O1623">
            <v>0</v>
          </cell>
          <cell r="P1623">
            <v>0</v>
          </cell>
          <cell r="Q1623">
            <v>0</v>
          </cell>
          <cell r="R1623">
            <v>0</v>
          </cell>
          <cell r="S1623">
            <v>0</v>
          </cell>
          <cell r="T1623">
            <v>0</v>
          </cell>
          <cell r="U1623">
            <v>323</v>
          </cell>
          <cell r="V1623">
            <v>998</v>
          </cell>
          <cell r="W1623">
            <v>1614</v>
          </cell>
          <cell r="X1623">
            <v>0</v>
          </cell>
          <cell r="Y1623">
            <v>0</v>
          </cell>
        </row>
        <row r="1624">
          <cell r="A1624">
            <v>1615</v>
          </cell>
          <cell r="B1624">
            <v>323</v>
          </cell>
          <cell r="C1624" t="str">
            <v xml:space="preserve">WEST BRIDGEWATER             </v>
          </cell>
          <cell r="D1624">
            <v>999</v>
          </cell>
          <cell r="E1624" t="str">
            <v>TOTAL</v>
          </cell>
          <cell r="F1624">
            <v>9776356.3300000001</v>
          </cell>
          <cell r="G1624">
            <v>1</v>
          </cell>
          <cell r="H1624">
            <v>9766232.75</v>
          </cell>
          <cell r="I1624">
            <v>1</v>
          </cell>
          <cell r="J1624">
            <v>7389944</v>
          </cell>
          <cell r="K1624">
            <v>7389944</v>
          </cell>
          <cell r="L1624">
            <v>0</v>
          </cell>
          <cell r="M1624">
            <v>0</v>
          </cell>
          <cell r="N1624">
            <v>9766232.75</v>
          </cell>
          <cell r="O1624">
            <v>7389944</v>
          </cell>
          <cell r="P1624">
            <v>7238838</v>
          </cell>
          <cell r="Q1624">
            <v>151106</v>
          </cell>
          <cell r="R1624">
            <v>2.087434474980653</v>
          </cell>
          <cell r="S1624">
            <v>1118</v>
          </cell>
          <cell r="T1624">
            <v>0</v>
          </cell>
          <cell r="U1624">
            <v>323</v>
          </cell>
          <cell r="V1624">
            <v>999</v>
          </cell>
          <cell r="W1624">
            <v>1615</v>
          </cell>
          <cell r="X1624">
            <v>1071</v>
          </cell>
          <cell r="Y1624">
            <v>9766232.75</v>
          </cell>
        </row>
        <row r="1625">
          <cell r="A1625">
            <v>1616</v>
          </cell>
          <cell r="B1625">
            <v>324</v>
          </cell>
          <cell r="C1625" t="str">
            <v xml:space="preserve">WEST BROOKFIELD              </v>
          </cell>
          <cell r="D1625">
            <v>324</v>
          </cell>
          <cell r="E1625" t="str">
            <v>WEST BROOKFIELD</v>
          </cell>
          <cell r="F1625">
            <v>231760.61</v>
          </cell>
          <cell r="G1625">
            <v>4.1669708446091629E-2</v>
          </cell>
          <cell r="H1625">
            <v>303706.14</v>
          </cell>
          <cell r="I1625">
            <v>5.54812996414921E-2</v>
          </cell>
          <cell r="J1625"/>
          <cell r="K1625">
            <v>139106</v>
          </cell>
          <cell r="L1625">
            <v>0</v>
          </cell>
          <cell r="M1625">
            <v>0</v>
          </cell>
          <cell r="N1625">
            <v>303706.14</v>
          </cell>
          <cell r="O1625">
            <v>139106</v>
          </cell>
          <cell r="P1625">
            <v>101090</v>
          </cell>
          <cell r="Q1625">
            <v>38016</v>
          </cell>
          <cell r="R1625">
            <v>37.606093579978236</v>
          </cell>
          <cell r="S1625">
            <v>17</v>
          </cell>
          <cell r="T1625">
            <v>0</v>
          </cell>
          <cell r="U1625">
            <v>324</v>
          </cell>
          <cell r="V1625">
            <v>324</v>
          </cell>
          <cell r="W1625">
            <v>1616</v>
          </cell>
          <cell r="X1625">
            <v>22</v>
          </cell>
          <cell r="Y1625">
            <v>303706.14</v>
          </cell>
        </row>
        <row r="1626">
          <cell r="A1626">
            <v>1617</v>
          </cell>
          <cell r="B1626">
            <v>324</v>
          </cell>
          <cell r="C1626" t="str">
            <v xml:space="preserve">WEST BROOKFIELD              </v>
          </cell>
          <cell r="D1626">
            <v>778</v>
          </cell>
          <cell r="E1626" t="str">
            <v>QUABOAG</v>
          </cell>
          <cell r="F1626">
            <v>5330088</v>
          </cell>
          <cell r="G1626">
            <v>0.95833029155390836</v>
          </cell>
          <cell r="H1626">
            <v>5170321</v>
          </cell>
          <cell r="I1626">
            <v>0.94451870035850793</v>
          </cell>
          <cell r="J1626"/>
          <cell r="K1626">
            <v>2368159</v>
          </cell>
          <cell r="L1626">
            <v>0</v>
          </cell>
          <cell r="M1626">
            <v>0</v>
          </cell>
          <cell r="N1626">
            <v>5170321</v>
          </cell>
          <cell r="O1626">
            <v>2368159</v>
          </cell>
          <cell r="P1626">
            <v>2324904</v>
          </cell>
          <cell r="Q1626">
            <v>43255</v>
          </cell>
          <cell r="R1626">
            <v>1.8605069284581213</v>
          </cell>
          <cell r="S1626">
            <v>570</v>
          </cell>
          <cell r="T1626">
            <v>0</v>
          </cell>
          <cell r="U1626">
            <v>324</v>
          </cell>
          <cell r="V1626">
            <v>778</v>
          </cell>
          <cell r="W1626">
            <v>1617</v>
          </cell>
          <cell r="X1626">
            <v>534</v>
          </cell>
          <cell r="Y1626">
            <v>5170321</v>
          </cell>
        </row>
        <row r="1627">
          <cell r="A1627">
            <v>1618</v>
          </cell>
          <cell r="B1627">
            <v>324</v>
          </cell>
          <cell r="D1627">
            <v>998</v>
          </cell>
          <cell r="F1627">
            <v>0</v>
          </cell>
          <cell r="G1627">
            <v>0</v>
          </cell>
          <cell r="H1627">
            <v>0</v>
          </cell>
          <cell r="I1627">
            <v>0</v>
          </cell>
          <cell r="J1627"/>
          <cell r="K1627">
            <v>0</v>
          </cell>
          <cell r="L1627">
            <v>0</v>
          </cell>
          <cell r="M1627">
            <v>0</v>
          </cell>
          <cell r="N1627">
            <v>0</v>
          </cell>
          <cell r="O1627">
            <v>0</v>
          </cell>
          <cell r="P1627">
            <v>0</v>
          </cell>
          <cell r="Q1627">
            <v>0</v>
          </cell>
          <cell r="R1627">
            <v>0</v>
          </cell>
          <cell r="S1627">
            <v>0</v>
          </cell>
          <cell r="T1627">
            <v>0</v>
          </cell>
          <cell r="U1627">
            <v>324</v>
          </cell>
          <cell r="V1627">
            <v>998</v>
          </cell>
          <cell r="W1627">
            <v>1618</v>
          </cell>
          <cell r="X1627">
            <v>0</v>
          </cell>
          <cell r="Y1627">
            <v>0</v>
          </cell>
        </row>
        <row r="1628">
          <cell r="A1628">
            <v>1619</v>
          </cell>
          <cell r="B1628">
            <v>324</v>
          </cell>
          <cell r="D1628">
            <v>998</v>
          </cell>
          <cell r="F1628">
            <v>0</v>
          </cell>
          <cell r="G1628">
            <v>0</v>
          </cell>
          <cell r="H1628">
            <v>0</v>
          </cell>
          <cell r="I1628">
            <v>0</v>
          </cell>
          <cell r="J1628"/>
          <cell r="K1628">
            <v>0</v>
          </cell>
          <cell r="L1628">
            <v>0</v>
          </cell>
          <cell r="M1628">
            <v>0</v>
          </cell>
          <cell r="N1628">
            <v>0</v>
          </cell>
          <cell r="O1628">
            <v>0</v>
          </cell>
          <cell r="P1628">
            <v>0</v>
          </cell>
          <cell r="Q1628">
            <v>0</v>
          </cell>
          <cell r="R1628">
            <v>0</v>
          </cell>
          <cell r="S1628">
            <v>0</v>
          </cell>
          <cell r="T1628">
            <v>0</v>
          </cell>
          <cell r="U1628">
            <v>324</v>
          </cell>
          <cell r="V1628">
            <v>998</v>
          </cell>
          <cell r="W1628">
            <v>1619</v>
          </cell>
          <cell r="X1628">
            <v>0</v>
          </cell>
          <cell r="Y1628">
            <v>0</v>
          </cell>
        </row>
        <row r="1629">
          <cell r="A1629">
            <v>1620</v>
          </cell>
          <cell r="B1629">
            <v>324</v>
          </cell>
          <cell r="C1629" t="str">
            <v xml:space="preserve">WEST BROOKFIELD              </v>
          </cell>
          <cell r="D1629">
            <v>999</v>
          </cell>
          <cell r="E1629" t="str">
            <v>TOTAL</v>
          </cell>
          <cell r="F1629">
            <v>5561848.6100000003</v>
          </cell>
          <cell r="G1629">
            <v>1</v>
          </cell>
          <cell r="H1629">
            <v>5474027.1399999997</v>
          </cell>
          <cell r="I1629">
            <v>1</v>
          </cell>
          <cell r="J1629">
            <v>2507265</v>
          </cell>
          <cell r="K1629">
            <v>2507265</v>
          </cell>
          <cell r="L1629">
            <v>0</v>
          </cell>
          <cell r="M1629">
            <v>0</v>
          </cell>
          <cell r="N1629">
            <v>5474027.1399999997</v>
          </cell>
          <cell r="O1629">
            <v>2507265</v>
          </cell>
          <cell r="P1629">
            <v>2425994</v>
          </cell>
          <cell r="Q1629">
            <v>81271</v>
          </cell>
          <cell r="R1629">
            <v>3.3500082852636899</v>
          </cell>
          <cell r="S1629">
            <v>587</v>
          </cell>
          <cell r="T1629">
            <v>0</v>
          </cell>
          <cell r="U1629">
            <v>324</v>
          </cell>
          <cell r="V1629">
            <v>999</v>
          </cell>
          <cell r="W1629">
            <v>1620</v>
          </cell>
          <cell r="X1629">
            <v>556</v>
          </cell>
          <cell r="Y1629">
            <v>5474027.1399999997</v>
          </cell>
        </row>
        <row r="1630">
          <cell r="A1630">
            <v>1621</v>
          </cell>
          <cell r="B1630">
            <v>325</v>
          </cell>
          <cell r="C1630" t="str">
            <v xml:space="preserve">WESTFIELD                    </v>
          </cell>
          <cell r="D1630">
            <v>325</v>
          </cell>
          <cell r="E1630" t="str">
            <v>WESTFIELD</v>
          </cell>
          <cell r="F1630">
            <v>56348311.590000004</v>
          </cell>
          <cell r="G1630">
            <v>1</v>
          </cell>
          <cell r="H1630">
            <v>58680126.160000004</v>
          </cell>
          <cell r="I1630">
            <v>1</v>
          </cell>
          <cell r="J1630"/>
          <cell r="K1630">
            <v>25776861</v>
          </cell>
          <cell r="L1630">
            <v>0</v>
          </cell>
          <cell r="M1630">
            <v>0</v>
          </cell>
          <cell r="N1630">
            <v>58680126.160000004</v>
          </cell>
          <cell r="O1630">
            <v>25776861</v>
          </cell>
          <cell r="P1630">
            <v>24659576</v>
          </cell>
          <cell r="Q1630">
            <v>1117285</v>
          </cell>
          <cell r="R1630">
            <v>4.5308362155131947</v>
          </cell>
          <cell r="S1630">
            <v>5890</v>
          </cell>
          <cell r="T1630">
            <v>0</v>
          </cell>
          <cell r="U1630">
            <v>325</v>
          </cell>
          <cell r="V1630">
            <v>325</v>
          </cell>
          <cell r="W1630">
            <v>1621</v>
          </cell>
          <cell r="X1630">
            <v>5881</v>
          </cell>
          <cell r="Y1630">
            <v>58680126.160000004</v>
          </cell>
        </row>
        <row r="1631">
          <cell r="A1631">
            <v>1622</v>
          </cell>
          <cell r="B1631">
            <v>325</v>
          </cell>
          <cell r="D1631">
            <v>998</v>
          </cell>
          <cell r="F1631">
            <v>0</v>
          </cell>
          <cell r="G1631">
            <v>0</v>
          </cell>
          <cell r="H1631">
            <v>0</v>
          </cell>
          <cell r="I1631">
            <v>0</v>
          </cell>
          <cell r="J1631"/>
          <cell r="K1631">
            <v>0</v>
          </cell>
          <cell r="L1631">
            <v>0</v>
          </cell>
          <cell r="M1631">
            <v>0</v>
          </cell>
          <cell r="N1631">
            <v>0</v>
          </cell>
          <cell r="O1631">
            <v>0</v>
          </cell>
          <cell r="P1631">
            <v>0</v>
          </cell>
          <cell r="Q1631">
            <v>0</v>
          </cell>
          <cell r="R1631">
            <v>0</v>
          </cell>
          <cell r="S1631">
            <v>0</v>
          </cell>
          <cell r="T1631">
            <v>0</v>
          </cell>
          <cell r="U1631">
            <v>325</v>
          </cell>
          <cell r="V1631">
            <v>998</v>
          </cell>
          <cell r="W1631">
            <v>1622</v>
          </cell>
          <cell r="X1631">
            <v>0</v>
          </cell>
          <cell r="Y1631">
            <v>0</v>
          </cell>
        </row>
        <row r="1632">
          <cell r="A1632">
            <v>1623</v>
          </cell>
          <cell r="B1632">
            <v>325</v>
          </cell>
          <cell r="D1632">
            <v>998</v>
          </cell>
          <cell r="F1632">
            <v>0</v>
          </cell>
          <cell r="G1632">
            <v>0</v>
          </cell>
          <cell r="H1632">
            <v>0</v>
          </cell>
          <cell r="I1632">
            <v>0</v>
          </cell>
          <cell r="J1632"/>
          <cell r="K1632">
            <v>0</v>
          </cell>
          <cell r="L1632">
            <v>0</v>
          </cell>
          <cell r="M1632">
            <v>0</v>
          </cell>
          <cell r="N1632">
            <v>0</v>
          </cell>
          <cell r="O1632">
            <v>0</v>
          </cell>
          <cell r="P1632">
            <v>0</v>
          </cell>
          <cell r="Q1632">
            <v>0</v>
          </cell>
          <cell r="R1632">
            <v>0</v>
          </cell>
          <cell r="S1632">
            <v>0</v>
          </cell>
          <cell r="T1632">
            <v>0</v>
          </cell>
          <cell r="U1632">
            <v>325</v>
          </cell>
          <cell r="V1632">
            <v>998</v>
          </cell>
          <cell r="W1632">
            <v>1623</v>
          </cell>
          <cell r="X1632">
            <v>0</v>
          </cell>
          <cell r="Y1632">
            <v>0</v>
          </cell>
        </row>
        <row r="1633">
          <cell r="A1633">
            <v>1624</v>
          </cell>
          <cell r="B1633">
            <v>325</v>
          </cell>
          <cell r="D1633">
            <v>998</v>
          </cell>
          <cell r="F1633">
            <v>0</v>
          </cell>
          <cell r="G1633">
            <v>0</v>
          </cell>
          <cell r="H1633">
            <v>0</v>
          </cell>
          <cell r="I1633">
            <v>0</v>
          </cell>
          <cell r="J1633"/>
          <cell r="K1633">
            <v>0</v>
          </cell>
          <cell r="L1633">
            <v>0</v>
          </cell>
          <cell r="M1633">
            <v>0</v>
          </cell>
          <cell r="N1633">
            <v>0</v>
          </cell>
          <cell r="O1633">
            <v>0</v>
          </cell>
          <cell r="P1633">
            <v>0</v>
          </cell>
          <cell r="Q1633">
            <v>0</v>
          </cell>
          <cell r="R1633">
            <v>0</v>
          </cell>
          <cell r="S1633">
            <v>0</v>
          </cell>
          <cell r="T1633">
            <v>0</v>
          </cell>
          <cell r="U1633">
            <v>325</v>
          </cell>
          <cell r="V1633">
            <v>998</v>
          </cell>
          <cell r="W1633">
            <v>1624</v>
          </cell>
          <cell r="X1633">
            <v>0</v>
          </cell>
          <cell r="Y1633">
            <v>0</v>
          </cell>
        </row>
        <row r="1634">
          <cell r="A1634">
            <v>1625</v>
          </cell>
          <cell r="B1634">
            <v>325</v>
          </cell>
          <cell r="C1634" t="str">
            <v xml:space="preserve">WESTFIELD                    </v>
          </cell>
          <cell r="D1634">
            <v>999</v>
          </cell>
          <cell r="E1634" t="str">
            <v>TOTAL</v>
          </cell>
          <cell r="F1634">
            <v>56348311.590000004</v>
          </cell>
          <cell r="G1634">
            <v>1</v>
          </cell>
          <cell r="H1634">
            <v>58680126.160000004</v>
          </cell>
          <cell r="I1634">
            <v>1</v>
          </cell>
          <cell r="J1634">
            <v>25776861</v>
          </cell>
          <cell r="K1634">
            <v>25776861</v>
          </cell>
          <cell r="L1634">
            <v>0</v>
          </cell>
          <cell r="M1634">
            <v>0</v>
          </cell>
          <cell r="N1634">
            <v>58680126.160000004</v>
          </cell>
          <cell r="O1634">
            <v>25776861</v>
          </cell>
          <cell r="P1634">
            <v>24659576</v>
          </cell>
          <cell r="Q1634">
            <v>1117285</v>
          </cell>
          <cell r="R1634">
            <v>4.5308362155131947</v>
          </cell>
          <cell r="S1634">
            <v>5890</v>
          </cell>
          <cell r="T1634">
            <v>0</v>
          </cell>
          <cell r="U1634">
            <v>325</v>
          </cell>
          <cell r="V1634">
            <v>999</v>
          </cell>
          <cell r="W1634">
            <v>1625</v>
          </cell>
          <cell r="X1634">
            <v>5881</v>
          </cell>
          <cell r="Y1634">
            <v>58680126.160000004</v>
          </cell>
        </row>
        <row r="1635">
          <cell r="A1635">
            <v>1626</v>
          </cell>
          <cell r="B1635">
            <v>326</v>
          </cell>
          <cell r="C1635" t="str">
            <v xml:space="preserve">WESTFORD                     </v>
          </cell>
          <cell r="D1635">
            <v>326</v>
          </cell>
          <cell r="E1635" t="str">
            <v>WESTFORD</v>
          </cell>
          <cell r="F1635">
            <v>43881686.305879995</v>
          </cell>
          <cell r="G1635">
            <v>0.98027261535920518</v>
          </cell>
          <cell r="H1635">
            <v>45585175.226279989</v>
          </cell>
          <cell r="I1635">
            <v>0.98267281893270941</v>
          </cell>
          <cell r="J1635"/>
          <cell r="K1635">
            <v>30308996</v>
          </cell>
          <cell r="L1635">
            <v>0</v>
          </cell>
          <cell r="M1635">
            <v>0</v>
          </cell>
          <cell r="N1635">
            <v>45585175.226279989</v>
          </cell>
          <cell r="O1635">
            <v>30308996</v>
          </cell>
          <cell r="P1635">
            <v>29241053</v>
          </cell>
          <cell r="Q1635">
            <v>1067943</v>
          </cell>
          <cell r="R1635">
            <v>3.652204316992278</v>
          </cell>
          <cell r="S1635">
            <v>5086</v>
          </cell>
          <cell r="T1635">
            <v>0</v>
          </cell>
          <cell r="U1635">
            <v>326</v>
          </cell>
          <cell r="V1635">
            <v>326</v>
          </cell>
          <cell r="W1635">
            <v>1626</v>
          </cell>
          <cell r="X1635">
            <v>5065</v>
          </cell>
          <cell r="Y1635">
            <v>45585175.226279989</v>
          </cell>
        </row>
        <row r="1636">
          <cell r="A1636">
            <v>1627</v>
          </cell>
          <cell r="B1636">
            <v>326</v>
          </cell>
          <cell r="C1636" t="str">
            <v xml:space="preserve">WESTFORD                     </v>
          </cell>
          <cell r="D1636">
            <v>852</v>
          </cell>
          <cell r="E1636" t="str">
            <v>NASHOBA VALLEY</v>
          </cell>
          <cell r="F1636">
            <v>883092</v>
          </cell>
          <cell r="G1636">
            <v>1.9727384640794772E-2</v>
          </cell>
          <cell r="H1636">
            <v>803790</v>
          </cell>
          <cell r="I1636">
            <v>1.7327181067290587E-2</v>
          </cell>
          <cell r="J1636"/>
          <cell r="K1636">
            <v>534430</v>
          </cell>
          <cell r="L1636">
            <v>0</v>
          </cell>
          <cell r="M1636">
            <v>0</v>
          </cell>
          <cell r="N1636">
            <v>803790</v>
          </cell>
          <cell r="O1636">
            <v>534430</v>
          </cell>
          <cell r="P1636">
            <v>588458</v>
          </cell>
          <cell r="Q1636">
            <v>-54028</v>
          </cell>
          <cell r="R1636">
            <v>-9.181283965890513</v>
          </cell>
          <cell r="S1636">
            <v>61</v>
          </cell>
          <cell r="T1636">
            <v>0</v>
          </cell>
          <cell r="U1636">
            <v>326</v>
          </cell>
          <cell r="V1636">
            <v>852</v>
          </cell>
          <cell r="W1636">
            <v>1627</v>
          </cell>
          <cell r="X1636">
            <v>53</v>
          </cell>
          <cell r="Y1636">
            <v>803790</v>
          </cell>
        </row>
        <row r="1637">
          <cell r="A1637">
            <v>1628</v>
          </cell>
          <cell r="B1637">
            <v>326</v>
          </cell>
          <cell r="D1637">
            <v>998</v>
          </cell>
          <cell r="F1637">
            <v>0</v>
          </cell>
          <cell r="G1637">
            <v>0</v>
          </cell>
          <cell r="H1637">
            <v>0</v>
          </cell>
          <cell r="I1637">
            <v>0</v>
          </cell>
          <cell r="J1637"/>
          <cell r="K1637">
            <v>0</v>
          </cell>
          <cell r="L1637">
            <v>0</v>
          </cell>
          <cell r="M1637">
            <v>0</v>
          </cell>
          <cell r="N1637">
            <v>0</v>
          </cell>
          <cell r="O1637">
            <v>0</v>
          </cell>
          <cell r="P1637">
            <v>0</v>
          </cell>
          <cell r="Q1637">
            <v>0</v>
          </cell>
          <cell r="R1637">
            <v>0</v>
          </cell>
          <cell r="S1637">
            <v>0</v>
          </cell>
          <cell r="T1637">
            <v>0</v>
          </cell>
          <cell r="U1637">
            <v>326</v>
          </cell>
          <cell r="V1637">
            <v>998</v>
          </cell>
          <cell r="W1637">
            <v>1628</v>
          </cell>
          <cell r="X1637">
            <v>0</v>
          </cell>
          <cell r="Y1637">
            <v>0</v>
          </cell>
        </row>
        <row r="1638">
          <cell r="A1638">
            <v>1629</v>
          </cell>
          <cell r="B1638">
            <v>326</v>
          </cell>
          <cell r="D1638">
            <v>998</v>
          </cell>
          <cell r="F1638">
            <v>0</v>
          </cell>
          <cell r="G1638">
            <v>0</v>
          </cell>
          <cell r="H1638">
            <v>0</v>
          </cell>
          <cell r="I1638">
            <v>0</v>
          </cell>
          <cell r="J1638"/>
          <cell r="K1638">
            <v>0</v>
          </cell>
          <cell r="L1638">
            <v>0</v>
          </cell>
          <cell r="M1638">
            <v>0</v>
          </cell>
          <cell r="N1638">
            <v>0</v>
          </cell>
          <cell r="O1638">
            <v>0</v>
          </cell>
          <cell r="P1638">
            <v>0</v>
          </cell>
          <cell r="Q1638">
            <v>0</v>
          </cell>
          <cell r="R1638">
            <v>0</v>
          </cell>
          <cell r="S1638">
            <v>0</v>
          </cell>
          <cell r="T1638">
            <v>0</v>
          </cell>
          <cell r="U1638">
            <v>326</v>
          </cell>
          <cell r="V1638">
            <v>998</v>
          </cell>
          <cell r="W1638">
            <v>1629</v>
          </cell>
          <cell r="X1638">
            <v>0</v>
          </cell>
          <cell r="Y1638">
            <v>0</v>
          </cell>
        </row>
        <row r="1639">
          <cell r="A1639">
            <v>1630</v>
          </cell>
          <cell r="B1639">
            <v>326</v>
          </cell>
          <cell r="C1639" t="str">
            <v xml:space="preserve">WESTFORD                     </v>
          </cell>
          <cell r="D1639">
            <v>999</v>
          </cell>
          <cell r="E1639" t="str">
            <v>TOTAL</v>
          </cell>
          <cell r="F1639">
            <v>44764778.305879995</v>
          </cell>
          <cell r="G1639">
            <v>1</v>
          </cell>
          <cell r="H1639">
            <v>46388965.226279989</v>
          </cell>
          <cell r="I1639">
            <v>1</v>
          </cell>
          <cell r="J1639">
            <v>30843426</v>
          </cell>
          <cell r="K1639">
            <v>30843426</v>
          </cell>
          <cell r="L1639">
            <v>0</v>
          </cell>
          <cell r="M1639">
            <v>0</v>
          </cell>
          <cell r="N1639">
            <v>46388965.226279989</v>
          </cell>
          <cell r="O1639">
            <v>30843426</v>
          </cell>
          <cell r="P1639">
            <v>29829511</v>
          </cell>
          <cell r="Q1639">
            <v>1013915</v>
          </cell>
          <cell r="R1639">
            <v>3.3990332593786068</v>
          </cell>
          <cell r="S1639">
            <v>5147</v>
          </cell>
          <cell r="T1639">
            <v>0</v>
          </cell>
          <cell r="U1639">
            <v>326</v>
          </cell>
          <cell r="V1639">
            <v>999</v>
          </cell>
          <cell r="W1639">
            <v>1630</v>
          </cell>
          <cell r="X1639">
            <v>5118</v>
          </cell>
          <cell r="Y1639">
            <v>46388965.226279989</v>
          </cell>
        </row>
        <row r="1640">
          <cell r="A1640">
            <v>1631</v>
          </cell>
          <cell r="B1640">
            <v>327</v>
          </cell>
          <cell r="C1640" t="str">
            <v xml:space="preserve">WESTHAMPTON                  </v>
          </cell>
          <cell r="D1640">
            <v>327</v>
          </cell>
          <cell r="E1640" t="str">
            <v>WESTHAMPTON</v>
          </cell>
          <cell r="F1640">
            <v>1193876.6000000001</v>
          </cell>
          <cell r="G1640">
            <v>0.53070862347514414</v>
          </cell>
          <cell r="H1640">
            <v>1195530.31</v>
          </cell>
          <cell r="I1640">
            <v>0.54151076658945252</v>
          </cell>
          <cell r="J1640"/>
          <cell r="K1640">
            <v>868868</v>
          </cell>
          <cell r="L1640">
            <v>0</v>
          </cell>
          <cell r="M1640">
            <v>0</v>
          </cell>
          <cell r="N1640">
            <v>1195530.31</v>
          </cell>
          <cell r="O1640">
            <v>868868</v>
          </cell>
          <cell r="P1640">
            <v>823754</v>
          </cell>
          <cell r="Q1640">
            <v>45114</v>
          </cell>
          <cell r="R1640">
            <v>5.4766350148223859</v>
          </cell>
          <cell r="S1640">
            <v>135</v>
          </cell>
          <cell r="T1640">
            <v>0</v>
          </cell>
          <cell r="U1640">
            <v>327</v>
          </cell>
          <cell r="V1640">
            <v>327</v>
          </cell>
          <cell r="W1640">
            <v>1631</v>
          </cell>
          <cell r="X1640">
            <v>130</v>
          </cell>
          <cell r="Y1640">
            <v>1195530.31</v>
          </cell>
        </row>
        <row r="1641">
          <cell r="A1641">
            <v>1632</v>
          </cell>
          <cell r="B1641">
            <v>327</v>
          </cell>
          <cell r="C1641" t="str">
            <v xml:space="preserve">WESTHAMPTON                  </v>
          </cell>
          <cell r="D1641">
            <v>683</v>
          </cell>
          <cell r="E1641" t="str">
            <v>HAMPSHIRE</v>
          </cell>
          <cell r="F1641">
            <v>1055713</v>
          </cell>
          <cell r="G1641">
            <v>0.46929137652485592</v>
          </cell>
          <cell r="H1641">
            <v>1012238</v>
          </cell>
          <cell r="I1641">
            <v>0.45848923341054748</v>
          </cell>
          <cell r="J1641"/>
          <cell r="K1641">
            <v>735658</v>
          </cell>
          <cell r="L1641">
            <v>0</v>
          </cell>
          <cell r="M1641">
            <v>0</v>
          </cell>
          <cell r="N1641">
            <v>1012238</v>
          </cell>
          <cell r="O1641">
            <v>735658</v>
          </cell>
          <cell r="P1641">
            <v>728423</v>
          </cell>
          <cell r="Q1641">
            <v>7235</v>
          </cell>
          <cell r="R1641">
            <v>0.99324156431084687</v>
          </cell>
          <cell r="S1641">
            <v>118</v>
          </cell>
          <cell r="T1641">
            <v>0</v>
          </cell>
          <cell r="U1641">
            <v>327</v>
          </cell>
          <cell r="V1641">
            <v>683</v>
          </cell>
          <cell r="W1641">
            <v>1632</v>
          </cell>
          <cell r="X1641">
            <v>110</v>
          </cell>
          <cell r="Y1641">
            <v>1012238</v>
          </cell>
        </row>
        <row r="1642">
          <cell r="A1642">
            <v>1633</v>
          </cell>
          <cell r="B1642">
            <v>327</v>
          </cell>
          <cell r="D1642">
            <v>998</v>
          </cell>
          <cell r="F1642">
            <v>0</v>
          </cell>
          <cell r="G1642">
            <v>0</v>
          </cell>
          <cell r="H1642">
            <v>0</v>
          </cell>
          <cell r="I1642">
            <v>0</v>
          </cell>
          <cell r="J1642"/>
          <cell r="K1642">
            <v>0</v>
          </cell>
          <cell r="L1642">
            <v>0</v>
          </cell>
          <cell r="M1642">
            <v>0</v>
          </cell>
          <cell r="N1642">
            <v>0</v>
          </cell>
          <cell r="O1642">
            <v>0</v>
          </cell>
          <cell r="P1642">
            <v>0</v>
          </cell>
          <cell r="Q1642">
            <v>0</v>
          </cell>
          <cell r="R1642">
            <v>0</v>
          </cell>
          <cell r="S1642">
            <v>0</v>
          </cell>
          <cell r="T1642">
            <v>0</v>
          </cell>
          <cell r="U1642">
            <v>327</v>
          </cell>
          <cell r="V1642">
            <v>998</v>
          </cell>
          <cell r="W1642">
            <v>1633</v>
          </cell>
          <cell r="X1642">
            <v>0</v>
          </cell>
          <cell r="Y1642">
            <v>0</v>
          </cell>
        </row>
        <row r="1643">
          <cell r="A1643">
            <v>1634</v>
          </cell>
          <cell r="B1643">
            <v>327</v>
          </cell>
          <cell r="D1643">
            <v>998</v>
          </cell>
          <cell r="F1643">
            <v>0</v>
          </cell>
          <cell r="G1643">
            <v>0</v>
          </cell>
          <cell r="H1643">
            <v>0</v>
          </cell>
          <cell r="I1643">
            <v>0</v>
          </cell>
          <cell r="J1643"/>
          <cell r="K1643">
            <v>0</v>
          </cell>
          <cell r="L1643">
            <v>0</v>
          </cell>
          <cell r="M1643">
            <v>0</v>
          </cell>
          <cell r="N1643">
            <v>0</v>
          </cell>
          <cell r="O1643">
            <v>0</v>
          </cell>
          <cell r="P1643">
            <v>0</v>
          </cell>
          <cell r="Q1643">
            <v>0</v>
          </cell>
          <cell r="R1643">
            <v>0</v>
          </cell>
          <cell r="S1643">
            <v>0</v>
          </cell>
          <cell r="T1643">
            <v>0</v>
          </cell>
          <cell r="U1643">
            <v>327</v>
          </cell>
          <cell r="V1643">
            <v>998</v>
          </cell>
          <cell r="W1643">
            <v>1634</v>
          </cell>
          <cell r="X1643">
            <v>0</v>
          </cell>
          <cell r="Y1643">
            <v>0</v>
          </cell>
        </row>
        <row r="1644">
          <cell r="A1644">
            <v>1635</v>
          </cell>
          <cell r="B1644">
            <v>327</v>
          </cell>
          <cell r="C1644" t="str">
            <v xml:space="preserve">WESTHAMPTON                  </v>
          </cell>
          <cell r="D1644">
            <v>999</v>
          </cell>
          <cell r="E1644" t="str">
            <v>TOTAL</v>
          </cell>
          <cell r="F1644">
            <v>2249589.6</v>
          </cell>
          <cell r="G1644">
            <v>1</v>
          </cell>
          <cell r="H1644">
            <v>2207768.31</v>
          </cell>
          <cell r="I1644">
            <v>1</v>
          </cell>
          <cell r="J1644">
            <v>1604526</v>
          </cell>
          <cell r="K1644">
            <v>1604526</v>
          </cell>
          <cell r="L1644">
            <v>0</v>
          </cell>
          <cell r="M1644">
            <v>0</v>
          </cell>
          <cell r="N1644">
            <v>2207768.31</v>
          </cell>
          <cell r="O1644">
            <v>1604526</v>
          </cell>
          <cell r="P1644">
            <v>1552177</v>
          </cell>
          <cell r="Q1644">
            <v>52349</v>
          </cell>
          <cell r="R1644">
            <v>3.3726179424124956</v>
          </cell>
          <cell r="S1644">
            <v>253</v>
          </cell>
          <cell r="T1644">
            <v>0</v>
          </cell>
          <cell r="U1644">
            <v>327</v>
          </cell>
          <cell r="V1644">
            <v>999</v>
          </cell>
          <cell r="W1644">
            <v>1635</v>
          </cell>
          <cell r="X1644">
            <v>240</v>
          </cell>
          <cell r="Y1644">
            <v>2207768.31</v>
          </cell>
        </row>
        <row r="1645">
          <cell r="A1645">
            <v>1636</v>
          </cell>
          <cell r="B1645">
            <v>328</v>
          </cell>
          <cell r="C1645" t="str">
            <v xml:space="preserve">WESTMINSTER                  </v>
          </cell>
          <cell r="D1645">
            <v>328</v>
          </cell>
          <cell r="E1645" t="str">
            <v>WESTMINSTER</v>
          </cell>
          <cell r="F1645">
            <v>0</v>
          </cell>
          <cell r="G1645">
            <v>0</v>
          </cell>
          <cell r="H1645">
            <v>0</v>
          </cell>
          <cell r="I1645">
            <v>0</v>
          </cell>
          <cell r="J1645"/>
          <cell r="K1645">
            <v>0</v>
          </cell>
          <cell r="L1645">
            <v>0</v>
          </cell>
          <cell r="M1645">
            <v>0</v>
          </cell>
          <cell r="N1645">
            <v>0</v>
          </cell>
          <cell r="O1645">
            <v>0</v>
          </cell>
          <cell r="P1645">
            <v>0</v>
          </cell>
          <cell r="Q1645">
            <v>0</v>
          </cell>
          <cell r="R1645">
            <v>0</v>
          </cell>
          <cell r="S1645">
            <v>0</v>
          </cell>
          <cell r="T1645">
            <v>0</v>
          </cell>
          <cell r="U1645">
            <v>328</v>
          </cell>
          <cell r="V1645">
            <v>328</v>
          </cell>
          <cell r="W1645">
            <v>1636</v>
          </cell>
          <cell r="X1645">
            <v>0</v>
          </cell>
          <cell r="Y1645">
            <v>0</v>
          </cell>
        </row>
        <row r="1646">
          <cell r="A1646">
            <v>1637</v>
          </cell>
          <cell r="B1646">
            <v>328</v>
          </cell>
          <cell r="C1646" t="str">
            <v xml:space="preserve">WESTMINSTER                  </v>
          </cell>
          <cell r="D1646">
            <v>610</v>
          </cell>
          <cell r="E1646" t="str">
            <v>ASHBURNHAM WESTMINSTER</v>
          </cell>
          <cell r="F1646">
            <v>11253282</v>
          </cell>
          <cell r="G1646">
            <v>0.93306563956012945</v>
          </cell>
          <cell r="H1646">
            <v>11445544</v>
          </cell>
          <cell r="I1646">
            <v>0.92575970361567805</v>
          </cell>
          <cell r="J1646"/>
          <cell r="K1646">
            <v>6339100</v>
          </cell>
          <cell r="L1646">
            <v>0</v>
          </cell>
          <cell r="M1646">
            <v>0</v>
          </cell>
          <cell r="N1646">
            <v>11445544</v>
          </cell>
          <cell r="O1646">
            <v>6339100</v>
          </cell>
          <cell r="P1646">
            <v>6167209</v>
          </cell>
          <cell r="Q1646">
            <v>171891</v>
          </cell>
          <cell r="R1646">
            <v>2.7871765007477451</v>
          </cell>
          <cell r="S1646">
            <v>1284</v>
          </cell>
          <cell r="T1646">
            <v>0</v>
          </cell>
          <cell r="U1646">
            <v>328</v>
          </cell>
          <cell r="V1646">
            <v>610</v>
          </cell>
          <cell r="W1646">
            <v>1637</v>
          </cell>
          <cell r="X1646">
            <v>1257</v>
          </cell>
          <cell r="Y1646">
            <v>11445544</v>
          </cell>
        </row>
        <row r="1647">
          <cell r="A1647">
            <v>1638</v>
          </cell>
          <cell r="B1647">
            <v>328</v>
          </cell>
          <cell r="C1647" t="str">
            <v xml:space="preserve">WESTMINSTER                  </v>
          </cell>
          <cell r="D1647">
            <v>832</v>
          </cell>
          <cell r="E1647" t="str">
            <v>MONTACHUSETT</v>
          </cell>
          <cell r="F1647">
            <v>807265</v>
          </cell>
          <cell r="G1647">
            <v>6.6934360439870597E-2</v>
          </cell>
          <cell r="H1647">
            <v>917863</v>
          </cell>
          <cell r="I1647">
            <v>7.4240296384321891E-2</v>
          </cell>
          <cell r="J1647"/>
          <cell r="K1647">
            <v>508357</v>
          </cell>
          <cell r="L1647">
            <v>0</v>
          </cell>
          <cell r="M1647">
            <v>0</v>
          </cell>
          <cell r="N1647">
            <v>917863</v>
          </cell>
          <cell r="O1647">
            <v>508357</v>
          </cell>
          <cell r="P1647">
            <v>442411</v>
          </cell>
          <cell r="Q1647">
            <v>65946</v>
          </cell>
          <cell r="R1647">
            <v>14.906048900230781</v>
          </cell>
          <cell r="S1647">
            <v>57</v>
          </cell>
          <cell r="T1647">
            <v>0</v>
          </cell>
          <cell r="U1647">
            <v>328</v>
          </cell>
          <cell r="V1647">
            <v>832</v>
          </cell>
          <cell r="W1647">
            <v>1638</v>
          </cell>
          <cell r="X1647">
            <v>62</v>
          </cell>
          <cell r="Y1647">
            <v>917863</v>
          </cell>
        </row>
        <row r="1648">
          <cell r="A1648">
            <v>1639</v>
          </cell>
          <cell r="B1648">
            <v>328</v>
          </cell>
          <cell r="D1648">
            <v>998</v>
          </cell>
          <cell r="F1648">
            <v>0</v>
          </cell>
          <cell r="G1648">
            <v>0</v>
          </cell>
          <cell r="H1648">
            <v>0</v>
          </cell>
          <cell r="I1648">
            <v>0</v>
          </cell>
          <cell r="J1648"/>
          <cell r="K1648">
            <v>0</v>
          </cell>
          <cell r="L1648">
            <v>0</v>
          </cell>
          <cell r="M1648">
            <v>0</v>
          </cell>
          <cell r="N1648">
            <v>0</v>
          </cell>
          <cell r="O1648">
            <v>0</v>
          </cell>
          <cell r="P1648">
            <v>0</v>
          </cell>
          <cell r="Q1648">
            <v>0</v>
          </cell>
          <cell r="R1648">
            <v>0</v>
          </cell>
          <cell r="S1648">
            <v>0</v>
          </cell>
          <cell r="T1648">
            <v>0</v>
          </cell>
          <cell r="U1648">
            <v>328</v>
          </cell>
          <cell r="V1648">
            <v>998</v>
          </cell>
          <cell r="W1648">
            <v>1639</v>
          </cell>
          <cell r="X1648">
            <v>0</v>
          </cell>
          <cell r="Y1648">
            <v>0</v>
          </cell>
        </row>
        <row r="1649">
          <cell r="A1649">
            <v>1640</v>
          </cell>
          <cell r="B1649">
            <v>328</v>
          </cell>
          <cell r="C1649" t="str">
            <v xml:space="preserve">WESTMINSTER                  </v>
          </cell>
          <cell r="D1649">
            <v>999</v>
          </cell>
          <cell r="E1649" t="str">
            <v>TOTAL</v>
          </cell>
          <cell r="F1649">
            <v>12060547</v>
          </cell>
          <cell r="G1649">
            <v>1</v>
          </cell>
          <cell r="H1649">
            <v>12363407</v>
          </cell>
          <cell r="I1649">
            <v>1</v>
          </cell>
          <cell r="J1649">
            <v>6847457</v>
          </cell>
          <cell r="K1649">
            <v>6847457</v>
          </cell>
          <cell r="L1649">
            <v>0</v>
          </cell>
          <cell r="M1649">
            <v>0</v>
          </cell>
          <cell r="N1649">
            <v>12363407</v>
          </cell>
          <cell r="O1649">
            <v>6847457</v>
          </cell>
          <cell r="P1649">
            <v>6609620</v>
          </cell>
          <cell r="Q1649">
            <v>237837</v>
          </cell>
          <cell r="R1649">
            <v>3.5983460471252506</v>
          </cell>
          <cell r="S1649">
            <v>1341</v>
          </cell>
          <cell r="T1649">
            <v>0</v>
          </cell>
          <cell r="U1649">
            <v>328</v>
          </cell>
          <cell r="V1649">
            <v>999</v>
          </cell>
          <cell r="W1649">
            <v>1640</v>
          </cell>
          <cell r="X1649">
            <v>1319</v>
          </cell>
          <cell r="Y1649">
            <v>12363407</v>
          </cell>
        </row>
        <row r="1650">
          <cell r="A1650">
            <v>1641</v>
          </cell>
          <cell r="B1650">
            <v>329</v>
          </cell>
          <cell r="C1650" t="str">
            <v xml:space="preserve">WEST NEWBURY                 </v>
          </cell>
          <cell r="D1650">
            <v>329</v>
          </cell>
          <cell r="E1650" t="str">
            <v>WEST NEWBURY</v>
          </cell>
          <cell r="F1650">
            <v>0</v>
          </cell>
          <cell r="G1650">
            <v>0</v>
          </cell>
          <cell r="H1650">
            <v>0</v>
          </cell>
          <cell r="I1650">
            <v>0</v>
          </cell>
          <cell r="J1650"/>
          <cell r="K1650">
            <v>0</v>
          </cell>
          <cell r="L1650">
            <v>0</v>
          </cell>
          <cell r="M1650">
            <v>0</v>
          </cell>
          <cell r="N1650">
            <v>0</v>
          </cell>
          <cell r="O1650">
            <v>0</v>
          </cell>
          <cell r="P1650">
            <v>0</v>
          </cell>
          <cell r="Q1650">
            <v>0</v>
          </cell>
          <cell r="R1650">
            <v>0</v>
          </cell>
          <cell r="S1650">
            <v>0</v>
          </cell>
          <cell r="T1650">
            <v>0</v>
          </cell>
          <cell r="U1650">
            <v>329</v>
          </cell>
          <cell r="V1650">
            <v>329</v>
          </cell>
          <cell r="W1650">
            <v>1641</v>
          </cell>
          <cell r="X1650">
            <v>0</v>
          </cell>
          <cell r="Y1650">
            <v>0</v>
          </cell>
        </row>
        <row r="1651">
          <cell r="A1651">
            <v>1642</v>
          </cell>
          <cell r="B1651">
            <v>329</v>
          </cell>
          <cell r="C1651" t="str">
            <v xml:space="preserve">WEST NEWBURY                 </v>
          </cell>
          <cell r="D1651">
            <v>745</v>
          </cell>
          <cell r="E1651" t="str">
            <v>PENTUCKET</v>
          </cell>
          <cell r="F1651">
            <v>6292619</v>
          </cell>
          <cell r="G1651">
            <v>0.95878221039725364</v>
          </cell>
          <cell r="H1651">
            <v>6267820</v>
          </cell>
          <cell r="I1651">
            <v>0.9635685898980122</v>
          </cell>
          <cell r="J1651"/>
          <cell r="K1651">
            <v>4621016</v>
          </cell>
          <cell r="L1651">
            <v>0</v>
          </cell>
          <cell r="M1651">
            <v>0</v>
          </cell>
          <cell r="N1651">
            <v>6267820</v>
          </cell>
          <cell r="O1651">
            <v>4612097</v>
          </cell>
          <cell r="P1651">
            <v>4341692</v>
          </cell>
          <cell r="Q1651">
            <v>270405</v>
          </cell>
          <cell r="R1651">
            <v>6.2281018552214205</v>
          </cell>
          <cell r="S1651">
            <v>745</v>
          </cell>
          <cell r="T1651">
            <v>0</v>
          </cell>
          <cell r="U1651">
            <v>329</v>
          </cell>
          <cell r="V1651">
            <v>745</v>
          </cell>
          <cell r="W1651">
            <v>1642</v>
          </cell>
          <cell r="X1651">
            <v>712</v>
          </cell>
          <cell r="Y1651">
            <v>6267820</v>
          </cell>
        </row>
        <row r="1652">
          <cell r="A1652">
            <v>1643</v>
          </cell>
          <cell r="B1652">
            <v>329</v>
          </cell>
          <cell r="C1652" t="str">
            <v xml:space="preserve">WEST NEWBURY                 </v>
          </cell>
          <cell r="D1652">
            <v>885</v>
          </cell>
          <cell r="E1652" t="str">
            <v>WHITTIER</v>
          </cell>
          <cell r="F1652">
            <v>172448</v>
          </cell>
          <cell r="G1652">
            <v>2.6275240026225263E-2</v>
          </cell>
          <cell r="H1652">
            <v>164792</v>
          </cell>
          <cell r="I1652">
            <v>2.5333911163127408E-2</v>
          </cell>
          <cell r="J1652"/>
          <cell r="K1652">
            <v>121495</v>
          </cell>
          <cell r="L1652">
            <v>0</v>
          </cell>
          <cell r="M1652">
            <v>0</v>
          </cell>
          <cell r="N1652">
            <v>164792</v>
          </cell>
          <cell r="O1652">
            <v>121260</v>
          </cell>
          <cell r="P1652">
            <v>118983</v>
          </cell>
          <cell r="Q1652">
            <v>2277</v>
          </cell>
          <cell r="R1652">
            <v>1.9137187665464814</v>
          </cell>
          <cell r="S1652">
            <v>12</v>
          </cell>
          <cell r="T1652">
            <v>0</v>
          </cell>
          <cell r="U1652">
            <v>329</v>
          </cell>
          <cell r="V1652">
            <v>885</v>
          </cell>
          <cell r="W1652">
            <v>1643</v>
          </cell>
          <cell r="X1652">
            <v>11</v>
          </cell>
          <cell r="Y1652">
            <v>164792</v>
          </cell>
        </row>
        <row r="1653">
          <cell r="A1653">
            <v>1644</v>
          </cell>
          <cell r="B1653">
            <v>329</v>
          </cell>
          <cell r="C1653" t="str">
            <v xml:space="preserve">WEST NEWBURY                 </v>
          </cell>
          <cell r="D1653">
            <v>913</v>
          </cell>
          <cell r="E1653" t="str">
            <v>ESSEX AGRICULTURAL</v>
          </cell>
          <cell r="F1653">
            <v>98070</v>
          </cell>
          <cell r="G1653">
            <v>1.4942549576521106E-2</v>
          </cell>
          <cell r="H1653">
            <v>72187</v>
          </cell>
          <cell r="I1653">
            <v>1.109749893886037E-2</v>
          </cell>
          <cell r="J1653"/>
          <cell r="K1653">
            <v>53221</v>
          </cell>
          <cell r="L1653">
            <v>62375</v>
          </cell>
          <cell r="M1653">
            <v>9154</v>
          </cell>
          <cell r="N1653">
            <v>0</v>
          </cell>
          <cell r="O1653">
            <v>62375</v>
          </cell>
          <cell r="P1653">
            <v>85903</v>
          </cell>
          <cell r="Q1653">
            <v>-23528</v>
          </cell>
          <cell r="R1653">
            <v>-27.389031814954077</v>
          </cell>
          <cell r="S1653">
            <v>7</v>
          </cell>
          <cell r="T1653">
            <v>0</v>
          </cell>
          <cell r="U1653">
            <v>329</v>
          </cell>
          <cell r="V1653">
            <v>913</v>
          </cell>
          <cell r="W1653">
            <v>1644</v>
          </cell>
          <cell r="X1653">
            <v>5</v>
          </cell>
          <cell r="Y1653">
            <v>72187</v>
          </cell>
        </row>
        <row r="1654">
          <cell r="A1654">
            <v>1645</v>
          </cell>
          <cell r="B1654">
            <v>329</v>
          </cell>
          <cell r="C1654" t="str">
            <v xml:space="preserve">WEST NEWBURY                 </v>
          </cell>
          <cell r="D1654">
            <v>999</v>
          </cell>
          <cell r="E1654" t="str">
            <v>TOTAL</v>
          </cell>
          <cell r="F1654">
            <v>6563137</v>
          </cell>
          <cell r="G1654">
            <v>1</v>
          </cell>
          <cell r="H1654">
            <v>6504799</v>
          </cell>
          <cell r="I1654">
            <v>1</v>
          </cell>
          <cell r="J1654">
            <v>4795731</v>
          </cell>
          <cell r="K1654">
            <v>4795732</v>
          </cell>
          <cell r="L1654">
            <v>62375</v>
          </cell>
          <cell r="M1654">
            <v>9154</v>
          </cell>
          <cell r="N1654">
            <v>6432612</v>
          </cell>
          <cell r="O1654">
            <v>4795732</v>
          </cell>
          <cell r="P1654">
            <v>4546578</v>
          </cell>
          <cell r="Q1654">
            <v>249154</v>
          </cell>
          <cell r="R1654">
            <v>5.4800335549065693</v>
          </cell>
          <cell r="S1654">
            <v>764</v>
          </cell>
          <cell r="T1654">
            <v>0</v>
          </cell>
          <cell r="U1654">
            <v>329</v>
          </cell>
          <cell r="V1654">
            <v>999</v>
          </cell>
          <cell r="W1654">
            <v>1645</v>
          </cell>
          <cell r="X1654">
            <v>728</v>
          </cell>
          <cell r="Y1654">
            <v>6504799</v>
          </cell>
        </row>
        <row r="1655">
          <cell r="A1655">
            <v>1646</v>
          </cell>
          <cell r="B1655">
            <v>330</v>
          </cell>
          <cell r="C1655" t="str">
            <v xml:space="preserve">WESTON                       </v>
          </cell>
          <cell r="D1655">
            <v>330</v>
          </cell>
          <cell r="E1655" t="str">
            <v>WESTON</v>
          </cell>
          <cell r="F1655">
            <v>20217500.017579999</v>
          </cell>
          <cell r="G1655">
            <v>0.99775694073580068</v>
          </cell>
          <cell r="H1655">
            <v>21125018.31106</v>
          </cell>
          <cell r="I1655">
            <v>0.99774337801009216</v>
          </cell>
          <cell r="J1655"/>
          <cell r="K1655">
            <v>19897050</v>
          </cell>
          <cell r="L1655">
            <v>0</v>
          </cell>
          <cell r="M1655">
            <v>0</v>
          </cell>
          <cell r="N1655">
            <v>21125018.31106</v>
          </cell>
          <cell r="O1655">
            <v>19897050</v>
          </cell>
          <cell r="P1655">
            <v>19394331</v>
          </cell>
          <cell r="Q1655">
            <v>502719</v>
          </cell>
          <cell r="R1655">
            <v>2.5920925037321472</v>
          </cell>
          <cell r="S1655">
            <v>2342</v>
          </cell>
          <cell r="T1655">
            <v>0</v>
          </cell>
          <cell r="U1655">
            <v>330</v>
          </cell>
          <cell r="V1655">
            <v>330</v>
          </cell>
          <cell r="W1655">
            <v>1646</v>
          </cell>
          <cell r="X1655">
            <v>2328</v>
          </cell>
          <cell r="Y1655">
            <v>21125018.31106</v>
          </cell>
        </row>
        <row r="1656">
          <cell r="A1656">
            <v>1647</v>
          </cell>
          <cell r="B1656">
            <v>330</v>
          </cell>
          <cell r="C1656" t="str">
            <v xml:space="preserve">WESTON                       </v>
          </cell>
          <cell r="D1656">
            <v>830</v>
          </cell>
          <cell r="E1656" t="str">
            <v>MINUTEMAN</v>
          </cell>
          <cell r="F1656">
            <v>45451</v>
          </cell>
          <cell r="G1656">
            <v>2.2430592641993273E-3</v>
          </cell>
          <cell r="H1656">
            <v>47779</v>
          </cell>
          <cell r="I1656">
            <v>2.2566219899078596E-3</v>
          </cell>
          <cell r="J1656"/>
          <cell r="K1656">
            <v>45002</v>
          </cell>
          <cell r="L1656">
            <v>0</v>
          </cell>
          <cell r="M1656">
            <v>0</v>
          </cell>
          <cell r="N1656">
            <v>47779</v>
          </cell>
          <cell r="O1656">
            <v>45002</v>
          </cell>
          <cell r="P1656">
            <v>43600</v>
          </cell>
          <cell r="Q1656">
            <v>1402</v>
          </cell>
          <cell r="R1656">
            <v>3.2155963302752295</v>
          </cell>
          <cell r="S1656">
            <v>3</v>
          </cell>
          <cell r="T1656">
            <v>0</v>
          </cell>
          <cell r="U1656">
            <v>330</v>
          </cell>
          <cell r="V1656">
            <v>830</v>
          </cell>
          <cell r="W1656">
            <v>1647</v>
          </cell>
          <cell r="X1656">
            <v>3</v>
          </cell>
          <cell r="Y1656">
            <v>47779</v>
          </cell>
        </row>
        <row r="1657">
          <cell r="A1657">
            <v>1648</v>
          </cell>
          <cell r="B1657">
            <v>330</v>
          </cell>
          <cell r="D1657">
            <v>998</v>
          </cell>
          <cell r="F1657">
            <v>0</v>
          </cell>
          <cell r="G1657">
            <v>0</v>
          </cell>
          <cell r="H1657">
            <v>0</v>
          </cell>
          <cell r="I1657">
            <v>0</v>
          </cell>
          <cell r="J1657"/>
          <cell r="K1657">
            <v>0</v>
          </cell>
          <cell r="L1657">
            <v>0</v>
          </cell>
          <cell r="M1657">
            <v>0</v>
          </cell>
          <cell r="N1657">
            <v>0</v>
          </cell>
          <cell r="O1657">
            <v>0</v>
          </cell>
          <cell r="P1657">
            <v>0</v>
          </cell>
          <cell r="Q1657">
            <v>0</v>
          </cell>
          <cell r="R1657">
            <v>0</v>
          </cell>
          <cell r="S1657">
            <v>0</v>
          </cell>
          <cell r="T1657">
            <v>0</v>
          </cell>
          <cell r="U1657">
            <v>330</v>
          </cell>
          <cell r="V1657">
            <v>998</v>
          </cell>
          <cell r="W1657">
            <v>1648</v>
          </cell>
          <cell r="X1657">
            <v>0</v>
          </cell>
          <cell r="Y1657">
            <v>0</v>
          </cell>
        </row>
        <row r="1658">
          <cell r="A1658">
            <v>1649</v>
          </cell>
          <cell r="B1658">
            <v>330</v>
          </cell>
          <cell r="D1658">
            <v>998</v>
          </cell>
          <cell r="F1658">
            <v>0</v>
          </cell>
          <cell r="G1658">
            <v>0</v>
          </cell>
          <cell r="H1658">
            <v>0</v>
          </cell>
          <cell r="I1658">
            <v>0</v>
          </cell>
          <cell r="J1658"/>
          <cell r="K1658">
            <v>0</v>
          </cell>
          <cell r="L1658">
            <v>0</v>
          </cell>
          <cell r="M1658">
            <v>0</v>
          </cell>
          <cell r="N1658">
            <v>0</v>
          </cell>
          <cell r="O1658">
            <v>0</v>
          </cell>
          <cell r="P1658">
            <v>0</v>
          </cell>
          <cell r="Q1658">
            <v>0</v>
          </cell>
          <cell r="R1658">
            <v>0</v>
          </cell>
          <cell r="S1658">
            <v>0</v>
          </cell>
          <cell r="T1658">
            <v>0</v>
          </cell>
          <cell r="U1658">
            <v>330</v>
          </cell>
          <cell r="V1658">
            <v>998</v>
          </cell>
          <cell r="W1658">
            <v>1649</v>
          </cell>
          <cell r="X1658">
            <v>0</v>
          </cell>
          <cell r="Y1658">
            <v>0</v>
          </cell>
        </row>
        <row r="1659">
          <cell r="A1659">
            <v>1650</v>
          </cell>
          <cell r="B1659">
            <v>330</v>
          </cell>
          <cell r="C1659" t="str">
            <v xml:space="preserve">WESTON                       </v>
          </cell>
          <cell r="D1659">
            <v>999</v>
          </cell>
          <cell r="E1659" t="str">
            <v>TOTAL</v>
          </cell>
          <cell r="F1659">
            <v>20262951.017579999</v>
          </cell>
          <cell r="G1659">
            <v>1</v>
          </cell>
          <cell r="H1659">
            <v>21172797.31106</v>
          </cell>
          <cell r="I1659">
            <v>1</v>
          </cell>
          <cell r="J1659">
            <v>19942052</v>
          </cell>
          <cell r="K1659">
            <v>19942052</v>
          </cell>
          <cell r="L1659">
            <v>0</v>
          </cell>
          <cell r="M1659">
            <v>0</v>
          </cell>
          <cell r="N1659">
            <v>21172797.31106</v>
          </cell>
          <cell r="O1659">
            <v>19942052</v>
          </cell>
          <cell r="P1659">
            <v>19437931</v>
          </cell>
          <cell r="Q1659">
            <v>504121</v>
          </cell>
          <cell r="R1659">
            <v>2.5934910459348788</v>
          </cell>
          <cell r="S1659">
            <v>2345</v>
          </cell>
          <cell r="T1659">
            <v>0</v>
          </cell>
          <cell r="U1659">
            <v>330</v>
          </cell>
          <cell r="V1659">
            <v>999</v>
          </cell>
          <cell r="W1659">
            <v>1650</v>
          </cell>
          <cell r="X1659">
            <v>2331</v>
          </cell>
          <cell r="Y1659">
            <v>21172797.31106</v>
          </cell>
        </row>
        <row r="1660">
          <cell r="A1660">
            <v>1651</v>
          </cell>
          <cell r="B1660">
            <v>331</v>
          </cell>
          <cell r="C1660" t="str">
            <v xml:space="preserve">WESTPORT                     </v>
          </cell>
          <cell r="D1660">
            <v>331</v>
          </cell>
          <cell r="E1660" t="str">
            <v>WESTPORT</v>
          </cell>
          <cell r="F1660">
            <v>15633780.250000004</v>
          </cell>
          <cell r="G1660">
            <v>0.88546541528304268</v>
          </cell>
          <cell r="H1660">
            <v>15649507.84</v>
          </cell>
          <cell r="I1660">
            <v>0.88361658311825131</v>
          </cell>
          <cell r="J1660"/>
          <cell r="K1660">
            <v>12625582</v>
          </cell>
          <cell r="L1660">
            <v>0</v>
          </cell>
          <cell r="M1660">
            <v>0</v>
          </cell>
          <cell r="N1660">
            <v>15649507.84</v>
          </cell>
          <cell r="O1660">
            <v>12625582</v>
          </cell>
          <cell r="P1660">
            <v>12313381</v>
          </cell>
          <cell r="Q1660">
            <v>312201</v>
          </cell>
          <cell r="R1660">
            <v>2.535461218977956</v>
          </cell>
          <cell r="S1660">
            <v>1758</v>
          </cell>
          <cell r="T1660">
            <v>0</v>
          </cell>
          <cell r="U1660">
            <v>331</v>
          </cell>
          <cell r="V1660">
            <v>331</v>
          </cell>
          <cell r="W1660">
            <v>1651</v>
          </cell>
          <cell r="X1660">
            <v>1685</v>
          </cell>
          <cell r="Y1660">
            <v>15649507.84</v>
          </cell>
        </row>
        <row r="1661">
          <cell r="A1661">
            <v>1652</v>
          </cell>
          <cell r="B1661">
            <v>331</v>
          </cell>
          <cell r="C1661" t="str">
            <v xml:space="preserve">WESTPORT                     </v>
          </cell>
          <cell r="D1661">
            <v>821</v>
          </cell>
          <cell r="E1661" t="str">
            <v>GREATER FALL RIVER</v>
          </cell>
          <cell r="F1661">
            <v>1451838</v>
          </cell>
          <cell r="G1661">
            <v>8.2229142090806978E-2</v>
          </cell>
          <cell r="H1661">
            <v>1424132</v>
          </cell>
          <cell r="I1661">
            <v>8.0410621510597066E-2</v>
          </cell>
          <cell r="J1661"/>
          <cell r="K1661">
            <v>1148950</v>
          </cell>
          <cell r="L1661">
            <v>0</v>
          </cell>
          <cell r="M1661">
            <v>0</v>
          </cell>
          <cell r="N1661">
            <v>1424132</v>
          </cell>
          <cell r="O1661">
            <v>1148950</v>
          </cell>
          <cell r="P1661">
            <v>1143488</v>
          </cell>
          <cell r="Q1661">
            <v>5462</v>
          </cell>
          <cell r="R1661">
            <v>0.47766133094531821</v>
          </cell>
          <cell r="S1661">
            <v>101</v>
          </cell>
          <cell r="T1661">
            <v>0</v>
          </cell>
          <cell r="U1661">
            <v>331</v>
          </cell>
          <cell r="V1661">
            <v>821</v>
          </cell>
          <cell r="W1661">
            <v>1652</v>
          </cell>
          <cell r="X1661">
            <v>95</v>
          </cell>
          <cell r="Y1661">
            <v>1424132</v>
          </cell>
        </row>
        <row r="1662">
          <cell r="A1662">
            <v>1653</v>
          </cell>
          <cell r="B1662">
            <v>331</v>
          </cell>
          <cell r="C1662" t="str">
            <v xml:space="preserve">WESTPORT                     </v>
          </cell>
          <cell r="D1662">
            <v>910</v>
          </cell>
          <cell r="E1662" t="str">
            <v>BRISTOL COUNTY</v>
          </cell>
          <cell r="F1662">
            <v>570385</v>
          </cell>
          <cell r="G1662">
            <v>3.2305442626150392E-2</v>
          </cell>
          <cell r="H1662">
            <v>637105</v>
          </cell>
          <cell r="I1662">
            <v>3.5972795371151653E-2</v>
          </cell>
          <cell r="J1662"/>
          <cell r="K1662">
            <v>513998</v>
          </cell>
          <cell r="L1662">
            <v>0</v>
          </cell>
          <cell r="M1662">
            <v>0</v>
          </cell>
          <cell r="N1662">
            <v>637105</v>
          </cell>
          <cell r="O1662">
            <v>513998</v>
          </cell>
          <cell r="P1662">
            <v>449243</v>
          </cell>
          <cell r="Q1662">
            <v>64755</v>
          </cell>
          <cell r="R1662">
            <v>14.41424796824881</v>
          </cell>
          <cell r="S1662">
            <v>40</v>
          </cell>
          <cell r="T1662">
            <v>0</v>
          </cell>
          <cell r="U1662">
            <v>331</v>
          </cell>
          <cell r="V1662">
            <v>910</v>
          </cell>
          <cell r="W1662">
            <v>1653</v>
          </cell>
          <cell r="X1662">
            <v>43</v>
          </cell>
          <cell r="Y1662">
            <v>637105</v>
          </cell>
        </row>
        <row r="1663">
          <cell r="A1663">
            <v>1654</v>
          </cell>
          <cell r="B1663">
            <v>331</v>
          </cell>
          <cell r="D1663">
            <v>998</v>
          </cell>
          <cell r="F1663">
            <v>0</v>
          </cell>
          <cell r="G1663">
            <v>0</v>
          </cell>
          <cell r="H1663">
            <v>0</v>
          </cell>
          <cell r="I1663">
            <v>0</v>
          </cell>
          <cell r="J1663"/>
          <cell r="K1663">
            <v>0</v>
          </cell>
          <cell r="L1663">
            <v>0</v>
          </cell>
          <cell r="M1663">
            <v>0</v>
          </cell>
          <cell r="N1663">
            <v>0</v>
          </cell>
          <cell r="O1663">
            <v>0</v>
          </cell>
          <cell r="P1663">
            <v>0</v>
          </cell>
          <cell r="Q1663">
            <v>0</v>
          </cell>
          <cell r="R1663">
            <v>0</v>
          </cell>
          <cell r="S1663">
            <v>0</v>
          </cell>
          <cell r="T1663">
            <v>0</v>
          </cell>
          <cell r="U1663">
            <v>331</v>
          </cell>
          <cell r="V1663">
            <v>998</v>
          </cell>
          <cell r="W1663">
            <v>1654</v>
          </cell>
          <cell r="X1663">
            <v>0</v>
          </cell>
          <cell r="Y1663">
            <v>0</v>
          </cell>
        </row>
        <row r="1664">
          <cell r="A1664">
            <v>1655</v>
          </cell>
          <cell r="B1664">
            <v>331</v>
          </cell>
          <cell r="C1664" t="str">
            <v xml:space="preserve">WESTPORT                     </v>
          </cell>
          <cell r="D1664">
            <v>999</v>
          </cell>
          <cell r="E1664" t="str">
            <v>TOTAL</v>
          </cell>
          <cell r="F1664">
            <v>17656003.250000004</v>
          </cell>
          <cell r="G1664">
            <v>1</v>
          </cell>
          <cell r="H1664">
            <v>17710744.84</v>
          </cell>
          <cell r="I1664">
            <v>1</v>
          </cell>
          <cell r="J1664">
            <v>14288530</v>
          </cell>
          <cell r="K1664">
            <v>14288530</v>
          </cell>
          <cell r="L1664">
            <v>0</v>
          </cell>
          <cell r="M1664">
            <v>0</v>
          </cell>
          <cell r="N1664">
            <v>17710744.84</v>
          </cell>
          <cell r="O1664">
            <v>14288530</v>
          </cell>
          <cell r="P1664">
            <v>13906112</v>
          </cell>
          <cell r="Q1664">
            <v>382418</v>
          </cell>
          <cell r="R1664">
            <v>2.7499994247133923</v>
          </cell>
          <cell r="S1664">
            <v>1899</v>
          </cell>
          <cell r="T1664">
            <v>0</v>
          </cell>
          <cell r="U1664">
            <v>331</v>
          </cell>
          <cell r="V1664">
            <v>999</v>
          </cell>
          <cell r="W1664">
            <v>1655</v>
          </cell>
          <cell r="X1664">
            <v>1823</v>
          </cell>
          <cell r="Y1664">
            <v>17710744.84</v>
          </cell>
        </row>
        <row r="1665">
          <cell r="A1665">
            <v>1656</v>
          </cell>
          <cell r="B1665">
            <v>332</v>
          </cell>
          <cell r="C1665" t="str">
            <v xml:space="preserve">WEST SPRINGFIELD             </v>
          </cell>
          <cell r="D1665">
            <v>332</v>
          </cell>
          <cell r="E1665" t="str">
            <v>WEST SPRINGFIELD</v>
          </cell>
          <cell r="F1665">
            <v>38457480.989999995</v>
          </cell>
          <cell r="G1665">
            <v>1</v>
          </cell>
          <cell r="H1665">
            <v>39534882.329999998</v>
          </cell>
          <cell r="I1665">
            <v>1</v>
          </cell>
          <cell r="J1665"/>
          <cell r="K1665">
            <v>20240555</v>
          </cell>
          <cell r="L1665">
            <v>0</v>
          </cell>
          <cell r="M1665">
            <v>0</v>
          </cell>
          <cell r="N1665">
            <v>39534882.329999998</v>
          </cell>
          <cell r="O1665">
            <v>20240555</v>
          </cell>
          <cell r="P1665">
            <v>19599705</v>
          </cell>
          <cell r="Q1665">
            <v>640850</v>
          </cell>
          <cell r="R1665">
            <v>3.2696920693449214</v>
          </cell>
          <cell r="S1665">
            <v>3898</v>
          </cell>
          <cell r="T1665">
            <v>0</v>
          </cell>
          <cell r="U1665">
            <v>332</v>
          </cell>
          <cell r="V1665">
            <v>332</v>
          </cell>
          <cell r="W1665">
            <v>1656</v>
          </cell>
          <cell r="X1665">
            <v>3836</v>
          </cell>
          <cell r="Y1665">
            <v>39534882.329999998</v>
          </cell>
        </row>
        <row r="1666">
          <cell r="A1666">
            <v>1657</v>
          </cell>
          <cell r="B1666">
            <v>332</v>
          </cell>
          <cell r="D1666">
            <v>998</v>
          </cell>
          <cell r="F1666">
            <v>0</v>
          </cell>
          <cell r="G1666">
            <v>0</v>
          </cell>
          <cell r="H1666">
            <v>0</v>
          </cell>
          <cell r="I1666">
            <v>0</v>
          </cell>
          <cell r="J1666"/>
          <cell r="K1666">
            <v>0</v>
          </cell>
          <cell r="L1666">
            <v>0</v>
          </cell>
          <cell r="M1666">
            <v>0</v>
          </cell>
          <cell r="N1666">
            <v>0</v>
          </cell>
          <cell r="O1666">
            <v>0</v>
          </cell>
          <cell r="P1666">
            <v>0</v>
          </cell>
          <cell r="Q1666">
            <v>0</v>
          </cell>
          <cell r="R1666">
            <v>0</v>
          </cell>
          <cell r="S1666">
            <v>0</v>
          </cell>
          <cell r="T1666">
            <v>0</v>
          </cell>
          <cell r="U1666">
            <v>332</v>
          </cell>
          <cell r="V1666">
            <v>998</v>
          </cell>
          <cell r="W1666">
            <v>1657</v>
          </cell>
          <cell r="X1666">
            <v>0</v>
          </cell>
          <cell r="Y1666">
            <v>0</v>
          </cell>
        </row>
        <row r="1667">
          <cell r="A1667">
            <v>1658</v>
          </cell>
          <cell r="B1667">
            <v>332</v>
          </cell>
          <cell r="D1667">
            <v>998</v>
          </cell>
          <cell r="F1667">
            <v>0</v>
          </cell>
          <cell r="G1667">
            <v>0</v>
          </cell>
          <cell r="H1667">
            <v>0</v>
          </cell>
          <cell r="I1667">
            <v>0</v>
          </cell>
          <cell r="J1667"/>
          <cell r="K1667">
            <v>0</v>
          </cell>
          <cell r="L1667">
            <v>0</v>
          </cell>
          <cell r="M1667">
            <v>0</v>
          </cell>
          <cell r="N1667">
            <v>0</v>
          </cell>
          <cell r="O1667">
            <v>0</v>
          </cell>
          <cell r="P1667">
            <v>0</v>
          </cell>
          <cell r="Q1667">
            <v>0</v>
          </cell>
          <cell r="R1667">
            <v>0</v>
          </cell>
          <cell r="S1667">
            <v>0</v>
          </cell>
          <cell r="T1667">
            <v>0</v>
          </cell>
          <cell r="U1667">
            <v>332</v>
          </cell>
          <cell r="V1667">
            <v>998</v>
          </cell>
          <cell r="W1667">
            <v>1658</v>
          </cell>
          <cell r="X1667">
            <v>0</v>
          </cell>
          <cell r="Y1667">
            <v>0</v>
          </cell>
        </row>
        <row r="1668">
          <cell r="A1668">
            <v>1659</v>
          </cell>
          <cell r="B1668">
            <v>332</v>
          </cell>
          <cell r="D1668">
            <v>998</v>
          </cell>
          <cell r="F1668">
            <v>0</v>
          </cell>
          <cell r="G1668">
            <v>0</v>
          </cell>
          <cell r="H1668">
            <v>0</v>
          </cell>
          <cell r="I1668">
            <v>0</v>
          </cell>
          <cell r="J1668"/>
          <cell r="K1668">
            <v>0</v>
          </cell>
          <cell r="L1668">
            <v>0</v>
          </cell>
          <cell r="M1668">
            <v>0</v>
          </cell>
          <cell r="N1668">
            <v>0</v>
          </cell>
          <cell r="O1668">
            <v>0</v>
          </cell>
          <cell r="P1668">
            <v>0</v>
          </cell>
          <cell r="Q1668">
            <v>0</v>
          </cell>
          <cell r="R1668">
            <v>0</v>
          </cell>
          <cell r="S1668">
            <v>0</v>
          </cell>
          <cell r="T1668">
            <v>0</v>
          </cell>
          <cell r="U1668">
            <v>332</v>
          </cell>
          <cell r="V1668">
            <v>998</v>
          </cell>
          <cell r="W1668">
            <v>1659</v>
          </cell>
          <cell r="X1668">
            <v>0</v>
          </cell>
          <cell r="Y1668">
            <v>0</v>
          </cell>
        </row>
        <row r="1669">
          <cell r="A1669">
            <v>1660</v>
          </cell>
          <cell r="B1669">
            <v>332</v>
          </cell>
          <cell r="C1669" t="str">
            <v xml:space="preserve">WEST SPRINGFIELD             </v>
          </cell>
          <cell r="D1669">
            <v>999</v>
          </cell>
          <cell r="E1669" t="str">
            <v>TOTAL</v>
          </cell>
          <cell r="F1669">
            <v>38457480.989999995</v>
          </cell>
          <cell r="G1669">
            <v>1</v>
          </cell>
          <cell r="H1669">
            <v>39534882.329999998</v>
          </cell>
          <cell r="I1669">
            <v>1</v>
          </cell>
          <cell r="J1669">
            <v>20240555</v>
          </cell>
          <cell r="K1669">
            <v>20240555</v>
          </cell>
          <cell r="L1669">
            <v>0</v>
          </cell>
          <cell r="M1669">
            <v>0</v>
          </cell>
          <cell r="N1669">
            <v>39534882.329999998</v>
          </cell>
          <cell r="O1669">
            <v>20240555</v>
          </cell>
          <cell r="P1669">
            <v>19599705</v>
          </cell>
          <cell r="Q1669">
            <v>640850</v>
          </cell>
          <cell r="R1669">
            <v>3.2696920693449214</v>
          </cell>
          <cell r="S1669">
            <v>3898</v>
          </cell>
          <cell r="T1669">
            <v>0</v>
          </cell>
          <cell r="U1669">
            <v>332</v>
          </cell>
          <cell r="V1669">
            <v>999</v>
          </cell>
          <cell r="W1669">
            <v>1660</v>
          </cell>
          <cell r="X1669">
            <v>3836</v>
          </cell>
          <cell r="Y1669">
            <v>39534882.329999998</v>
          </cell>
        </row>
        <row r="1670">
          <cell r="A1670">
            <v>1661</v>
          </cell>
          <cell r="B1670">
            <v>333</v>
          </cell>
          <cell r="C1670" t="str">
            <v xml:space="preserve">WEST STOCKBRIDGE             </v>
          </cell>
          <cell r="D1670">
            <v>333</v>
          </cell>
          <cell r="E1670" t="str">
            <v>WEST STOCKBRIDGE</v>
          </cell>
          <cell r="F1670">
            <v>0</v>
          </cell>
          <cell r="G1670">
            <v>0</v>
          </cell>
          <cell r="H1670">
            <v>0</v>
          </cell>
          <cell r="I1670">
            <v>0</v>
          </cell>
          <cell r="J1670"/>
          <cell r="K1670">
            <v>0</v>
          </cell>
          <cell r="L1670">
            <v>0</v>
          </cell>
          <cell r="M1670">
            <v>0</v>
          </cell>
          <cell r="N1670">
            <v>0</v>
          </cell>
          <cell r="O1670">
            <v>0</v>
          </cell>
          <cell r="P1670">
            <v>0</v>
          </cell>
          <cell r="Q1670">
            <v>0</v>
          </cell>
          <cell r="R1670">
            <v>0</v>
          </cell>
          <cell r="S1670">
            <v>0</v>
          </cell>
          <cell r="T1670">
            <v>0</v>
          </cell>
          <cell r="U1670">
            <v>333</v>
          </cell>
          <cell r="V1670">
            <v>333</v>
          </cell>
          <cell r="W1670">
            <v>1661</v>
          </cell>
          <cell r="X1670">
            <v>0</v>
          </cell>
          <cell r="Y1670">
            <v>0</v>
          </cell>
        </row>
        <row r="1671">
          <cell r="A1671">
            <v>1662</v>
          </cell>
          <cell r="B1671">
            <v>333</v>
          </cell>
          <cell r="C1671" t="str">
            <v xml:space="preserve">WEST STOCKBRIDGE             </v>
          </cell>
          <cell r="D1671">
            <v>618</v>
          </cell>
          <cell r="E1671" t="str">
            <v>BERKSHIRE HILLS</v>
          </cell>
          <cell r="F1671">
            <v>1521278</v>
          </cell>
          <cell r="G1671">
            <v>1</v>
          </cell>
          <cell r="H1671">
            <v>1513937</v>
          </cell>
          <cell r="I1671">
            <v>1</v>
          </cell>
          <cell r="J1671"/>
          <cell r="K1671">
            <v>1513937</v>
          </cell>
          <cell r="L1671">
            <v>0</v>
          </cell>
          <cell r="M1671">
            <v>0</v>
          </cell>
          <cell r="N1671">
            <v>1513937</v>
          </cell>
          <cell r="O1671">
            <v>1513937</v>
          </cell>
          <cell r="P1671">
            <v>1579060</v>
          </cell>
          <cell r="Q1671">
            <v>-65123</v>
          </cell>
          <cell r="R1671">
            <v>-4.1241624764100164</v>
          </cell>
          <cell r="S1671">
            <v>165</v>
          </cell>
          <cell r="T1671">
            <v>0</v>
          </cell>
          <cell r="U1671">
            <v>333</v>
          </cell>
          <cell r="V1671">
            <v>618</v>
          </cell>
          <cell r="W1671">
            <v>1662</v>
          </cell>
          <cell r="X1671">
            <v>158</v>
          </cell>
          <cell r="Y1671">
            <v>1513937</v>
          </cell>
        </row>
        <row r="1672">
          <cell r="A1672">
            <v>1663</v>
          </cell>
          <cell r="B1672">
            <v>333</v>
          </cell>
          <cell r="D1672">
            <v>998</v>
          </cell>
          <cell r="F1672">
            <v>0</v>
          </cell>
          <cell r="G1672">
            <v>0</v>
          </cell>
          <cell r="H1672">
            <v>0</v>
          </cell>
          <cell r="I1672">
            <v>0</v>
          </cell>
          <cell r="J1672"/>
          <cell r="K1672">
            <v>0</v>
          </cell>
          <cell r="L1672">
            <v>0</v>
          </cell>
          <cell r="M1672">
            <v>0</v>
          </cell>
          <cell r="N1672">
            <v>0</v>
          </cell>
          <cell r="O1672">
            <v>0</v>
          </cell>
          <cell r="P1672">
            <v>0</v>
          </cell>
          <cell r="Q1672">
            <v>0</v>
          </cell>
          <cell r="R1672">
            <v>0</v>
          </cell>
          <cell r="S1672">
            <v>0</v>
          </cell>
          <cell r="T1672">
            <v>0</v>
          </cell>
          <cell r="U1672">
            <v>333</v>
          </cell>
          <cell r="V1672">
            <v>998</v>
          </cell>
          <cell r="W1672">
            <v>1663</v>
          </cell>
          <cell r="X1672">
            <v>0</v>
          </cell>
          <cell r="Y1672">
            <v>0</v>
          </cell>
        </row>
        <row r="1673">
          <cell r="A1673">
            <v>1664</v>
          </cell>
          <cell r="B1673">
            <v>333</v>
          </cell>
          <cell r="D1673">
            <v>998</v>
          </cell>
          <cell r="F1673">
            <v>0</v>
          </cell>
          <cell r="G1673">
            <v>0</v>
          </cell>
          <cell r="H1673">
            <v>0</v>
          </cell>
          <cell r="I1673">
            <v>0</v>
          </cell>
          <cell r="J1673"/>
          <cell r="K1673">
            <v>0</v>
          </cell>
          <cell r="L1673">
            <v>0</v>
          </cell>
          <cell r="M1673">
            <v>0</v>
          </cell>
          <cell r="N1673">
            <v>0</v>
          </cell>
          <cell r="O1673">
            <v>0</v>
          </cell>
          <cell r="P1673">
            <v>0</v>
          </cell>
          <cell r="Q1673">
            <v>0</v>
          </cell>
          <cell r="R1673">
            <v>0</v>
          </cell>
          <cell r="S1673">
            <v>0</v>
          </cell>
          <cell r="T1673">
            <v>0</v>
          </cell>
          <cell r="U1673">
            <v>333</v>
          </cell>
          <cell r="V1673">
            <v>998</v>
          </cell>
          <cell r="W1673">
            <v>1664</v>
          </cell>
          <cell r="X1673">
            <v>0</v>
          </cell>
          <cell r="Y1673">
            <v>0</v>
          </cell>
        </row>
        <row r="1674">
          <cell r="A1674">
            <v>1665</v>
          </cell>
          <cell r="B1674">
            <v>333</v>
          </cell>
          <cell r="C1674" t="str">
            <v xml:space="preserve">WEST STOCKBRIDGE             </v>
          </cell>
          <cell r="D1674">
            <v>999</v>
          </cell>
          <cell r="E1674" t="str">
            <v>TOTAL</v>
          </cell>
          <cell r="F1674">
            <v>1521278</v>
          </cell>
          <cell r="G1674">
            <v>1</v>
          </cell>
          <cell r="H1674">
            <v>1513937</v>
          </cell>
          <cell r="I1674">
            <v>1</v>
          </cell>
          <cell r="J1674">
            <v>1513937</v>
          </cell>
          <cell r="K1674">
            <v>1513937</v>
          </cell>
          <cell r="L1674">
            <v>0</v>
          </cell>
          <cell r="M1674">
            <v>0</v>
          </cell>
          <cell r="N1674">
            <v>1513937</v>
          </cell>
          <cell r="O1674">
            <v>1513937</v>
          </cell>
          <cell r="P1674">
            <v>1579060</v>
          </cell>
          <cell r="Q1674">
            <v>-65123</v>
          </cell>
          <cell r="R1674">
            <v>-4.1241624764100164</v>
          </cell>
          <cell r="S1674">
            <v>165</v>
          </cell>
          <cell r="T1674">
            <v>0</v>
          </cell>
          <cell r="U1674">
            <v>333</v>
          </cell>
          <cell r="V1674">
            <v>999</v>
          </cell>
          <cell r="W1674">
            <v>1665</v>
          </cell>
          <cell r="X1674">
            <v>158</v>
          </cell>
          <cell r="Y1674">
            <v>1513937</v>
          </cell>
        </row>
        <row r="1675">
          <cell r="A1675">
            <v>1666</v>
          </cell>
          <cell r="B1675">
            <v>334</v>
          </cell>
          <cell r="C1675" t="str">
            <v xml:space="preserve">WEST TISBURY                 </v>
          </cell>
          <cell r="D1675">
            <v>334</v>
          </cell>
          <cell r="E1675" t="str">
            <v>WEST TISBURY</v>
          </cell>
          <cell r="F1675">
            <v>0</v>
          </cell>
          <cell r="G1675">
            <v>0</v>
          </cell>
          <cell r="H1675">
            <v>0</v>
          </cell>
          <cell r="I1675">
            <v>0</v>
          </cell>
          <cell r="J1675"/>
          <cell r="K1675">
            <v>0</v>
          </cell>
          <cell r="L1675">
            <v>0</v>
          </cell>
          <cell r="M1675">
            <v>0</v>
          </cell>
          <cell r="N1675">
            <v>0</v>
          </cell>
          <cell r="O1675">
            <v>0</v>
          </cell>
          <cell r="P1675">
            <v>0</v>
          </cell>
          <cell r="Q1675">
            <v>0</v>
          </cell>
          <cell r="R1675">
            <v>0</v>
          </cell>
          <cell r="S1675">
            <v>0</v>
          </cell>
          <cell r="T1675">
            <v>0</v>
          </cell>
          <cell r="U1675">
            <v>334</v>
          </cell>
          <cell r="V1675">
            <v>334</v>
          </cell>
          <cell r="W1675">
            <v>1666</v>
          </cell>
          <cell r="X1675">
            <v>0</v>
          </cell>
          <cell r="Y1675">
            <v>0</v>
          </cell>
        </row>
        <row r="1676">
          <cell r="A1676">
            <v>1667</v>
          </cell>
          <cell r="B1676">
            <v>334</v>
          </cell>
          <cell r="C1676" t="str">
            <v xml:space="preserve">WEST TISBURY                 </v>
          </cell>
          <cell r="D1676">
            <v>700</v>
          </cell>
          <cell r="E1676" t="str">
            <v>MARTHAS VINEYARD</v>
          </cell>
          <cell r="F1676">
            <v>1265592</v>
          </cell>
          <cell r="G1676">
            <v>0.37367279036074003</v>
          </cell>
          <cell r="H1676">
            <v>1431119</v>
          </cell>
          <cell r="I1676">
            <v>0.40833801984226509</v>
          </cell>
          <cell r="J1676"/>
          <cell r="K1676">
            <v>1380268</v>
          </cell>
          <cell r="L1676">
            <v>0</v>
          </cell>
          <cell r="M1676">
            <v>0</v>
          </cell>
          <cell r="N1676">
            <v>1431119</v>
          </cell>
          <cell r="O1676">
            <v>1380268</v>
          </cell>
          <cell r="P1676">
            <v>1261148</v>
          </cell>
          <cell r="Q1676">
            <v>119120</v>
          </cell>
          <cell r="R1676">
            <v>9.445362479264924</v>
          </cell>
          <cell r="S1676">
            <v>123</v>
          </cell>
          <cell r="T1676">
            <v>0</v>
          </cell>
          <cell r="U1676">
            <v>334</v>
          </cell>
          <cell r="V1676">
            <v>700</v>
          </cell>
          <cell r="W1676">
            <v>1667</v>
          </cell>
          <cell r="X1676">
            <v>131</v>
          </cell>
          <cell r="Y1676">
            <v>1431119</v>
          </cell>
        </row>
        <row r="1677">
          <cell r="A1677">
            <v>1668</v>
          </cell>
          <cell r="B1677">
            <v>334</v>
          </cell>
          <cell r="C1677" t="str">
            <v xml:space="preserve">WEST TISBURY                 </v>
          </cell>
          <cell r="D1677">
            <v>774</v>
          </cell>
          <cell r="E1677" t="str">
            <v>UPISLAND</v>
          </cell>
          <cell r="F1677">
            <v>2121307</v>
          </cell>
          <cell r="G1677">
            <v>0.62632720963926003</v>
          </cell>
          <cell r="H1677">
            <v>2073622</v>
          </cell>
          <cell r="I1677">
            <v>0.59166198015773486</v>
          </cell>
          <cell r="J1677"/>
          <cell r="K1677">
            <v>1999941</v>
          </cell>
          <cell r="L1677">
            <v>0</v>
          </cell>
          <cell r="M1677">
            <v>0</v>
          </cell>
          <cell r="N1677">
            <v>2073622</v>
          </cell>
          <cell r="O1677">
            <v>1999941</v>
          </cell>
          <cell r="P1677">
            <v>2113857</v>
          </cell>
          <cell r="Q1677">
            <v>-113916</v>
          </cell>
          <cell r="R1677">
            <v>-5.389011650267733</v>
          </cell>
          <cell r="S1677">
            <v>261</v>
          </cell>
          <cell r="T1677">
            <v>0</v>
          </cell>
          <cell r="U1677">
            <v>334</v>
          </cell>
          <cell r="V1677">
            <v>774</v>
          </cell>
          <cell r="W1677">
            <v>1668</v>
          </cell>
          <cell r="X1677">
            <v>246</v>
          </cell>
          <cell r="Y1677">
            <v>2073622</v>
          </cell>
        </row>
        <row r="1678">
          <cell r="A1678">
            <v>1669</v>
          </cell>
          <cell r="B1678">
            <v>334</v>
          </cell>
          <cell r="D1678">
            <v>998</v>
          </cell>
          <cell r="F1678">
            <v>0</v>
          </cell>
          <cell r="G1678">
            <v>0</v>
          </cell>
          <cell r="H1678">
            <v>0</v>
          </cell>
          <cell r="I1678">
            <v>0</v>
          </cell>
          <cell r="J1678"/>
          <cell r="K1678">
            <v>0</v>
          </cell>
          <cell r="L1678">
            <v>0</v>
          </cell>
          <cell r="M1678">
            <v>0</v>
          </cell>
          <cell r="N1678">
            <v>0</v>
          </cell>
          <cell r="O1678">
            <v>0</v>
          </cell>
          <cell r="P1678">
            <v>0</v>
          </cell>
          <cell r="Q1678">
            <v>0</v>
          </cell>
          <cell r="R1678">
            <v>0</v>
          </cell>
          <cell r="S1678">
            <v>0</v>
          </cell>
          <cell r="T1678">
            <v>0</v>
          </cell>
          <cell r="U1678">
            <v>334</v>
          </cell>
          <cell r="V1678">
            <v>998</v>
          </cell>
          <cell r="W1678">
            <v>1669</v>
          </cell>
          <cell r="X1678">
            <v>0</v>
          </cell>
          <cell r="Y1678">
            <v>0</v>
          </cell>
        </row>
        <row r="1679">
          <cell r="A1679">
            <v>1670</v>
          </cell>
          <cell r="B1679">
            <v>334</v>
          </cell>
          <cell r="C1679" t="str">
            <v xml:space="preserve">WEST TISBURY                 </v>
          </cell>
          <cell r="D1679">
            <v>999</v>
          </cell>
          <cell r="E1679" t="str">
            <v>TOTAL</v>
          </cell>
          <cell r="F1679">
            <v>3386899</v>
          </cell>
          <cell r="G1679">
            <v>1</v>
          </cell>
          <cell r="H1679">
            <v>3504741</v>
          </cell>
          <cell r="I1679">
            <v>1</v>
          </cell>
          <cell r="J1679">
            <v>3380209</v>
          </cell>
          <cell r="K1679">
            <v>3380209</v>
          </cell>
          <cell r="L1679">
            <v>0</v>
          </cell>
          <cell r="M1679">
            <v>0</v>
          </cell>
          <cell r="N1679">
            <v>3504741</v>
          </cell>
          <cell r="O1679">
            <v>3380209</v>
          </cell>
          <cell r="P1679">
            <v>3375005</v>
          </cell>
          <cell r="Q1679">
            <v>5204</v>
          </cell>
          <cell r="R1679">
            <v>0.1541923641594605</v>
          </cell>
          <cell r="S1679">
            <v>384</v>
          </cell>
          <cell r="T1679">
            <v>0</v>
          </cell>
          <cell r="U1679">
            <v>334</v>
          </cell>
          <cell r="V1679">
            <v>999</v>
          </cell>
          <cell r="W1679">
            <v>1670</v>
          </cell>
          <cell r="X1679">
            <v>377</v>
          </cell>
          <cell r="Y1679">
            <v>3504741</v>
          </cell>
        </row>
        <row r="1680">
          <cell r="A1680">
            <v>1671</v>
          </cell>
          <cell r="B1680">
            <v>335</v>
          </cell>
          <cell r="C1680" t="str">
            <v xml:space="preserve">WESTWOOD                     </v>
          </cell>
          <cell r="D1680">
            <v>335</v>
          </cell>
          <cell r="E1680" t="str">
            <v>WESTWOOD</v>
          </cell>
          <cell r="F1680">
            <v>26758357.153839998</v>
          </cell>
          <cell r="G1680">
            <v>0.99350159569642271</v>
          </cell>
          <cell r="H1680">
            <v>28328703.767000001</v>
          </cell>
          <cell r="I1680">
            <v>0.99576910580146583</v>
          </cell>
          <cell r="J1680"/>
          <cell r="K1680">
            <v>24138538</v>
          </cell>
          <cell r="L1680">
            <v>0</v>
          </cell>
          <cell r="M1680">
            <v>0</v>
          </cell>
          <cell r="N1680">
            <v>28328703.767000001</v>
          </cell>
          <cell r="O1680">
            <v>24138538</v>
          </cell>
          <cell r="P1680">
            <v>23390650</v>
          </cell>
          <cell r="Q1680">
            <v>747888</v>
          </cell>
          <cell r="R1680">
            <v>3.1973801497606948</v>
          </cell>
          <cell r="S1680">
            <v>3052</v>
          </cell>
          <cell r="T1680">
            <v>0</v>
          </cell>
          <cell r="U1680">
            <v>335</v>
          </cell>
          <cell r="V1680">
            <v>335</v>
          </cell>
          <cell r="W1680">
            <v>1671</v>
          </cell>
          <cell r="X1680">
            <v>3103</v>
          </cell>
          <cell r="Y1680">
            <v>28328703.767000001</v>
          </cell>
        </row>
        <row r="1681">
          <cell r="A1681">
            <v>1672</v>
          </cell>
          <cell r="B1681">
            <v>335</v>
          </cell>
          <cell r="C1681" t="str">
            <v xml:space="preserve">WESTWOOD                     </v>
          </cell>
          <cell r="D1681">
            <v>806</v>
          </cell>
          <cell r="E1681" t="str">
            <v>BLUE HILLS</v>
          </cell>
          <cell r="F1681">
            <v>132225</v>
          </cell>
          <cell r="G1681">
            <v>4.9093353428129897E-3</v>
          </cell>
          <cell r="H1681">
            <v>45843</v>
          </cell>
          <cell r="I1681">
            <v>1.6114059962896359E-3</v>
          </cell>
          <cell r="J1681"/>
          <cell r="K1681">
            <v>39062</v>
          </cell>
          <cell r="L1681">
            <v>0</v>
          </cell>
          <cell r="M1681">
            <v>0</v>
          </cell>
          <cell r="N1681">
            <v>45843</v>
          </cell>
          <cell r="O1681">
            <v>39062</v>
          </cell>
          <cell r="P1681">
            <v>115584</v>
          </cell>
          <cell r="Q1681">
            <v>-76522</v>
          </cell>
          <cell r="R1681">
            <v>-66.204665005537095</v>
          </cell>
          <cell r="S1681">
            <v>9</v>
          </cell>
          <cell r="T1681">
            <v>0</v>
          </cell>
          <cell r="U1681">
            <v>335</v>
          </cell>
          <cell r="V1681">
            <v>806</v>
          </cell>
          <cell r="W1681">
            <v>1672</v>
          </cell>
          <cell r="X1681">
            <v>3</v>
          </cell>
          <cell r="Y1681">
            <v>45843</v>
          </cell>
        </row>
        <row r="1682">
          <cell r="A1682">
            <v>1673</v>
          </cell>
          <cell r="B1682">
            <v>335</v>
          </cell>
          <cell r="C1682" t="str">
            <v xml:space="preserve">WESTWOOD                     </v>
          </cell>
          <cell r="D1682">
            <v>915</v>
          </cell>
          <cell r="E1682" t="str">
            <v>NORFOLK COUNTY</v>
          </cell>
          <cell r="F1682">
            <v>42799</v>
          </cell>
          <cell r="G1682">
            <v>1.5890689607642515E-3</v>
          </cell>
          <cell r="H1682">
            <v>74522</v>
          </cell>
          <cell r="I1682">
            <v>2.6194882022445355E-3</v>
          </cell>
          <cell r="J1682"/>
          <cell r="K1682">
            <v>63499</v>
          </cell>
          <cell r="L1682">
            <v>0</v>
          </cell>
          <cell r="M1682">
            <v>0</v>
          </cell>
          <cell r="N1682">
            <v>74522</v>
          </cell>
          <cell r="O1682">
            <v>63499</v>
          </cell>
          <cell r="P1682">
            <v>37412</v>
          </cell>
          <cell r="Q1682">
            <v>26087</v>
          </cell>
          <cell r="R1682">
            <v>69.728963968780064</v>
          </cell>
          <cell r="S1682">
            <v>3</v>
          </cell>
          <cell r="T1682">
            <v>0</v>
          </cell>
          <cell r="U1682">
            <v>335</v>
          </cell>
          <cell r="V1682">
            <v>915</v>
          </cell>
          <cell r="W1682">
            <v>1673</v>
          </cell>
          <cell r="X1682">
            <v>5</v>
          </cell>
          <cell r="Y1682">
            <v>74522</v>
          </cell>
        </row>
        <row r="1683">
          <cell r="A1683">
            <v>1674</v>
          </cell>
          <cell r="B1683">
            <v>335</v>
          </cell>
          <cell r="D1683">
            <v>998</v>
          </cell>
          <cell r="F1683">
            <v>0</v>
          </cell>
          <cell r="G1683">
            <v>0</v>
          </cell>
          <cell r="H1683">
            <v>0</v>
          </cell>
          <cell r="I1683">
            <v>0</v>
          </cell>
          <cell r="J1683"/>
          <cell r="K1683">
            <v>0</v>
          </cell>
          <cell r="L1683">
            <v>0</v>
          </cell>
          <cell r="M1683">
            <v>0</v>
          </cell>
          <cell r="N1683">
            <v>0</v>
          </cell>
          <cell r="O1683">
            <v>0</v>
          </cell>
          <cell r="P1683">
            <v>0</v>
          </cell>
          <cell r="Q1683">
            <v>0</v>
          </cell>
          <cell r="R1683">
            <v>0</v>
          </cell>
          <cell r="S1683">
            <v>0</v>
          </cell>
          <cell r="T1683">
            <v>0</v>
          </cell>
          <cell r="U1683">
            <v>335</v>
          </cell>
          <cell r="V1683">
            <v>998</v>
          </cell>
          <cell r="W1683">
            <v>1674</v>
          </cell>
          <cell r="X1683">
            <v>0</v>
          </cell>
          <cell r="Y1683">
            <v>0</v>
          </cell>
        </row>
        <row r="1684">
          <cell r="A1684">
            <v>1675</v>
          </cell>
          <cell r="B1684">
            <v>335</v>
          </cell>
          <cell r="C1684" t="str">
            <v xml:space="preserve">WESTWOOD                     </v>
          </cell>
          <cell r="D1684">
            <v>999</v>
          </cell>
          <cell r="E1684" t="str">
            <v>TOTAL</v>
          </cell>
          <cell r="F1684">
            <v>26933381.153839998</v>
          </cell>
          <cell r="G1684">
            <v>1</v>
          </cell>
          <cell r="H1684">
            <v>28449068.767000001</v>
          </cell>
          <cell r="I1684">
            <v>1</v>
          </cell>
          <cell r="J1684">
            <v>24241100</v>
          </cell>
          <cell r="K1684">
            <v>24241099</v>
          </cell>
          <cell r="L1684">
            <v>0</v>
          </cell>
          <cell r="M1684">
            <v>0</v>
          </cell>
          <cell r="N1684">
            <v>28449068.767000001</v>
          </cell>
          <cell r="O1684">
            <v>24241099</v>
          </cell>
          <cell r="P1684">
            <v>23543646</v>
          </cell>
          <cell r="Q1684">
            <v>697453</v>
          </cell>
          <cell r="R1684">
            <v>2.96238314150663</v>
          </cell>
          <cell r="S1684">
            <v>3064</v>
          </cell>
          <cell r="T1684">
            <v>0</v>
          </cell>
          <cell r="U1684">
            <v>335</v>
          </cell>
          <cell r="V1684">
            <v>999</v>
          </cell>
          <cell r="W1684">
            <v>1675</v>
          </cell>
          <cell r="X1684">
            <v>3111</v>
          </cell>
          <cell r="Y1684">
            <v>28449068.767000001</v>
          </cell>
        </row>
        <row r="1685">
          <cell r="A1685">
            <v>1676</v>
          </cell>
          <cell r="B1685">
            <v>336</v>
          </cell>
          <cell r="C1685" t="str">
            <v xml:space="preserve">WEYMOUTH                     </v>
          </cell>
          <cell r="D1685">
            <v>336</v>
          </cell>
          <cell r="E1685" t="str">
            <v>WEYMOUTH</v>
          </cell>
          <cell r="F1685">
            <v>64565174.840659991</v>
          </cell>
          <cell r="G1685">
            <v>0.99581929770466393</v>
          </cell>
          <cell r="H1685">
            <v>67376255.928720012</v>
          </cell>
          <cell r="I1685">
            <v>0.99384419585986183</v>
          </cell>
          <cell r="J1685"/>
          <cell r="K1685">
            <v>40341671</v>
          </cell>
          <cell r="L1685">
            <v>0</v>
          </cell>
          <cell r="M1685">
            <v>0</v>
          </cell>
          <cell r="N1685">
            <v>67376255.928720012</v>
          </cell>
          <cell r="O1685">
            <v>40341671</v>
          </cell>
          <cell r="P1685">
            <v>39054922</v>
          </cell>
          <cell r="Q1685">
            <v>1286749</v>
          </cell>
          <cell r="R1685">
            <v>3.2947166044781757</v>
          </cell>
          <cell r="S1685">
            <v>6668</v>
          </cell>
          <cell r="T1685">
            <v>0</v>
          </cell>
          <cell r="U1685">
            <v>336</v>
          </cell>
          <cell r="V1685">
            <v>336</v>
          </cell>
          <cell r="W1685">
            <v>1676</v>
          </cell>
          <cell r="X1685">
            <v>6680</v>
          </cell>
          <cell r="Y1685">
            <v>67376255.928720012</v>
          </cell>
        </row>
        <row r="1686">
          <cell r="A1686">
            <v>1677</v>
          </cell>
          <cell r="B1686">
            <v>336</v>
          </cell>
          <cell r="C1686" t="str">
            <v xml:space="preserve">WEYMOUTH                     </v>
          </cell>
          <cell r="D1686">
            <v>915</v>
          </cell>
          <cell r="E1686" t="str">
            <v>NORFOLK COUNTY</v>
          </cell>
          <cell r="F1686">
            <v>271061</v>
          </cell>
          <cell r="G1686">
            <v>4.1807022953361007E-3</v>
          </cell>
          <cell r="H1686">
            <v>417324</v>
          </cell>
          <cell r="I1686">
            <v>6.155804140138132E-3</v>
          </cell>
          <cell r="J1686"/>
          <cell r="K1686">
            <v>249874</v>
          </cell>
          <cell r="L1686">
            <v>0</v>
          </cell>
          <cell r="M1686">
            <v>0</v>
          </cell>
          <cell r="N1686">
            <v>417324</v>
          </cell>
          <cell r="O1686">
            <v>249874</v>
          </cell>
          <cell r="P1686">
            <v>163962</v>
          </cell>
          <cell r="Q1686">
            <v>85912</v>
          </cell>
          <cell r="R1686">
            <v>52.397506739366442</v>
          </cell>
          <cell r="S1686">
            <v>19</v>
          </cell>
          <cell r="T1686">
            <v>0</v>
          </cell>
          <cell r="U1686">
            <v>336</v>
          </cell>
          <cell r="V1686">
            <v>915</v>
          </cell>
          <cell r="W1686">
            <v>1677</v>
          </cell>
          <cell r="X1686">
            <v>28</v>
          </cell>
          <cell r="Y1686">
            <v>417324</v>
          </cell>
        </row>
        <row r="1687">
          <cell r="A1687">
            <v>1678</v>
          </cell>
          <cell r="B1687">
            <v>336</v>
          </cell>
          <cell r="D1687">
            <v>998</v>
          </cell>
          <cell r="F1687">
            <v>0</v>
          </cell>
          <cell r="G1687">
            <v>0</v>
          </cell>
          <cell r="H1687">
            <v>0</v>
          </cell>
          <cell r="I1687">
            <v>0</v>
          </cell>
          <cell r="J1687"/>
          <cell r="K1687">
            <v>0</v>
          </cell>
          <cell r="L1687">
            <v>0</v>
          </cell>
          <cell r="M1687">
            <v>0</v>
          </cell>
          <cell r="N1687">
            <v>0</v>
          </cell>
          <cell r="O1687">
            <v>0</v>
          </cell>
          <cell r="P1687">
            <v>0</v>
          </cell>
          <cell r="Q1687">
            <v>0</v>
          </cell>
          <cell r="R1687">
            <v>0</v>
          </cell>
          <cell r="S1687">
            <v>0</v>
          </cell>
          <cell r="T1687">
            <v>0</v>
          </cell>
          <cell r="U1687">
            <v>336</v>
          </cell>
          <cell r="V1687">
            <v>998</v>
          </cell>
          <cell r="W1687">
            <v>1678</v>
          </cell>
          <cell r="X1687">
            <v>0</v>
          </cell>
          <cell r="Y1687">
            <v>0</v>
          </cell>
        </row>
        <row r="1688">
          <cell r="A1688">
            <v>1679</v>
          </cell>
          <cell r="B1688">
            <v>336</v>
          </cell>
          <cell r="D1688">
            <v>998</v>
          </cell>
          <cell r="F1688">
            <v>0</v>
          </cell>
          <cell r="G1688">
            <v>0</v>
          </cell>
          <cell r="H1688">
            <v>0</v>
          </cell>
          <cell r="I1688">
            <v>0</v>
          </cell>
          <cell r="J1688"/>
          <cell r="K1688">
            <v>0</v>
          </cell>
          <cell r="L1688">
            <v>0</v>
          </cell>
          <cell r="M1688">
            <v>0</v>
          </cell>
          <cell r="N1688">
            <v>0</v>
          </cell>
          <cell r="O1688">
            <v>0</v>
          </cell>
          <cell r="P1688">
            <v>0</v>
          </cell>
          <cell r="Q1688">
            <v>0</v>
          </cell>
          <cell r="R1688">
            <v>0</v>
          </cell>
          <cell r="S1688">
            <v>0</v>
          </cell>
          <cell r="T1688">
            <v>0</v>
          </cell>
          <cell r="U1688">
            <v>336</v>
          </cell>
          <cell r="V1688">
            <v>998</v>
          </cell>
          <cell r="W1688">
            <v>1679</v>
          </cell>
          <cell r="X1688">
            <v>0</v>
          </cell>
          <cell r="Y1688">
            <v>0</v>
          </cell>
        </row>
        <row r="1689">
          <cell r="A1689">
            <v>1680</v>
          </cell>
          <cell r="B1689">
            <v>336</v>
          </cell>
          <cell r="C1689" t="str">
            <v xml:space="preserve">WEYMOUTH                     </v>
          </cell>
          <cell r="D1689">
            <v>999</v>
          </cell>
          <cell r="E1689" t="str">
            <v>TOTAL</v>
          </cell>
          <cell r="F1689">
            <v>64836235.840659991</v>
          </cell>
          <cell r="G1689">
            <v>1</v>
          </cell>
          <cell r="H1689">
            <v>67793579.928720012</v>
          </cell>
          <cell r="I1689">
            <v>1</v>
          </cell>
          <cell r="J1689">
            <v>40591545</v>
          </cell>
          <cell r="K1689">
            <v>40591545</v>
          </cell>
          <cell r="L1689">
            <v>0</v>
          </cell>
          <cell r="M1689">
            <v>0</v>
          </cell>
          <cell r="N1689">
            <v>67793579.928720012</v>
          </cell>
          <cell r="O1689">
            <v>40591545</v>
          </cell>
          <cell r="P1689">
            <v>39218884</v>
          </cell>
          <cell r="Q1689">
            <v>1372661</v>
          </cell>
          <cell r="R1689">
            <v>3.5000001529875249</v>
          </cell>
          <cell r="S1689">
            <v>6687</v>
          </cell>
          <cell r="T1689">
            <v>0</v>
          </cell>
          <cell r="U1689">
            <v>336</v>
          </cell>
          <cell r="V1689">
            <v>999</v>
          </cell>
          <cell r="W1689">
            <v>1680</v>
          </cell>
          <cell r="X1689">
            <v>6708</v>
          </cell>
          <cell r="Y1689">
            <v>67793579.928720012</v>
          </cell>
        </row>
        <row r="1690">
          <cell r="A1690">
            <v>1681</v>
          </cell>
          <cell r="B1690">
            <v>337</v>
          </cell>
          <cell r="C1690" t="str">
            <v xml:space="preserve">WHATELY                      </v>
          </cell>
          <cell r="D1690">
            <v>337</v>
          </cell>
          <cell r="E1690" t="str">
            <v>WHATELY</v>
          </cell>
          <cell r="F1690">
            <v>778131.94</v>
          </cell>
          <cell r="G1690">
            <v>0.42941558931705548</v>
          </cell>
          <cell r="H1690">
            <v>871685.15</v>
          </cell>
          <cell r="I1690">
            <v>0.46223059145286238</v>
          </cell>
          <cell r="J1690"/>
          <cell r="K1690">
            <v>643358</v>
          </cell>
          <cell r="L1690">
            <v>0</v>
          </cell>
          <cell r="M1690">
            <v>0</v>
          </cell>
          <cell r="N1690">
            <v>871685.15</v>
          </cell>
          <cell r="O1690">
            <v>643358</v>
          </cell>
          <cell r="P1690">
            <v>571400</v>
          </cell>
          <cell r="Q1690">
            <v>71958</v>
          </cell>
          <cell r="R1690">
            <v>12.5932796639832</v>
          </cell>
          <cell r="S1690">
            <v>91</v>
          </cell>
          <cell r="T1690">
            <v>0</v>
          </cell>
          <cell r="U1690">
            <v>337</v>
          </cell>
          <cell r="V1690">
            <v>337</v>
          </cell>
          <cell r="W1690">
            <v>1681</v>
          </cell>
          <cell r="X1690">
            <v>95</v>
          </cell>
          <cell r="Y1690">
            <v>871685.15</v>
          </cell>
        </row>
        <row r="1691">
          <cell r="A1691">
            <v>1682</v>
          </cell>
          <cell r="B1691">
            <v>337</v>
          </cell>
          <cell r="C1691" t="str">
            <v xml:space="preserve">WHATELY                      </v>
          </cell>
          <cell r="D1691">
            <v>670</v>
          </cell>
          <cell r="E1691" t="str">
            <v>FRONTIER</v>
          </cell>
          <cell r="F1691">
            <v>931762</v>
          </cell>
          <cell r="G1691">
            <v>0.51419702465013617</v>
          </cell>
          <cell r="H1691">
            <v>861736</v>
          </cell>
          <cell r="I1691">
            <v>0.45695483163413286</v>
          </cell>
          <cell r="J1691"/>
          <cell r="K1691">
            <v>636015</v>
          </cell>
          <cell r="L1691">
            <v>0</v>
          </cell>
          <cell r="M1691">
            <v>0</v>
          </cell>
          <cell r="N1691">
            <v>861736</v>
          </cell>
          <cell r="O1691">
            <v>636015</v>
          </cell>
          <cell r="P1691">
            <v>684214</v>
          </cell>
          <cell r="Q1691">
            <v>-48199</v>
          </cell>
          <cell r="R1691">
            <v>-7.0444334667224</v>
          </cell>
          <cell r="S1691">
            <v>101</v>
          </cell>
          <cell r="T1691">
            <v>0</v>
          </cell>
          <cell r="U1691">
            <v>337</v>
          </cell>
          <cell r="V1691">
            <v>670</v>
          </cell>
          <cell r="W1691">
            <v>1682</v>
          </cell>
          <cell r="X1691">
            <v>91</v>
          </cell>
          <cell r="Y1691">
            <v>861736</v>
          </cell>
        </row>
        <row r="1692">
          <cell r="A1692">
            <v>1683</v>
          </cell>
          <cell r="B1692">
            <v>337</v>
          </cell>
          <cell r="C1692" t="str">
            <v xml:space="preserve">WHATELY                      </v>
          </cell>
          <cell r="D1692">
            <v>818</v>
          </cell>
          <cell r="E1692" t="str">
            <v>FRANKLIN COUNTY</v>
          </cell>
          <cell r="F1692">
            <v>102178</v>
          </cell>
          <cell r="G1692">
            <v>5.6387386032808393E-2</v>
          </cell>
          <cell r="H1692">
            <v>152402</v>
          </cell>
          <cell r="I1692">
            <v>8.081457691300481E-2</v>
          </cell>
          <cell r="J1692"/>
          <cell r="K1692">
            <v>112482</v>
          </cell>
          <cell r="L1692">
            <v>0</v>
          </cell>
          <cell r="M1692">
            <v>0</v>
          </cell>
          <cell r="N1692">
            <v>152402</v>
          </cell>
          <cell r="O1692">
            <v>112482</v>
          </cell>
          <cell r="P1692">
            <v>75032</v>
          </cell>
          <cell r="Q1692">
            <v>37450</v>
          </cell>
          <cell r="R1692">
            <v>49.912037530653585</v>
          </cell>
          <cell r="S1692">
            <v>7</v>
          </cell>
          <cell r="T1692">
            <v>0</v>
          </cell>
          <cell r="U1692">
            <v>337</v>
          </cell>
          <cell r="V1692">
            <v>818</v>
          </cell>
          <cell r="W1692">
            <v>1683</v>
          </cell>
          <cell r="X1692">
            <v>10</v>
          </cell>
          <cell r="Y1692">
            <v>152402</v>
          </cell>
        </row>
        <row r="1693">
          <cell r="A1693">
            <v>1684</v>
          </cell>
          <cell r="B1693">
            <v>337</v>
          </cell>
          <cell r="D1693">
            <v>998</v>
          </cell>
          <cell r="F1693">
            <v>0</v>
          </cell>
          <cell r="G1693">
            <v>0</v>
          </cell>
          <cell r="H1693">
            <v>0</v>
          </cell>
          <cell r="I1693">
            <v>0</v>
          </cell>
          <cell r="J1693"/>
          <cell r="K1693">
            <v>0</v>
          </cell>
          <cell r="L1693">
            <v>0</v>
          </cell>
          <cell r="M1693">
            <v>0</v>
          </cell>
          <cell r="N1693">
            <v>0</v>
          </cell>
          <cell r="O1693">
            <v>0</v>
          </cell>
          <cell r="P1693">
            <v>0</v>
          </cell>
          <cell r="Q1693">
            <v>0</v>
          </cell>
          <cell r="R1693">
            <v>0</v>
          </cell>
          <cell r="S1693">
            <v>0</v>
          </cell>
          <cell r="T1693">
            <v>0</v>
          </cell>
          <cell r="U1693">
            <v>337</v>
          </cell>
          <cell r="V1693">
            <v>998</v>
          </cell>
          <cell r="W1693">
            <v>1684</v>
          </cell>
          <cell r="X1693">
            <v>0</v>
          </cell>
          <cell r="Y1693">
            <v>0</v>
          </cell>
        </row>
        <row r="1694">
          <cell r="A1694">
            <v>1685</v>
          </cell>
          <cell r="B1694">
            <v>337</v>
          </cell>
          <cell r="C1694" t="str">
            <v xml:space="preserve">WHATELY                      </v>
          </cell>
          <cell r="D1694">
            <v>999</v>
          </cell>
          <cell r="E1694" t="str">
            <v>TOTAL</v>
          </cell>
          <cell r="F1694">
            <v>1812071.94</v>
          </cell>
          <cell r="G1694">
            <v>1</v>
          </cell>
          <cell r="H1694">
            <v>1885823.15</v>
          </cell>
          <cell r="I1694">
            <v>1</v>
          </cell>
          <cell r="J1694">
            <v>1391855</v>
          </cell>
          <cell r="K1694">
            <v>1391855</v>
          </cell>
          <cell r="L1694">
            <v>0</v>
          </cell>
          <cell r="M1694">
            <v>0</v>
          </cell>
          <cell r="N1694">
            <v>1885823.15</v>
          </cell>
          <cell r="O1694">
            <v>1391855</v>
          </cell>
          <cell r="P1694">
            <v>1330646</v>
          </cell>
          <cell r="Q1694">
            <v>61209</v>
          </cell>
          <cell r="R1694">
            <v>4.5999461915490674</v>
          </cell>
          <cell r="S1694">
            <v>199</v>
          </cell>
          <cell r="T1694">
            <v>0</v>
          </cell>
          <cell r="U1694">
            <v>337</v>
          </cell>
          <cell r="V1694">
            <v>999</v>
          </cell>
          <cell r="W1694">
            <v>1685</v>
          </cell>
          <cell r="X1694">
            <v>196</v>
          </cell>
          <cell r="Y1694">
            <v>1885823.15</v>
          </cell>
        </row>
        <row r="1695">
          <cell r="A1695">
            <v>1686</v>
          </cell>
          <cell r="B1695">
            <v>338</v>
          </cell>
          <cell r="C1695" t="str">
            <v xml:space="preserve">WHITMAN                      </v>
          </cell>
          <cell r="D1695">
            <v>338</v>
          </cell>
          <cell r="E1695" t="str">
            <v>WHITMAN</v>
          </cell>
          <cell r="F1695">
            <v>158260.19</v>
          </cell>
          <cell r="G1695">
            <v>7.16727782611991E-3</v>
          </cell>
          <cell r="H1695">
            <v>189431.25</v>
          </cell>
          <cell r="I1695">
            <v>8.268845938214869E-3</v>
          </cell>
          <cell r="J1695"/>
          <cell r="K1695">
            <v>70715</v>
          </cell>
          <cell r="L1695">
            <v>0</v>
          </cell>
          <cell r="M1695">
            <v>0</v>
          </cell>
          <cell r="N1695">
            <v>189431.25</v>
          </cell>
          <cell r="O1695">
            <v>70715</v>
          </cell>
          <cell r="P1695">
            <v>58829</v>
          </cell>
          <cell r="Q1695">
            <v>11886</v>
          </cell>
          <cell r="R1695">
            <v>20.204320998147171</v>
          </cell>
          <cell r="S1695">
            <v>11</v>
          </cell>
          <cell r="T1695">
            <v>0</v>
          </cell>
          <cell r="U1695">
            <v>338</v>
          </cell>
          <cell r="V1695">
            <v>338</v>
          </cell>
          <cell r="W1695">
            <v>1686</v>
          </cell>
          <cell r="X1695">
            <v>13</v>
          </cell>
          <cell r="Y1695">
            <v>189431.25</v>
          </cell>
        </row>
        <row r="1696">
          <cell r="A1696">
            <v>1687</v>
          </cell>
          <cell r="B1696">
            <v>338</v>
          </cell>
          <cell r="C1696" t="str">
            <v xml:space="preserve">WHITMAN                      </v>
          </cell>
          <cell r="D1696">
            <v>780</v>
          </cell>
          <cell r="E1696" t="str">
            <v>WHITMAN HANSON</v>
          </cell>
          <cell r="F1696">
            <v>20462322</v>
          </cell>
          <cell r="G1696">
            <v>0.92669638992298442</v>
          </cell>
          <cell r="H1696">
            <v>21261273</v>
          </cell>
          <cell r="I1696">
            <v>0.92807385733519399</v>
          </cell>
          <cell r="J1696"/>
          <cell r="K1696">
            <v>7936827</v>
          </cell>
          <cell r="L1696">
            <v>0</v>
          </cell>
          <cell r="M1696">
            <v>0</v>
          </cell>
          <cell r="N1696">
            <v>21261273</v>
          </cell>
          <cell r="O1696">
            <v>7936827</v>
          </cell>
          <cell r="P1696">
            <v>7606342</v>
          </cell>
          <cell r="Q1696">
            <v>330485</v>
          </cell>
          <cell r="R1696">
            <v>4.344861169797519</v>
          </cell>
          <cell r="S1696">
            <v>2343</v>
          </cell>
          <cell r="T1696">
            <v>0</v>
          </cell>
          <cell r="U1696">
            <v>338</v>
          </cell>
          <cell r="V1696">
            <v>780</v>
          </cell>
          <cell r="W1696">
            <v>1687</v>
          </cell>
          <cell r="X1696">
            <v>2346</v>
          </cell>
          <cell r="Y1696">
            <v>21261273</v>
          </cell>
        </row>
        <row r="1697">
          <cell r="A1697">
            <v>1688</v>
          </cell>
          <cell r="B1697">
            <v>338</v>
          </cell>
          <cell r="C1697" t="str">
            <v xml:space="preserve">WHITMAN                      </v>
          </cell>
          <cell r="D1697">
            <v>873</v>
          </cell>
          <cell r="E1697" t="str">
            <v>SOUTH SHORE</v>
          </cell>
          <cell r="F1697">
            <v>1460352</v>
          </cell>
          <cell r="G1697">
            <v>6.6136332250895588E-2</v>
          </cell>
          <cell r="H1697">
            <v>1458327</v>
          </cell>
          <cell r="I1697">
            <v>6.3657296726591178E-2</v>
          </cell>
          <cell r="J1697"/>
          <cell r="K1697">
            <v>544393</v>
          </cell>
          <cell r="L1697">
            <v>0</v>
          </cell>
          <cell r="M1697">
            <v>0</v>
          </cell>
          <cell r="N1697">
            <v>1458327</v>
          </cell>
          <cell r="O1697">
            <v>544393</v>
          </cell>
          <cell r="P1697">
            <v>542848</v>
          </cell>
          <cell r="Q1697">
            <v>1545</v>
          </cell>
          <cell r="R1697">
            <v>0.28461005659042676</v>
          </cell>
          <cell r="S1697">
            <v>102</v>
          </cell>
          <cell r="T1697">
            <v>0</v>
          </cell>
          <cell r="U1697">
            <v>338</v>
          </cell>
          <cell r="V1697">
            <v>873</v>
          </cell>
          <cell r="W1697">
            <v>1688</v>
          </cell>
          <cell r="X1697">
            <v>98</v>
          </cell>
          <cell r="Y1697">
            <v>1458327</v>
          </cell>
        </row>
        <row r="1698">
          <cell r="A1698">
            <v>1689</v>
          </cell>
          <cell r="B1698">
            <v>338</v>
          </cell>
          <cell r="D1698">
            <v>998</v>
          </cell>
          <cell r="F1698">
            <v>0</v>
          </cell>
          <cell r="G1698">
            <v>0</v>
          </cell>
          <cell r="H1698">
            <v>0</v>
          </cell>
          <cell r="I1698">
            <v>0</v>
          </cell>
          <cell r="J1698"/>
          <cell r="K1698">
            <v>0</v>
          </cell>
          <cell r="L1698">
            <v>0</v>
          </cell>
          <cell r="M1698">
            <v>0</v>
          </cell>
          <cell r="N1698">
            <v>0</v>
          </cell>
          <cell r="O1698">
            <v>0</v>
          </cell>
          <cell r="P1698">
            <v>0</v>
          </cell>
          <cell r="Q1698">
            <v>0</v>
          </cell>
          <cell r="R1698">
            <v>0</v>
          </cell>
          <cell r="S1698">
            <v>0</v>
          </cell>
          <cell r="T1698">
            <v>0</v>
          </cell>
          <cell r="U1698">
            <v>338</v>
          </cell>
          <cell r="V1698">
            <v>998</v>
          </cell>
          <cell r="W1698">
            <v>1689</v>
          </cell>
          <cell r="X1698">
            <v>0</v>
          </cell>
          <cell r="Y1698">
            <v>0</v>
          </cell>
        </row>
        <row r="1699">
          <cell r="A1699">
            <v>1690</v>
          </cell>
          <cell r="B1699">
            <v>338</v>
          </cell>
          <cell r="C1699" t="str">
            <v xml:space="preserve">WHITMAN                      </v>
          </cell>
          <cell r="D1699">
            <v>999</v>
          </cell>
          <cell r="E1699" t="str">
            <v>TOTAL</v>
          </cell>
          <cell r="F1699">
            <v>22080934.190000001</v>
          </cell>
          <cell r="G1699">
            <v>1</v>
          </cell>
          <cell r="H1699">
            <v>22909031.25</v>
          </cell>
          <cell r="I1699">
            <v>1</v>
          </cell>
          <cell r="J1699">
            <v>8551935</v>
          </cell>
          <cell r="K1699">
            <v>8551935</v>
          </cell>
          <cell r="L1699">
            <v>0</v>
          </cell>
          <cell r="M1699">
            <v>0</v>
          </cell>
          <cell r="N1699">
            <v>22909031.25</v>
          </cell>
          <cell r="O1699">
            <v>8551935</v>
          </cell>
          <cell r="P1699">
            <v>8208019</v>
          </cell>
          <cell r="Q1699">
            <v>343916</v>
          </cell>
          <cell r="R1699">
            <v>4.1900000475145101</v>
          </cell>
          <cell r="S1699">
            <v>2456</v>
          </cell>
          <cell r="T1699">
            <v>0</v>
          </cell>
          <cell r="U1699">
            <v>338</v>
          </cell>
          <cell r="V1699">
            <v>999</v>
          </cell>
          <cell r="W1699">
            <v>1690</v>
          </cell>
          <cell r="X1699">
            <v>2457</v>
          </cell>
          <cell r="Y1699">
            <v>22909031.25</v>
          </cell>
        </row>
        <row r="1700">
          <cell r="A1700">
            <v>1691</v>
          </cell>
          <cell r="B1700">
            <v>339</v>
          </cell>
          <cell r="C1700" t="str">
            <v xml:space="preserve">WILBRAHAM                    </v>
          </cell>
          <cell r="D1700">
            <v>339</v>
          </cell>
          <cell r="E1700" t="str">
            <v>WILBRAHAM</v>
          </cell>
          <cell r="F1700">
            <v>0</v>
          </cell>
          <cell r="G1700">
            <v>0</v>
          </cell>
          <cell r="H1700">
            <v>0</v>
          </cell>
          <cell r="I1700">
            <v>0</v>
          </cell>
          <cell r="J1700"/>
          <cell r="K1700">
            <v>0</v>
          </cell>
          <cell r="L1700">
            <v>0</v>
          </cell>
          <cell r="M1700">
            <v>0</v>
          </cell>
          <cell r="N1700">
            <v>0</v>
          </cell>
          <cell r="O1700">
            <v>0</v>
          </cell>
          <cell r="P1700">
            <v>0</v>
          </cell>
          <cell r="Q1700">
            <v>0</v>
          </cell>
          <cell r="R1700">
            <v>0</v>
          </cell>
          <cell r="S1700">
            <v>0</v>
          </cell>
          <cell r="T1700">
            <v>0</v>
          </cell>
          <cell r="U1700">
            <v>339</v>
          </cell>
          <cell r="V1700">
            <v>339</v>
          </cell>
          <cell r="W1700">
            <v>1691</v>
          </cell>
          <cell r="X1700">
            <v>0</v>
          </cell>
          <cell r="Y1700">
            <v>0</v>
          </cell>
        </row>
        <row r="1701">
          <cell r="A1701">
            <v>1692</v>
          </cell>
          <cell r="B1701">
            <v>339</v>
          </cell>
          <cell r="C1701" t="str">
            <v xml:space="preserve">WILBRAHAM                    </v>
          </cell>
          <cell r="D1701">
            <v>680</v>
          </cell>
          <cell r="E1701" t="str">
            <v>HAMPDEN WILBRAHAM</v>
          </cell>
          <cell r="F1701">
            <v>22747480</v>
          </cell>
          <cell r="G1701">
            <v>1</v>
          </cell>
          <cell r="H1701">
            <v>23049816</v>
          </cell>
          <cell r="I1701">
            <v>1</v>
          </cell>
          <cell r="J1701"/>
          <cell r="K1701">
            <v>14868775</v>
          </cell>
          <cell r="L1701">
            <v>0</v>
          </cell>
          <cell r="M1701">
            <v>0</v>
          </cell>
          <cell r="N1701">
            <v>23049816</v>
          </cell>
          <cell r="O1701">
            <v>14868775</v>
          </cell>
          <cell r="P1701">
            <v>14539949</v>
          </cell>
          <cell r="Q1701">
            <v>328826</v>
          </cell>
          <cell r="R1701">
            <v>2.2615347550393747</v>
          </cell>
          <cell r="S1701">
            <v>2647</v>
          </cell>
          <cell r="T1701">
            <v>0</v>
          </cell>
          <cell r="U1701">
            <v>339</v>
          </cell>
          <cell r="V1701">
            <v>680</v>
          </cell>
          <cell r="W1701">
            <v>1692</v>
          </cell>
          <cell r="X1701">
            <v>2565</v>
          </cell>
          <cell r="Y1701">
            <v>23049816</v>
          </cell>
        </row>
        <row r="1702">
          <cell r="A1702">
            <v>1693</v>
          </cell>
          <cell r="B1702">
            <v>339</v>
          </cell>
          <cell r="D1702">
            <v>998</v>
          </cell>
          <cell r="F1702">
            <v>0</v>
          </cell>
          <cell r="G1702">
            <v>0</v>
          </cell>
          <cell r="H1702">
            <v>0</v>
          </cell>
          <cell r="I1702">
            <v>0</v>
          </cell>
          <cell r="J1702"/>
          <cell r="K1702">
            <v>0</v>
          </cell>
          <cell r="L1702">
            <v>0</v>
          </cell>
          <cell r="M1702">
            <v>0</v>
          </cell>
          <cell r="N1702">
            <v>0</v>
          </cell>
          <cell r="O1702">
            <v>0</v>
          </cell>
          <cell r="P1702">
            <v>0</v>
          </cell>
          <cell r="Q1702">
            <v>0</v>
          </cell>
          <cell r="R1702">
            <v>0</v>
          </cell>
          <cell r="S1702">
            <v>0</v>
          </cell>
          <cell r="T1702">
            <v>0</v>
          </cell>
          <cell r="U1702">
            <v>339</v>
          </cell>
          <cell r="V1702">
            <v>998</v>
          </cell>
          <cell r="W1702">
            <v>1693</v>
          </cell>
          <cell r="X1702">
            <v>0</v>
          </cell>
          <cell r="Y1702">
            <v>0</v>
          </cell>
        </row>
        <row r="1703">
          <cell r="A1703">
            <v>1694</v>
          </cell>
          <cell r="B1703">
            <v>339</v>
          </cell>
          <cell r="D1703">
            <v>998</v>
          </cell>
          <cell r="F1703">
            <v>0</v>
          </cell>
          <cell r="G1703">
            <v>0</v>
          </cell>
          <cell r="H1703">
            <v>0</v>
          </cell>
          <cell r="I1703">
            <v>0</v>
          </cell>
          <cell r="J1703"/>
          <cell r="K1703">
            <v>0</v>
          </cell>
          <cell r="L1703">
            <v>0</v>
          </cell>
          <cell r="M1703">
            <v>0</v>
          </cell>
          <cell r="N1703">
            <v>0</v>
          </cell>
          <cell r="O1703">
            <v>0</v>
          </cell>
          <cell r="P1703">
            <v>0</v>
          </cell>
          <cell r="Q1703">
            <v>0</v>
          </cell>
          <cell r="R1703">
            <v>0</v>
          </cell>
          <cell r="S1703">
            <v>0</v>
          </cell>
          <cell r="T1703">
            <v>0</v>
          </cell>
          <cell r="U1703">
            <v>339</v>
          </cell>
          <cell r="V1703">
            <v>998</v>
          </cell>
          <cell r="W1703">
            <v>1694</v>
          </cell>
          <cell r="X1703">
            <v>0</v>
          </cell>
          <cell r="Y1703">
            <v>0</v>
          </cell>
        </row>
        <row r="1704">
          <cell r="A1704">
            <v>1695</v>
          </cell>
          <cell r="B1704">
            <v>339</v>
          </cell>
          <cell r="C1704" t="str">
            <v xml:space="preserve">WILBRAHAM                    </v>
          </cell>
          <cell r="D1704">
            <v>999</v>
          </cell>
          <cell r="E1704" t="str">
            <v>TOTAL</v>
          </cell>
          <cell r="F1704">
            <v>22747480</v>
          </cell>
          <cell r="G1704">
            <v>1</v>
          </cell>
          <cell r="H1704">
            <v>23049816</v>
          </cell>
          <cell r="I1704">
            <v>1</v>
          </cell>
          <cell r="J1704">
            <v>14868775</v>
          </cell>
          <cell r="K1704">
            <v>14868775</v>
          </cell>
          <cell r="L1704">
            <v>0</v>
          </cell>
          <cell r="M1704">
            <v>0</v>
          </cell>
          <cell r="N1704">
            <v>23049816</v>
          </cell>
          <cell r="O1704">
            <v>14868775</v>
          </cell>
          <cell r="P1704">
            <v>14539949</v>
          </cell>
          <cell r="Q1704">
            <v>328826</v>
          </cell>
          <cell r="R1704">
            <v>2.2615347550393747</v>
          </cell>
          <cell r="S1704">
            <v>2647</v>
          </cell>
          <cell r="T1704">
            <v>0</v>
          </cell>
          <cell r="U1704">
            <v>339</v>
          </cell>
          <cell r="V1704">
            <v>999</v>
          </cell>
          <cell r="W1704">
            <v>1695</v>
          </cell>
          <cell r="X1704">
            <v>2565</v>
          </cell>
          <cell r="Y1704">
            <v>23049816</v>
          </cell>
        </row>
        <row r="1705">
          <cell r="A1705">
            <v>1696</v>
          </cell>
          <cell r="B1705">
            <v>340</v>
          </cell>
          <cell r="C1705" t="str">
            <v xml:space="preserve">WILLIAMSBURG                 </v>
          </cell>
          <cell r="D1705">
            <v>340</v>
          </cell>
          <cell r="E1705" t="str">
            <v>WILLIAMSBURG</v>
          </cell>
          <cell r="F1705">
            <v>1626834.23</v>
          </cell>
          <cell r="G1705">
            <v>0.59846733048717116</v>
          </cell>
          <cell r="H1705">
            <v>1690611.6400000001</v>
          </cell>
          <cell r="I1705">
            <v>0.61502268081513223</v>
          </cell>
          <cell r="J1705"/>
          <cell r="K1705">
            <v>1270564</v>
          </cell>
          <cell r="L1705">
            <v>0</v>
          </cell>
          <cell r="M1705">
            <v>0</v>
          </cell>
          <cell r="N1705">
            <v>1690611.6400000001</v>
          </cell>
          <cell r="O1705">
            <v>1270564</v>
          </cell>
          <cell r="P1705">
            <v>1211055</v>
          </cell>
          <cell r="Q1705">
            <v>59509</v>
          </cell>
          <cell r="R1705">
            <v>4.913814814356078</v>
          </cell>
          <cell r="S1705">
            <v>177</v>
          </cell>
          <cell r="T1705">
            <v>0</v>
          </cell>
          <cell r="U1705">
            <v>340</v>
          </cell>
          <cell r="V1705">
            <v>340</v>
          </cell>
          <cell r="W1705">
            <v>1696</v>
          </cell>
          <cell r="X1705">
            <v>179</v>
          </cell>
          <cell r="Y1705">
            <v>1690611.6400000001</v>
          </cell>
        </row>
        <row r="1706">
          <cell r="A1706">
            <v>1697</v>
          </cell>
          <cell r="B1706">
            <v>340</v>
          </cell>
          <cell r="C1706" t="str">
            <v xml:space="preserve">WILLIAMSBURG                 </v>
          </cell>
          <cell r="D1706">
            <v>683</v>
          </cell>
          <cell r="E1706" t="str">
            <v>HAMPSHIRE</v>
          </cell>
          <cell r="F1706">
            <v>1091500</v>
          </cell>
          <cell r="G1706">
            <v>0.40153266951282884</v>
          </cell>
          <cell r="H1706">
            <v>1058249</v>
          </cell>
          <cell r="I1706">
            <v>0.38497731918486777</v>
          </cell>
          <cell r="J1706"/>
          <cell r="K1706">
            <v>795317</v>
          </cell>
          <cell r="L1706">
            <v>0</v>
          </cell>
          <cell r="M1706">
            <v>0</v>
          </cell>
          <cell r="N1706">
            <v>1058249</v>
          </cell>
          <cell r="O1706">
            <v>795317</v>
          </cell>
          <cell r="P1706">
            <v>812540</v>
          </cell>
          <cell r="Q1706">
            <v>-17223</v>
          </cell>
          <cell r="R1706">
            <v>-2.119649494178748</v>
          </cell>
          <cell r="S1706">
            <v>122</v>
          </cell>
          <cell r="T1706">
            <v>0</v>
          </cell>
          <cell r="U1706">
            <v>340</v>
          </cell>
          <cell r="V1706">
            <v>683</v>
          </cell>
          <cell r="W1706">
            <v>1697</v>
          </cell>
          <cell r="X1706">
            <v>115</v>
          </cell>
          <cell r="Y1706">
            <v>1058249</v>
          </cell>
        </row>
        <row r="1707">
          <cell r="A1707">
            <v>1698</v>
          </cell>
          <cell r="B1707">
            <v>340</v>
          </cell>
          <cell r="D1707">
            <v>998</v>
          </cell>
          <cell r="F1707">
            <v>0</v>
          </cell>
          <cell r="G1707">
            <v>0</v>
          </cell>
          <cell r="H1707">
            <v>0</v>
          </cell>
          <cell r="I1707">
            <v>0</v>
          </cell>
          <cell r="J1707"/>
          <cell r="K1707">
            <v>0</v>
          </cell>
          <cell r="L1707">
            <v>0</v>
          </cell>
          <cell r="M1707">
            <v>0</v>
          </cell>
          <cell r="N1707">
            <v>0</v>
          </cell>
          <cell r="O1707">
            <v>0</v>
          </cell>
          <cell r="P1707">
            <v>0</v>
          </cell>
          <cell r="Q1707">
            <v>0</v>
          </cell>
          <cell r="R1707">
            <v>0</v>
          </cell>
          <cell r="S1707">
            <v>0</v>
          </cell>
          <cell r="T1707">
            <v>0</v>
          </cell>
          <cell r="U1707">
            <v>340</v>
          </cell>
          <cell r="V1707">
            <v>998</v>
          </cell>
          <cell r="W1707">
            <v>1698</v>
          </cell>
          <cell r="X1707">
            <v>0</v>
          </cell>
          <cell r="Y1707">
            <v>0</v>
          </cell>
        </row>
        <row r="1708">
          <cell r="A1708">
            <v>1699</v>
          </cell>
          <cell r="B1708">
            <v>340</v>
          </cell>
          <cell r="D1708">
            <v>998</v>
          </cell>
          <cell r="F1708">
            <v>0</v>
          </cell>
          <cell r="G1708">
            <v>0</v>
          </cell>
          <cell r="H1708">
            <v>0</v>
          </cell>
          <cell r="I1708">
            <v>0</v>
          </cell>
          <cell r="J1708"/>
          <cell r="K1708">
            <v>0</v>
          </cell>
          <cell r="L1708">
            <v>0</v>
          </cell>
          <cell r="M1708">
            <v>0</v>
          </cell>
          <cell r="N1708">
            <v>0</v>
          </cell>
          <cell r="O1708">
            <v>0</v>
          </cell>
          <cell r="P1708">
            <v>0</v>
          </cell>
          <cell r="Q1708">
            <v>0</v>
          </cell>
          <cell r="R1708">
            <v>0</v>
          </cell>
          <cell r="S1708">
            <v>0</v>
          </cell>
          <cell r="T1708">
            <v>0</v>
          </cell>
          <cell r="U1708">
            <v>340</v>
          </cell>
          <cell r="V1708">
            <v>998</v>
          </cell>
          <cell r="W1708">
            <v>1699</v>
          </cell>
          <cell r="X1708">
            <v>0</v>
          </cell>
          <cell r="Y1708">
            <v>0</v>
          </cell>
        </row>
        <row r="1709">
          <cell r="A1709">
            <v>1700</v>
          </cell>
          <cell r="B1709">
            <v>340</v>
          </cell>
          <cell r="C1709" t="str">
            <v xml:space="preserve">WILLIAMSBURG                 </v>
          </cell>
          <cell r="D1709">
            <v>999</v>
          </cell>
          <cell r="E1709" t="str">
            <v>TOTAL</v>
          </cell>
          <cell r="F1709">
            <v>2718334.23</v>
          </cell>
          <cell r="G1709">
            <v>1</v>
          </cell>
          <cell r="H1709">
            <v>2748860.64</v>
          </cell>
          <cell r="I1709">
            <v>1</v>
          </cell>
          <cell r="J1709">
            <v>2065881</v>
          </cell>
          <cell r="K1709">
            <v>2065881</v>
          </cell>
          <cell r="L1709">
            <v>0</v>
          </cell>
          <cell r="M1709">
            <v>0</v>
          </cell>
          <cell r="N1709">
            <v>2748860.64</v>
          </cell>
          <cell r="O1709">
            <v>2065881</v>
          </cell>
          <cell r="P1709">
            <v>2023595</v>
          </cell>
          <cell r="Q1709">
            <v>42286</v>
          </cell>
          <cell r="R1709">
            <v>2.0896473849757484</v>
          </cell>
          <cell r="S1709">
            <v>299</v>
          </cell>
          <cell r="T1709">
            <v>0</v>
          </cell>
          <cell r="U1709">
            <v>340</v>
          </cell>
          <cell r="V1709">
            <v>999</v>
          </cell>
          <cell r="W1709">
            <v>1700</v>
          </cell>
          <cell r="X1709">
            <v>294</v>
          </cell>
          <cell r="Y1709">
            <v>2748860.64</v>
          </cell>
        </row>
        <row r="1710">
          <cell r="A1710">
            <v>1701</v>
          </cell>
          <cell r="B1710">
            <v>341</v>
          </cell>
          <cell r="C1710" t="str">
            <v xml:space="preserve">WILLIAMSTOWN                 </v>
          </cell>
          <cell r="D1710">
            <v>341</v>
          </cell>
          <cell r="E1710" t="str">
            <v>WILLIAMSTOWN</v>
          </cell>
          <cell r="F1710">
            <v>2930427.46</v>
          </cell>
          <cell r="G1710">
            <v>0.4777175213710646</v>
          </cell>
          <cell r="H1710">
            <v>3160940.25</v>
          </cell>
          <cell r="I1710">
            <v>0.49797311579641618</v>
          </cell>
          <cell r="J1710"/>
          <cell r="K1710">
            <v>2913200</v>
          </cell>
          <cell r="L1710">
            <v>0</v>
          </cell>
          <cell r="M1710">
            <v>0</v>
          </cell>
          <cell r="N1710">
            <v>3160940.25</v>
          </cell>
          <cell r="O1710">
            <v>2913200</v>
          </cell>
          <cell r="P1710">
            <v>2765115</v>
          </cell>
          <cell r="Q1710">
            <v>148085</v>
          </cell>
          <cell r="R1710">
            <v>5.3554734613207771</v>
          </cell>
          <cell r="S1710">
            <v>351</v>
          </cell>
          <cell r="T1710">
            <v>0</v>
          </cell>
          <cell r="U1710">
            <v>341</v>
          </cell>
          <cell r="V1710">
            <v>341</v>
          </cell>
          <cell r="W1710">
            <v>1701</v>
          </cell>
          <cell r="X1710">
            <v>364</v>
          </cell>
          <cell r="Y1710">
            <v>3160940.25</v>
          </cell>
        </row>
        <row r="1711">
          <cell r="A1711">
            <v>1702</v>
          </cell>
          <cell r="B1711">
            <v>341</v>
          </cell>
          <cell r="C1711" t="str">
            <v xml:space="preserve">WILLIAMSTOWN                 </v>
          </cell>
          <cell r="D1711">
            <v>715</v>
          </cell>
          <cell r="E1711" t="str">
            <v>MOUNT GREYLOCK</v>
          </cell>
          <cell r="F1711">
            <v>2870253</v>
          </cell>
          <cell r="G1711">
            <v>0.4679078965728305</v>
          </cell>
          <cell r="H1711">
            <v>2914307</v>
          </cell>
          <cell r="I1711">
            <v>0.45911862369980144</v>
          </cell>
          <cell r="J1711"/>
          <cell r="K1711">
            <v>2685897</v>
          </cell>
          <cell r="L1711">
            <v>0</v>
          </cell>
          <cell r="M1711">
            <v>0</v>
          </cell>
          <cell r="N1711">
            <v>2914307</v>
          </cell>
          <cell r="O1711">
            <v>2685897</v>
          </cell>
          <cell r="P1711">
            <v>2708335</v>
          </cell>
          <cell r="Q1711">
            <v>-22438</v>
          </cell>
          <cell r="R1711">
            <v>-0.8284794901664676</v>
          </cell>
          <cell r="S1711">
            <v>319</v>
          </cell>
          <cell r="T1711">
            <v>0</v>
          </cell>
          <cell r="U1711">
            <v>341</v>
          </cell>
          <cell r="V1711">
            <v>715</v>
          </cell>
          <cell r="W1711">
            <v>1702</v>
          </cell>
          <cell r="X1711">
            <v>306</v>
          </cell>
          <cell r="Y1711">
            <v>2914307</v>
          </cell>
        </row>
        <row r="1712">
          <cell r="A1712">
            <v>1703</v>
          </cell>
          <cell r="B1712">
            <v>341</v>
          </cell>
          <cell r="C1712" t="str">
            <v xml:space="preserve">WILLIAMSTOWN                 </v>
          </cell>
          <cell r="D1712">
            <v>851</v>
          </cell>
          <cell r="E1712" t="str">
            <v>NORTHERN BERKSHIRE</v>
          </cell>
          <cell r="F1712">
            <v>333546</v>
          </cell>
          <cell r="G1712">
            <v>5.4374582056104917E-2</v>
          </cell>
          <cell r="H1712">
            <v>272365</v>
          </cell>
          <cell r="I1712">
            <v>4.2908260503782346E-2</v>
          </cell>
          <cell r="J1712"/>
          <cell r="K1712">
            <v>251018</v>
          </cell>
          <cell r="L1712">
            <v>0</v>
          </cell>
          <cell r="M1712">
            <v>0</v>
          </cell>
          <cell r="N1712">
            <v>272365</v>
          </cell>
          <cell r="O1712">
            <v>251018</v>
          </cell>
          <cell r="P1712">
            <v>314730</v>
          </cell>
          <cell r="Q1712">
            <v>-63712</v>
          </cell>
          <cell r="R1712">
            <v>-20.243383217360911</v>
          </cell>
          <cell r="S1712">
            <v>23</v>
          </cell>
          <cell r="T1712">
            <v>0</v>
          </cell>
          <cell r="U1712">
            <v>341</v>
          </cell>
          <cell r="V1712">
            <v>851</v>
          </cell>
          <cell r="W1712">
            <v>1703</v>
          </cell>
          <cell r="X1712">
            <v>18</v>
          </cell>
          <cell r="Y1712">
            <v>272365</v>
          </cell>
        </row>
        <row r="1713">
          <cell r="A1713">
            <v>1704</v>
          </cell>
          <cell r="B1713">
            <v>341</v>
          </cell>
          <cell r="D1713">
            <v>998</v>
          </cell>
          <cell r="F1713">
            <v>0</v>
          </cell>
          <cell r="G1713">
            <v>0</v>
          </cell>
          <cell r="H1713">
            <v>0</v>
          </cell>
          <cell r="I1713">
            <v>0</v>
          </cell>
          <cell r="J1713"/>
          <cell r="K1713">
            <v>0</v>
          </cell>
          <cell r="L1713">
            <v>0</v>
          </cell>
          <cell r="M1713">
            <v>0</v>
          </cell>
          <cell r="N1713">
            <v>0</v>
          </cell>
          <cell r="O1713">
            <v>0</v>
          </cell>
          <cell r="P1713">
            <v>0</v>
          </cell>
          <cell r="Q1713">
            <v>0</v>
          </cell>
          <cell r="R1713">
            <v>0</v>
          </cell>
          <cell r="S1713">
            <v>0</v>
          </cell>
          <cell r="T1713">
            <v>0</v>
          </cell>
          <cell r="U1713">
            <v>341</v>
          </cell>
          <cell r="V1713">
            <v>998</v>
          </cell>
          <cell r="W1713">
            <v>1704</v>
          </cell>
          <cell r="X1713">
            <v>0</v>
          </cell>
          <cell r="Y1713">
            <v>0</v>
          </cell>
        </row>
        <row r="1714">
          <cell r="A1714">
            <v>1705</v>
          </cell>
          <cell r="B1714">
            <v>341</v>
          </cell>
          <cell r="C1714" t="str">
            <v xml:space="preserve">WILLIAMSTOWN                 </v>
          </cell>
          <cell r="D1714">
            <v>999</v>
          </cell>
          <cell r="E1714" t="str">
            <v>TOTAL</v>
          </cell>
          <cell r="F1714">
            <v>6134226.46</v>
          </cell>
          <cell r="G1714">
            <v>1</v>
          </cell>
          <cell r="H1714">
            <v>6347612.25</v>
          </cell>
          <cell r="I1714">
            <v>1</v>
          </cell>
          <cell r="J1714">
            <v>5850116</v>
          </cell>
          <cell r="K1714">
            <v>5850115</v>
          </cell>
          <cell r="L1714">
            <v>0</v>
          </cell>
          <cell r="M1714">
            <v>0</v>
          </cell>
          <cell r="N1714">
            <v>6347612.25</v>
          </cell>
          <cell r="O1714">
            <v>5850115</v>
          </cell>
          <cell r="P1714">
            <v>5788180</v>
          </cell>
          <cell r="Q1714">
            <v>61935</v>
          </cell>
          <cell r="R1714">
            <v>1.0700254656904242</v>
          </cell>
          <cell r="S1714">
            <v>693</v>
          </cell>
          <cell r="T1714">
            <v>0</v>
          </cell>
          <cell r="U1714">
            <v>341</v>
          </cell>
          <cell r="V1714">
            <v>999</v>
          </cell>
          <cell r="W1714">
            <v>1705</v>
          </cell>
          <cell r="X1714">
            <v>688</v>
          </cell>
          <cell r="Y1714">
            <v>6347612.25</v>
          </cell>
        </row>
        <row r="1715">
          <cell r="A1715">
            <v>1706</v>
          </cell>
          <cell r="B1715">
            <v>342</v>
          </cell>
          <cell r="C1715" t="str">
            <v xml:space="preserve">WILMINGTON                   </v>
          </cell>
          <cell r="D1715">
            <v>342</v>
          </cell>
          <cell r="E1715" t="str">
            <v>WILMINGTON</v>
          </cell>
          <cell r="F1715">
            <v>33089929.46198</v>
          </cell>
          <cell r="G1715">
            <v>0.90078036890853075</v>
          </cell>
          <cell r="H1715">
            <v>33475095.871219996</v>
          </cell>
          <cell r="I1715">
            <v>0.89223659861465654</v>
          </cell>
          <cell r="J1715"/>
          <cell r="K1715">
            <v>23362878</v>
          </cell>
          <cell r="L1715">
            <v>0</v>
          </cell>
          <cell r="M1715">
            <v>0</v>
          </cell>
          <cell r="N1715">
            <v>33475095.871219996</v>
          </cell>
          <cell r="O1715">
            <v>23350005</v>
          </cell>
          <cell r="P1715">
            <v>23047600</v>
          </cell>
          <cell r="Q1715">
            <v>302405</v>
          </cell>
          <cell r="R1715">
            <v>1.3120888942883424</v>
          </cell>
          <cell r="S1715">
            <v>3762</v>
          </cell>
          <cell r="T1715">
            <v>0</v>
          </cell>
          <cell r="U1715">
            <v>342</v>
          </cell>
          <cell r="V1715">
            <v>342</v>
          </cell>
          <cell r="W1715">
            <v>1706</v>
          </cell>
          <cell r="X1715">
            <v>3654</v>
          </cell>
          <cell r="Y1715">
            <v>33475095.871219996</v>
          </cell>
        </row>
        <row r="1716">
          <cell r="A1716">
            <v>1707</v>
          </cell>
          <cell r="B1716">
            <v>342</v>
          </cell>
          <cell r="C1716" t="str">
            <v xml:space="preserve">WILMINGTON                   </v>
          </cell>
          <cell r="D1716">
            <v>871</v>
          </cell>
          <cell r="E1716" t="str">
            <v>SHAWSHEEN VALLEY</v>
          </cell>
          <cell r="F1716">
            <v>3588767</v>
          </cell>
          <cell r="G1716">
            <v>9.7694099526597383E-2</v>
          </cell>
          <cell r="H1716">
            <v>3956463</v>
          </cell>
          <cell r="I1716">
            <v>0.10545454756112356</v>
          </cell>
          <cell r="J1716"/>
          <cell r="K1716">
            <v>2761287</v>
          </cell>
          <cell r="L1716">
            <v>0</v>
          </cell>
          <cell r="M1716">
            <v>0</v>
          </cell>
          <cell r="N1716">
            <v>3956463</v>
          </cell>
          <cell r="O1716">
            <v>2759766</v>
          </cell>
          <cell r="P1716">
            <v>2499627</v>
          </cell>
          <cell r="Q1716">
            <v>260139</v>
          </cell>
          <cell r="R1716">
            <v>10.40711274122099</v>
          </cell>
          <cell r="S1716">
            <v>257</v>
          </cell>
          <cell r="T1716">
            <v>0</v>
          </cell>
          <cell r="U1716">
            <v>342</v>
          </cell>
          <cell r="V1716">
            <v>871</v>
          </cell>
          <cell r="W1716">
            <v>1707</v>
          </cell>
          <cell r="X1716">
            <v>271</v>
          </cell>
          <cell r="Y1716">
            <v>3956463</v>
          </cell>
        </row>
        <row r="1717">
          <cell r="A1717">
            <v>1708</v>
          </cell>
          <cell r="B1717">
            <v>342</v>
          </cell>
          <cell r="C1717" t="str">
            <v xml:space="preserve">WILMINGTON                   </v>
          </cell>
          <cell r="D1717">
            <v>913</v>
          </cell>
          <cell r="E1717" t="str">
            <v>ESSEX AGRICULTURAL</v>
          </cell>
          <cell r="F1717">
            <v>56040</v>
          </cell>
          <cell r="G1717">
            <v>1.5255315648718675E-3</v>
          </cell>
          <cell r="H1717">
            <v>86624</v>
          </cell>
          <cell r="I1717">
            <v>2.3088538242199579E-3</v>
          </cell>
          <cell r="J1717"/>
          <cell r="K1717">
            <v>60456</v>
          </cell>
          <cell r="L1717">
            <v>74850</v>
          </cell>
          <cell r="M1717">
            <v>14394</v>
          </cell>
          <cell r="N1717">
            <v>0</v>
          </cell>
          <cell r="O1717">
            <v>74850</v>
          </cell>
          <cell r="P1717">
            <v>49087</v>
          </cell>
          <cell r="Q1717">
            <v>25763</v>
          </cell>
          <cell r="R1717">
            <v>52.484364495691324</v>
          </cell>
          <cell r="S1717">
            <v>4</v>
          </cell>
          <cell r="T1717">
            <v>0</v>
          </cell>
          <cell r="U1717">
            <v>342</v>
          </cell>
          <cell r="V1717">
            <v>913</v>
          </cell>
          <cell r="W1717">
            <v>1708</v>
          </cell>
          <cell r="X1717">
            <v>6</v>
          </cell>
          <cell r="Y1717">
            <v>86624</v>
          </cell>
        </row>
        <row r="1718">
          <cell r="A1718">
            <v>1709</v>
          </cell>
          <cell r="B1718">
            <v>342</v>
          </cell>
          <cell r="D1718">
            <v>998</v>
          </cell>
          <cell r="F1718">
            <v>0</v>
          </cell>
          <cell r="G1718">
            <v>0</v>
          </cell>
          <cell r="H1718">
            <v>0</v>
          </cell>
          <cell r="I1718">
            <v>0</v>
          </cell>
          <cell r="J1718"/>
          <cell r="K1718">
            <v>0</v>
          </cell>
          <cell r="L1718">
            <v>0</v>
          </cell>
          <cell r="M1718">
            <v>0</v>
          </cell>
          <cell r="N1718">
            <v>0</v>
          </cell>
          <cell r="O1718">
            <v>0</v>
          </cell>
          <cell r="P1718">
            <v>0</v>
          </cell>
          <cell r="Q1718">
            <v>0</v>
          </cell>
          <cell r="R1718">
            <v>0</v>
          </cell>
          <cell r="S1718">
            <v>0</v>
          </cell>
          <cell r="T1718">
            <v>0</v>
          </cell>
          <cell r="U1718">
            <v>342</v>
          </cell>
          <cell r="V1718">
            <v>998</v>
          </cell>
          <cell r="W1718">
            <v>1709</v>
          </cell>
          <cell r="X1718">
            <v>0</v>
          </cell>
          <cell r="Y1718">
            <v>0</v>
          </cell>
        </row>
        <row r="1719">
          <cell r="A1719">
            <v>1710</v>
          </cell>
          <cell r="B1719">
            <v>342</v>
          </cell>
          <cell r="C1719" t="str">
            <v xml:space="preserve">WILMINGTON                   </v>
          </cell>
          <cell r="D1719">
            <v>999</v>
          </cell>
          <cell r="E1719" t="str">
            <v>TOTAL</v>
          </cell>
          <cell r="F1719">
            <v>36734736.46198</v>
          </cell>
          <cell r="G1719">
            <v>1</v>
          </cell>
          <cell r="H1719">
            <v>37518182.871219993</v>
          </cell>
          <cell r="I1719">
            <v>1</v>
          </cell>
          <cell r="J1719">
            <v>26184622</v>
          </cell>
          <cell r="K1719">
            <v>26184621</v>
          </cell>
          <cell r="L1719">
            <v>74850</v>
          </cell>
          <cell r="M1719">
            <v>14394</v>
          </cell>
          <cell r="N1719">
            <v>37431558.871219993</v>
          </cell>
          <cell r="O1719">
            <v>26184621</v>
          </cell>
          <cell r="P1719">
            <v>25596314</v>
          </cell>
          <cell r="Q1719">
            <v>588307</v>
          </cell>
          <cell r="R1719">
            <v>2.2984051531794774</v>
          </cell>
          <cell r="S1719">
            <v>4023</v>
          </cell>
          <cell r="T1719">
            <v>0</v>
          </cell>
          <cell r="U1719">
            <v>342</v>
          </cell>
          <cell r="V1719">
            <v>999</v>
          </cell>
          <cell r="W1719">
            <v>1710</v>
          </cell>
          <cell r="X1719">
            <v>3931</v>
          </cell>
          <cell r="Y1719">
            <v>37518182.871219993</v>
          </cell>
        </row>
        <row r="1720">
          <cell r="A1720">
            <v>1711</v>
          </cell>
          <cell r="B1720">
            <v>343</v>
          </cell>
          <cell r="C1720" t="str">
            <v xml:space="preserve">WINCHENDON                   </v>
          </cell>
          <cell r="D1720">
            <v>343</v>
          </cell>
          <cell r="E1720" t="str">
            <v>WINCHENDON</v>
          </cell>
          <cell r="F1720">
            <v>15461197.040000001</v>
          </cell>
          <cell r="G1720">
            <v>0.90469850353106807</v>
          </cell>
          <cell r="H1720">
            <v>15336037.73</v>
          </cell>
          <cell r="I1720">
            <v>0.90008008750414348</v>
          </cell>
          <cell r="J1720"/>
          <cell r="K1720">
            <v>4744751</v>
          </cell>
          <cell r="L1720">
            <v>0</v>
          </cell>
          <cell r="M1720">
            <v>0</v>
          </cell>
          <cell r="N1720">
            <v>15336037.73</v>
          </cell>
          <cell r="O1720">
            <v>4744751</v>
          </cell>
          <cell r="P1720">
            <v>4686612</v>
          </cell>
          <cell r="Q1720">
            <v>58139</v>
          </cell>
          <cell r="R1720">
            <v>1.240533673365749</v>
          </cell>
          <cell r="S1720">
            <v>1625</v>
          </cell>
          <cell r="T1720">
            <v>0</v>
          </cell>
          <cell r="U1720">
            <v>343</v>
          </cell>
          <cell r="V1720">
            <v>343</v>
          </cell>
          <cell r="W1720">
            <v>1711</v>
          </cell>
          <cell r="X1720">
            <v>1559</v>
          </cell>
          <cell r="Y1720">
            <v>15336037.73</v>
          </cell>
        </row>
        <row r="1721">
          <cell r="A1721">
            <v>1712</v>
          </cell>
          <cell r="B1721">
            <v>343</v>
          </cell>
          <cell r="C1721" t="str">
            <v xml:space="preserve">WINCHENDON                   </v>
          </cell>
          <cell r="D1721">
            <v>832</v>
          </cell>
          <cell r="E1721" t="str">
            <v>MONTACHUSETT</v>
          </cell>
          <cell r="F1721">
            <v>1628692</v>
          </cell>
          <cell r="G1721">
            <v>9.5301496468932018E-2</v>
          </cell>
          <cell r="H1721">
            <v>1702488</v>
          </cell>
          <cell r="I1721">
            <v>9.9919912495856522E-2</v>
          </cell>
          <cell r="J1721"/>
          <cell r="K1721">
            <v>526725</v>
          </cell>
          <cell r="L1721">
            <v>0</v>
          </cell>
          <cell r="M1721">
            <v>0</v>
          </cell>
          <cell r="N1721">
            <v>1702488</v>
          </cell>
          <cell r="O1721">
            <v>526725</v>
          </cell>
          <cell r="P1721">
            <v>493691</v>
          </cell>
          <cell r="Q1721">
            <v>33034</v>
          </cell>
          <cell r="R1721">
            <v>6.6912299393750345</v>
          </cell>
          <cell r="S1721">
            <v>115</v>
          </cell>
          <cell r="T1721">
            <v>0</v>
          </cell>
          <cell r="U1721">
            <v>343</v>
          </cell>
          <cell r="V1721">
            <v>832</v>
          </cell>
          <cell r="W1721">
            <v>1712</v>
          </cell>
          <cell r="X1721">
            <v>115</v>
          </cell>
          <cell r="Y1721">
            <v>1702488</v>
          </cell>
        </row>
        <row r="1722">
          <cell r="A1722">
            <v>1713</v>
          </cell>
          <cell r="B1722">
            <v>343</v>
          </cell>
          <cell r="D1722">
            <v>998</v>
          </cell>
          <cell r="F1722">
            <v>0</v>
          </cell>
          <cell r="G1722">
            <v>0</v>
          </cell>
          <cell r="H1722">
            <v>0</v>
          </cell>
          <cell r="I1722">
            <v>0</v>
          </cell>
          <cell r="J1722"/>
          <cell r="K1722">
            <v>0</v>
          </cell>
          <cell r="L1722">
            <v>0</v>
          </cell>
          <cell r="M1722">
            <v>0</v>
          </cell>
          <cell r="N1722">
            <v>0</v>
          </cell>
          <cell r="O1722">
            <v>0</v>
          </cell>
          <cell r="P1722">
            <v>0</v>
          </cell>
          <cell r="Q1722">
            <v>0</v>
          </cell>
          <cell r="R1722">
            <v>0</v>
          </cell>
          <cell r="S1722">
            <v>0</v>
          </cell>
          <cell r="T1722">
            <v>0</v>
          </cell>
          <cell r="U1722">
            <v>343</v>
          </cell>
          <cell r="V1722">
            <v>998</v>
          </cell>
          <cell r="W1722">
            <v>1713</v>
          </cell>
          <cell r="X1722">
            <v>0</v>
          </cell>
          <cell r="Y1722">
            <v>0</v>
          </cell>
        </row>
        <row r="1723">
          <cell r="A1723">
            <v>1714</v>
          </cell>
          <cell r="B1723">
            <v>343</v>
          </cell>
          <cell r="D1723">
            <v>998</v>
          </cell>
          <cell r="F1723">
            <v>0</v>
          </cell>
          <cell r="G1723">
            <v>0</v>
          </cell>
          <cell r="H1723">
            <v>0</v>
          </cell>
          <cell r="I1723">
            <v>0</v>
          </cell>
          <cell r="J1723"/>
          <cell r="K1723">
            <v>0</v>
          </cell>
          <cell r="L1723">
            <v>0</v>
          </cell>
          <cell r="M1723">
            <v>0</v>
          </cell>
          <cell r="N1723">
            <v>0</v>
          </cell>
          <cell r="O1723">
            <v>0</v>
          </cell>
          <cell r="P1723">
            <v>0</v>
          </cell>
          <cell r="Q1723">
            <v>0</v>
          </cell>
          <cell r="R1723">
            <v>0</v>
          </cell>
          <cell r="S1723">
            <v>0</v>
          </cell>
          <cell r="T1723">
            <v>0</v>
          </cell>
          <cell r="U1723">
            <v>343</v>
          </cell>
          <cell r="V1723">
            <v>998</v>
          </cell>
          <cell r="W1723">
            <v>1714</v>
          </cell>
          <cell r="X1723">
            <v>0</v>
          </cell>
          <cell r="Y1723">
            <v>0</v>
          </cell>
        </row>
        <row r="1724">
          <cell r="A1724">
            <v>1715</v>
          </cell>
          <cell r="B1724">
            <v>343</v>
          </cell>
          <cell r="C1724" t="str">
            <v xml:space="preserve">WINCHENDON                   </v>
          </cell>
          <cell r="D1724">
            <v>999</v>
          </cell>
          <cell r="E1724" t="str">
            <v>TOTAL</v>
          </cell>
          <cell r="F1724">
            <v>17089889.039999999</v>
          </cell>
          <cell r="G1724">
            <v>1</v>
          </cell>
          <cell r="H1724">
            <v>17038525.73</v>
          </cell>
          <cell r="I1724">
            <v>1</v>
          </cell>
          <cell r="J1724">
            <v>5271476</v>
          </cell>
          <cell r="K1724">
            <v>5271476</v>
          </cell>
          <cell r="L1724">
            <v>0</v>
          </cell>
          <cell r="M1724">
            <v>0</v>
          </cell>
          <cell r="N1724">
            <v>17038525.73</v>
          </cell>
          <cell r="O1724">
            <v>5271476</v>
          </cell>
          <cell r="P1724">
            <v>5180303</v>
          </cell>
          <cell r="Q1724">
            <v>91173</v>
          </cell>
          <cell r="R1724">
            <v>1.7599935756653617</v>
          </cell>
          <cell r="S1724">
            <v>1740</v>
          </cell>
          <cell r="T1724">
            <v>0</v>
          </cell>
          <cell r="U1724">
            <v>343</v>
          </cell>
          <cell r="V1724">
            <v>999</v>
          </cell>
          <cell r="W1724">
            <v>1715</v>
          </cell>
          <cell r="X1724">
            <v>1674</v>
          </cell>
          <cell r="Y1724">
            <v>17038525.73</v>
          </cell>
        </row>
        <row r="1725">
          <cell r="A1725">
            <v>1716</v>
          </cell>
          <cell r="B1725">
            <v>344</v>
          </cell>
          <cell r="C1725" t="str">
            <v xml:space="preserve">WINCHESTER                   </v>
          </cell>
          <cell r="D1725">
            <v>344</v>
          </cell>
          <cell r="E1725" t="str">
            <v>WINCHESTER</v>
          </cell>
          <cell r="F1725">
            <v>35352719.397000007</v>
          </cell>
          <cell r="G1725">
            <v>0.99441972328666273</v>
          </cell>
          <cell r="H1725">
            <v>37274561.601149991</v>
          </cell>
          <cell r="I1725">
            <v>0.99367238511009504</v>
          </cell>
          <cell r="J1725"/>
          <cell r="K1725">
            <v>30107863</v>
          </cell>
          <cell r="L1725">
            <v>0</v>
          </cell>
          <cell r="M1725">
            <v>0</v>
          </cell>
          <cell r="N1725">
            <v>37274561.601149991</v>
          </cell>
          <cell r="O1725">
            <v>30107863</v>
          </cell>
          <cell r="P1725">
            <v>29111601</v>
          </cell>
          <cell r="Q1725">
            <v>996262</v>
          </cell>
          <cell r="R1725">
            <v>3.4222164559070456</v>
          </cell>
          <cell r="S1725">
            <v>4096</v>
          </cell>
          <cell r="T1725">
            <v>0</v>
          </cell>
          <cell r="U1725">
            <v>344</v>
          </cell>
          <cell r="V1725">
            <v>344</v>
          </cell>
          <cell r="W1725">
            <v>1716</v>
          </cell>
          <cell r="X1725">
            <v>4172</v>
          </cell>
          <cell r="Y1725">
            <v>37274561.601149991</v>
          </cell>
        </row>
        <row r="1726">
          <cell r="A1726">
            <v>1717</v>
          </cell>
          <cell r="B1726">
            <v>344</v>
          </cell>
          <cell r="C1726" t="str">
            <v xml:space="preserve">WINCHESTER                   </v>
          </cell>
          <cell r="D1726">
            <v>853</v>
          </cell>
          <cell r="E1726" t="str">
            <v>NORTHEAST METROPOLITAN</v>
          </cell>
          <cell r="F1726">
            <v>198385</v>
          </cell>
          <cell r="G1726">
            <v>5.5802767133372316E-3</v>
          </cell>
          <cell r="H1726">
            <v>237361</v>
          </cell>
          <cell r="I1726">
            <v>6.3276148899049844E-3</v>
          </cell>
          <cell r="J1726"/>
          <cell r="K1726">
            <v>191724</v>
          </cell>
          <cell r="L1726">
            <v>0</v>
          </cell>
          <cell r="M1726">
            <v>0</v>
          </cell>
          <cell r="N1726">
            <v>237361</v>
          </cell>
          <cell r="O1726">
            <v>191724</v>
          </cell>
          <cell r="P1726">
            <v>163362</v>
          </cell>
          <cell r="Q1726">
            <v>28362</v>
          </cell>
          <cell r="R1726">
            <v>17.361442685569472</v>
          </cell>
          <cell r="S1726">
            <v>13</v>
          </cell>
          <cell r="T1726">
            <v>0</v>
          </cell>
          <cell r="U1726">
            <v>344</v>
          </cell>
          <cell r="V1726">
            <v>853</v>
          </cell>
          <cell r="W1726">
            <v>1717</v>
          </cell>
          <cell r="X1726">
            <v>15</v>
          </cell>
          <cell r="Y1726">
            <v>237361</v>
          </cell>
        </row>
        <row r="1727">
          <cell r="A1727">
            <v>1718</v>
          </cell>
          <cell r="B1727">
            <v>344</v>
          </cell>
          <cell r="D1727">
            <v>998</v>
          </cell>
          <cell r="F1727">
            <v>0</v>
          </cell>
          <cell r="G1727">
            <v>0</v>
          </cell>
          <cell r="H1727">
            <v>0</v>
          </cell>
          <cell r="I1727">
            <v>0</v>
          </cell>
          <cell r="J1727"/>
          <cell r="K1727">
            <v>0</v>
          </cell>
          <cell r="L1727">
            <v>0</v>
          </cell>
          <cell r="M1727">
            <v>0</v>
          </cell>
          <cell r="N1727">
            <v>0</v>
          </cell>
          <cell r="O1727">
            <v>0</v>
          </cell>
          <cell r="P1727">
            <v>0</v>
          </cell>
          <cell r="Q1727">
            <v>0</v>
          </cell>
          <cell r="R1727">
            <v>0</v>
          </cell>
          <cell r="S1727">
            <v>0</v>
          </cell>
          <cell r="T1727">
            <v>0</v>
          </cell>
          <cell r="U1727">
            <v>344</v>
          </cell>
          <cell r="V1727">
            <v>998</v>
          </cell>
          <cell r="W1727">
            <v>1718</v>
          </cell>
          <cell r="X1727">
            <v>0</v>
          </cell>
          <cell r="Y1727">
            <v>0</v>
          </cell>
        </row>
        <row r="1728">
          <cell r="A1728">
            <v>1719</v>
          </cell>
          <cell r="B1728">
            <v>344</v>
          </cell>
          <cell r="D1728">
            <v>998</v>
          </cell>
          <cell r="F1728">
            <v>0</v>
          </cell>
          <cell r="G1728">
            <v>0</v>
          </cell>
          <cell r="H1728">
            <v>0</v>
          </cell>
          <cell r="I1728">
            <v>0</v>
          </cell>
          <cell r="J1728"/>
          <cell r="K1728">
            <v>0</v>
          </cell>
          <cell r="L1728">
            <v>0</v>
          </cell>
          <cell r="M1728">
            <v>0</v>
          </cell>
          <cell r="N1728">
            <v>0</v>
          </cell>
          <cell r="O1728">
            <v>0</v>
          </cell>
          <cell r="P1728">
            <v>0</v>
          </cell>
          <cell r="Q1728">
            <v>0</v>
          </cell>
          <cell r="R1728">
            <v>0</v>
          </cell>
          <cell r="S1728">
            <v>0</v>
          </cell>
          <cell r="T1728">
            <v>0</v>
          </cell>
          <cell r="U1728">
            <v>344</v>
          </cell>
          <cell r="V1728">
            <v>998</v>
          </cell>
          <cell r="W1728">
            <v>1719</v>
          </cell>
          <cell r="X1728">
            <v>0</v>
          </cell>
          <cell r="Y1728">
            <v>0</v>
          </cell>
        </row>
        <row r="1729">
          <cell r="A1729">
            <v>1720</v>
          </cell>
          <cell r="B1729">
            <v>344</v>
          </cell>
          <cell r="C1729" t="str">
            <v xml:space="preserve">WINCHESTER                   </v>
          </cell>
          <cell r="D1729">
            <v>999</v>
          </cell>
          <cell r="E1729" t="str">
            <v>TOTAL</v>
          </cell>
          <cell r="F1729">
            <v>35551104.397000007</v>
          </cell>
          <cell r="G1729">
            <v>1</v>
          </cell>
          <cell r="H1729">
            <v>37511922.601149991</v>
          </cell>
          <cell r="I1729">
            <v>1</v>
          </cell>
          <cell r="J1729">
            <v>30299587</v>
          </cell>
          <cell r="K1729">
            <v>30299587</v>
          </cell>
          <cell r="L1729">
            <v>0</v>
          </cell>
          <cell r="M1729">
            <v>0</v>
          </cell>
          <cell r="N1729">
            <v>37511922.601149991</v>
          </cell>
          <cell r="O1729">
            <v>30299587</v>
          </cell>
          <cell r="P1729">
            <v>29274963</v>
          </cell>
          <cell r="Q1729">
            <v>1024624</v>
          </cell>
          <cell r="R1729">
            <v>3.5000010076870121</v>
          </cell>
          <cell r="S1729">
            <v>4109</v>
          </cell>
          <cell r="T1729">
            <v>0</v>
          </cell>
          <cell r="U1729">
            <v>344</v>
          </cell>
          <cell r="V1729">
            <v>999</v>
          </cell>
          <cell r="W1729">
            <v>1720</v>
          </cell>
          <cell r="X1729">
            <v>4187</v>
          </cell>
          <cell r="Y1729">
            <v>37511922.601149991</v>
          </cell>
        </row>
        <row r="1730">
          <cell r="A1730">
            <v>1721</v>
          </cell>
          <cell r="B1730">
            <v>345</v>
          </cell>
          <cell r="C1730" t="str">
            <v xml:space="preserve">WINDSOR                      </v>
          </cell>
          <cell r="D1730">
            <v>345</v>
          </cell>
          <cell r="E1730" t="str">
            <v>WINDSOR</v>
          </cell>
          <cell r="F1730">
            <v>98000.56</v>
          </cell>
          <cell r="G1730">
            <v>7.6323439317636216E-2</v>
          </cell>
          <cell r="H1730">
            <v>88880.470000000016</v>
          </cell>
          <cell r="I1730">
            <v>6.9644871878443523E-2</v>
          </cell>
          <cell r="J1730"/>
          <cell r="K1730">
            <v>53746</v>
          </cell>
          <cell r="L1730">
            <v>0</v>
          </cell>
          <cell r="M1730">
            <v>0</v>
          </cell>
          <cell r="N1730">
            <v>88880.470000000016</v>
          </cell>
          <cell r="O1730">
            <v>53746</v>
          </cell>
          <cell r="P1730">
            <v>57428</v>
          </cell>
          <cell r="Q1730">
            <v>-3682</v>
          </cell>
          <cell r="R1730">
            <v>-6.4115065821550461</v>
          </cell>
          <cell r="S1730">
            <v>8</v>
          </cell>
          <cell r="T1730">
            <v>0</v>
          </cell>
          <cell r="U1730">
            <v>345</v>
          </cell>
          <cell r="V1730">
            <v>345</v>
          </cell>
          <cell r="W1730">
            <v>1721</v>
          </cell>
          <cell r="X1730">
            <v>7</v>
          </cell>
          <cell r="Y1730">
            <v>88880.470000000016</v>
          </cell>
        </row>
        <row r="1731">
          <cell r="A1731">
            <v>1722</v>
          </cell>
          <cell r="B1731">
            <v>345</v>
          </cell>
          <cell r="C1731" t="str">
            <v xml:space="preserve">WINDSOR                      </v>
          </cell>
          <cell r="D1731">
            <v>635</v>
          </cell>
          <cell r="E1731" t="str">
            <v>CENTRAL BERKSHIRE</v>
          </cell>
          <cell r="F1731">
            <v>1186016</v>
          </cell>
          <cell r="G1731">
            <v>0.9236765606823637</v>
          </cell>
          <cell r="H1731">
            <v>1187315</v>
          </cell>
          <cell r="I1731">
            <v>0.93035512812155652</v>
          </cell>
          <cell r="J1731"/>
          <cell r="K1731">
            <v>717971</v>
          </cell>
          <cell r="L1731">
            <v>0</v>
          </cell>
          <cell r="M1731">
            <v>0</v>
          </cell>
          <cell r="N1731">
            <v>1187315</v>
          </cell>
          <cell r="O1731">
            <v>717971</v>
          </cell>
          <cell r="P1731">
            <v>694999</v>
          </cell>
          <cell r="Q1731">
            <v>22972</v>
          </cell>
          <cell r="R1731">
            <v>3.3053284968755352</v>
          </cell>
          <cell r="S1731">
            <v>129</v>
          </cell>
          <cell r="T1731">
            <v>0</v>
          </cell>
          <cell r="U1731">
            <v>345</v>
          </cell>
          <cell r="V1731">
            <v>635</v>
          </cell>
          <cell r="W1731">
            <v>1722</v>
          </cell>
          <cell r="X1731">
            <v>125</v>
          </cell>
          <cell r="Y1731">
            <v>1187315</v>
          </cell>
        </row>
        <row r="1732">
          <cell r="A1732">
            <v>1723</v>
          </cell>
          <cell r="B1732">
            <v>345</v>
          </cell>
          <cell r="D1732">
            <v>998</v>
          </cell>
          <cell r="F1732">
            <v>0</v>
          </cell>
          <cell r="G1732">
            <v>0</v>
          </cell>
          <cell r="H1732">
            <v>0</v>
          </cell>
          <cell r="I1732">
            <v>0</v>
          </cell>
          <cell r="J1732"/>
          <cell r="K1732">
            <v>0</v>
          </cell>
          <cell r="L1732">
            <v>0</v>
          </cell>
          <cell r="M1732">
            <v>0</v>
          </cell>
          <cell r="N1732">
            <v>0</v>
          </cell>
          <cell r="O1732">
            <v>0</v>
          </cell>
          <cell r="P1732">
            <v>0</v>
          </cell>
          <cell r="Q1732">
            <v>0</v>
          </cell>
          <cell r="R1732">
            <v>0</v>
          </cell>
          <cell r="S1732">
            <v>0</v>
          </cell>
          <cell r="T1732">
            <v>0</v>
          </cell>
          <cell r="U1732">
            <v>345</v>
          </cell>
          <cell r="V1732">
            <v>998</v>
          </cell>
          <cell r="W1732">
            <v>1723</v>
          </cell>
          <cell r="X1732">
            <v>0</v>
          </cell>
          <cell r="Y1732">
            <v>0</v>
          </cell>
        </row>
        <row r="1733">
          <cell r="A1733">
            <v>1724</v>
          </cell>
          <cell r="B1733">
            <v>345</v>
          </cell>
          <cell r="D1733">
            <v>998</v>
          </cell>
          <cell r="F1733">
            <v>0</v>
          </cell>
          <cell r="G1733">
            <v>0</v>
          </cell>
          <cell r="H1733">
            <v>0</v>
          </cell>
          <cell r="I1733">
            <v>0</v>
          </cell>
          <cell r="J1733"/>
          <cell r="K1733">
            <v>0</v>
          </cell>
          <cell r="L1733">
            <v>0</v>
          </cell>
          <cell r="M1733">
            <v>0</v>
          </cell>
          <cell r="N1733">
            <v>0</v>
          </cell>
          <cell r="O1733">
            <v>0</v>
          </cell>
          <cell r="P1733">
            <v>0</v>
          </cell>
          <cell r="Q1733">
            <v>0</v>
          </cell>
          <cell r="R1733">
            <v>0</v>
          </cell>
          <cell r="S1733">
            <v>0</v>
          </cell>
          <cell r="T1733">
            <v>0</v>
          </cell>
          <cell r="U1733">
            <v>345</v>
          </cell>
          <cell r="V1733">
            <v>998</v>
          </cell>
          <cell r="W1733">
            <v>1724</v>
          </cell>
          <cell r="X1733">
            <v>0</v>
          </cell>
          <cell r="Y1733">
            <v>0</v>
          </cell>
        </row>
        <row r="1734">
          <cell r="A1734">
            <v>1725</v>
          </cell>
          <cell r="B1734">
            <v>345</v>
          </cell>
          <cell r="C1734" t="str">
            <v xml:space="preserve">WINDSOR                      </v>
          </cell>
          <cell r="D1734">
            <v>999</v>
          </cell>
          <cell r="E1734" t="str">
            <v>TOTAL</v>
          </cell>
          <cell r="F1734">
            <v>1284016.56</v>
          </cell>
          <cell r="G1734">
            <v>1</v>
          </cell>
          <cell r="H1734">
            <v>1276195.47</v>
          </cell>
          <cell r="I1734">
            <v>1</v>
          </cell>
          <cell r="J1734">
            <v>771717</v>
          </cell>
          <cell r="K1734">
            <v>771717</v>
          </cell>
          <cell r="L1734">
            <v>0</v>
          </cell>
          <cell r="M1734">
            <v>0</v>
          </cell>
          <cell r="N1734">
            <v>1276195.47</v>
          </cell>
          <cell r="O1734">
            <v>771717</v>
          </cell>
          <cell r="P1734">
            <v>752427</v>
          </cell>
          <cell r="Q1734">
            <v>19290</v>
          </cell>
          <cell r="R1734">
            <v>2.5637038543273967</v>
          </cell>
          <cell r="S1734">
            <v>137</v>
          </cell>
          <cell r="T1734">
            <v>0</v>
          </cell>
          <cell r="U1734">
            <v>345</v>
          </cell>
          <cell r="V1734">
            <v>999</v>
          </cell>
          <cell r="W1734">
            <v>1725</v>
          </cell>
          <cell r="X1734">
            <v>132</v>
          </cell>
          <cell r="Y1734">
            <v>1276195.47</v>
          </cell>
        </row>
        <row r="1735">
          <cell r="A1735">
            <v>1726</v>
          </cell>
          <cell r="B1735">
            <v>346</v>
          </cell>
          <cell r="C1735" t="str">
            <v xml:space="preserve">WINTHROP                     </v>
          </cell>
          <cell r="D1735">
            <v>346</v>
          </cell>
          <cell r="E1735" t="str">
            <v>WINTHROP</v>
          </cell>
          <cell r="F1735">
            <v>17937168.698699996</v>
          </cell>
          <cell r="G1735">
            <v>0.95155916066688062</v>
          </cell>
          <cell r="H1735">
            <v>18416072.0348</v>
          </cell>
          <cell r="I1735">
            <v>0.94885018838229884</v>
          </cell>
          <cell r="J1735"/>
          <cell r="K1735">
            <v>13147550</v>
          </cell>
          <cell r="L1735">
            <v>0</v>
          </cell>
          <cell r="M1735">
            <v>0</v>
          </cell>
          <cell r="N1735">
            <v>18416072.0348</v>
          </cell>
          <cell r="O1735">
            <v>13141365</v>
          </cell>
          <cell r="P1735">
            <v>12779319</v>
          </cell>
          <cell r="Q1735">
            <v>362046</v>
          </cell>
          <cell r="R1735">
            <v>2.8330617617417642</v>
          </cell>
          <cell r="S1735">
            <v>1950</v>
          </cell>
          <cell r="T1735">
            <v>0</v>
          </cell>
          <cell r="U1735">
            <v>346</v>
          </cell>
          <cell r="V1735">
            <v>346</v>
          </cell>
          <cell r="W1735">
            <v>1726</v>
          </cell>
          <cell r="X1735">
            <v>1919</v>
          </cell>
          <cell r="Y1735">
            <v>18416072.0348</v>
          </cell>
        </row>
        <row r="1736">
          <cell r="A1736">
            <v>1727</v>
          </cell>
          <cell r="B1736">
            <v>346</v>
          </cell>
          <cell r="C1736" t="str">
            <v xml:space="preserve">WINTHROP                     </v>
          </cell>
          <cell r="D1736">
            <v>853</v>
          </cell>
          <cell r="E1736" t="str">
            <v>NORTHEAST METROPOLITAN</v>
          </cell>
          <cell r="F1736">
            <v>885104</v>
          </cell>
          <cell r="G1736">
            <v>4.6954390265836081E-2</v>
          </cell>
          <cell r="H1736">
            <v>949446</v>
          </cell>
          <cell r="I1736">
            <v>4.8918250007735906E-2</v>
          </cell>
          <cell r="J1736"/>
          <cell r="K1736">
            <v>677826</v>
          </cell>
          <cell r="L1736">
            <v>0</v>
          </cell>
          <cell r="M1736">
            <v>0</v>
          </cell>
          <cell r="N1736">
            <v>949446</v>
          </cell>
          <cell r="O1736">
            <v>677507</v>
          </cell>
          <cell r="P1736">
            <v>630592</v>
          </cell>
          <cell r="Q1736">
            <v>46915</v>
          </cell>
          <cell r="R1736">
            <v>7.4398343144220034</v>
          </cell>
          <cell r="S1736">
            <v>58</v>
          </cell>
          <cell r="T1736">
            <v>0</v>
          </cell>
          <cell r="U1736">
            <v>346</v>
          </cell>
          <cell r="V1736">
            <v>853</v>
          </cell>
          <cell r="W1736">
            <v>1727</v>
          </cell>
          <cell r="X1736">
            <v>60</v>
          </cell>
          <cell r="Y1736">
            <v>949446</v>
          </cell>
        </row>
        <row r="1737">
          <cell r="A1737">
            <v>1728</v>
          </cell>
          <cell r="B1737">
            <v>346</v>
          </cell>
          <cell r="C1737" t="str">
            <v xml:space="preserve">WINTHROP                     </v>
          </cell>
          <cell r="D1737">
            <v>913</v>
          </cell>
          <cell r="E1737" t="str">
            <v>ESSEX AGRICULTURAL</v>
          </cell>
          <cell r="F1737">
            <v>28020</v>
          </cell>
          <cell r="G1737">
            <v>1.4864490672833101E-3</v>
          </cell>
          <cell r="H1737">
            <v>43312</v>
          </cell>
          <cell r="I1737">
            <v>2.2315616099652402E-3</v>
          </cell>
          <cell r="J1737"/>
          <cell r="K1737">
            <v>30921</v>
          </cell>
          <cell r="L1737">
            <v>37425</v>
          </cell>
          <cell r="M1737">
            <v>6504</v>
          </cell>
          <cell r="N1737">
            <v>0</v>
          </cell>
          <cell r="O1737">
            <v>37425</v>
          </cell>
          <cell r="P1737">
            <v>24544</v>
          </cell>
          <cell r="Q1737">
            <v>12881</v>
          </cell>
          <cell r="R1737">
            <v>52.481258148631028</v>
          </cell>
          <cell r="S1737">
            <v>2</v>
          </cell>
          <cell r="T1737">
            <v>0</v>
          </cell>
          <cell r="U1737">
            <v>346</v>
          </cell>
          <cell r="V1737">
            <v>913</v>
          </cell>
          <cell r="W1737">
            <v>1728</v>
          </cell>
          <cell r="X1737">
            <v>3</v>
          </cell>
          <cell r="Y1737">
            <v>43312</v>
          </cell>
        </row>
        <row r="1738">
          <cell r="A1738">
            <v>1729</v>
          </cell>
          <cell r="B1738">
            <v>346</v>
          </cell>
          <cell r="D1738">
            <v>998</v>
          </cell>
          <cell r="F1738">
            <v>0</v>
          </cell>
          <cell r="G1738">
            <v>0</v>
          </cell>
          <cell r="H1738">
            <v>0</v>
          </cell>
          <cell r="I1738">
            <v>0</v>
          </cell>
          <cell r="J1738"/>
          <cell r="K1738">
            <v>0</v>
          </cell>
          <cell r="L1738">
            <v>0</v>
          </cell>
          <cell r="M1738">
            <v>0</v>
          </cell>
          <cell r="N1738">
            <v>0</v>
          </cell>
          <cell r="O1738">
            <v>0</v>
          </cell>
          <cell r="P1738">
            <v>0</v>
          </cell>
          <cell r="Q1738">
            <v>0</v>
          </cell>
          <cell r="R1738">
            <v>0</v>
          </cell>
          <cell r="S1738">
            <v>0</v>
          </cell>
          <cell r="T1738">
            <v>0</v>
          </cell>
          <cell r="U1738">
            <v>346</v>
          </cell>
          <cell r="V1738">
            <v>998</v>
          </cell>
          <cell r="W1738">
            <v>1729</v>
          </cell>
          <cell r="X1738">
            <v>0</v>
          </cell>
          <cell r="Y1738">
            <v>0</v>
          </cell>
        </row>
        <row r="1739">
          <cell r="A1739">
            <v>1730</v>
          </cell>
          <cell r="B1739">
            <v>346</v>
          </cell>
          <cell r="C1739" t="str">
            <v xml:space="preserve">WINTHROP                     </v>
          </cell>
          <cell r="D1739">
            <v>999</v>
          </cell>
          <cell r="E1739" t="str">
            <v>TOTAL</v>
          </cell>
          <cell r="F1739">
            <v>18850292.698699996</v>
          </cell>
          <cell r="G1739">
            <v>1</v>
          </cell>
          <cell r="H1739">
            <v>19408830.0348</v>
          </cell>
          <cell r="I1739">
            <v>1</v>
          </cell>
          <cell r="J1739">
            <v>13856297</v>
          </cell>
          <cell r="K1739">
            <v>13856297</v>
          </cell>
          <cell r="L1739">
            <v>37425</v>
          </cell>
          <cell r="M1739">
            <v>6504</v>
          </cell>
          <cell r="N1739">
            <v>19365518.0348</v>
          </cell>
          <cell r="O1739">
            <v>13856297</v>
          </cell>
          <cell r="P1739">
            <v>13434455</v>
          </cell>
          <cell r="Q1739">
            <v>421842</v>
          </cell>
          <cell r="R1739">
            <v>3.1400008411208344</v>
          </cell>
          <cell r="S1739">
            <v>2010</v>
          </cell>
          <cell r="T1739">
            <v>0</v>
          </cell>
          <cell r="U1739">
            <v>346</v>
          </cell>
          <cell r="V1739">
            <v>999</v>
          </cell>
          <cell r="W1739">
            <v>1730</v>
          </cell>
          <cell r="X1739">
            <v>1982</v>
          </cell>
          <cell r="Y1739">
            <v>19408830.0348</v>
          </cell>
        </row>
        <row r="1740">
          <cell r="A1740">
            <v>1731</v>
          </cell>
          <cell r="B1740">
            <v>347</v>
          </cell>
          <cell r="C1740" t="str">
            <v>WOBURN</v>
          </cell>
          <cell r="D1740">
            <v>347</v>
          </cell>
          <cell r="E1740" t="str">
            <v>WOBURN</v>
          </cell>
          <cell r="F1740">
            <v>44725938.827559993</v>
          </cell>
          <cell r="G1740">
            <v>0.98125113610517545</v>
          </cell>
          <cell r="H1740">
            <v>46091897.869999997</v>
          </cell>
          <cell r="I1740">
            <v>0.97784316446972763</v>
          </cell>
          <cell r="J1740"/>
          <cell r="K1740">
            <v>39862499</v>
          </cell>
          <cell r="L1740">
            <v>0</v>
          </cell>
          <cell r="M1740">
            <v>0</v>
          </cell>
          <cell r="N1740">
            <v>46091897.869999997</v>
          </cell>
          <cell r="O1740">
            <v>39862499</v>
          </cell>
          <cell r="P1740">
            <v>38469627</v>
          </cell>
          <cell r="Q1740">
            <v>1392872</v>
          </cell>
          <cell r="R1740">
            <v>3.6207057583376101</v>
          </cell>
          <cell r="S1740">
            <v>4777</v>
          </cell>
          <cell r="T1740">
            <v>0</v>
          </cell>
          <cell r="U1740">
            <v>347</v>
          </cell>
          <cell r="V1740">
            <v>347</v>
          </cell>
          <cell r="W1740">
            <v>1731</v>
          </cell>
          <cell r="X1740">
            <v>4739</v>
          </cell>
          <cell r="Y1740">
            <v>46091897.869999997</v>
          </cell>
        </row>
        <row r="1741">
          <cell r="A1741">
            <v>1732</v>
          </cell>
          <cell r="B1741">
            <v>347</v>
          </cell>
          <cell r="C1741" t="str">
            <v>WOBURN</v>
          </cell>
          <cell r="D1741">
            <v>853</v>
          </cell>
          <cell r="E1741" t="str">
            <v>NORTHEAST METROPOLITAN</v>
          </cell>
          <cell r="F1741">
            <v>854583</v>
          </cell>
          <cell r="G1741">
            <v>1.8748863894824511E-2</v>
          </cell>
          <cell r="H1741">
            <v>1044391</v>
          </cell>
          <cell r="I1741">
            <v>2.2156835530272413E-2</v>
          </cell>
          <cell r="J1741"/>
          <cell r="K1741">
            <v>903240</v>
          </cell>
          <cell r="L1741">
            <v>0</v>
          </cell>
          <cell r="M1741">
            <v>0</v>
          </cell>
          <cell r="N1741">
            <v>1044391</v>
          </cell>
          <cell r="O1741">
            <v>903240</v>
          </cell>
          <cell r="P1741">
            <v>735043</v>
          </cell>
          <cell r="Q1741">
            <v>168197</v>
          </cell>
          <cell r="R1741">
            <v>22.882606867897525</v>
          </cell>
          <cell r="S1741">
            <v>56</v>
          </cell>
          <cell r="T1741">
            <v>0</v>
          </cell>
          <cell r="U1741">
            <v>347</v>
          </cell>
          <cell r="V1741">
            <v>853</v>
          </cell>
          <cell r="W1741">
            <v>1732</v>
          </cell>
          <cell r="X1741">
            <v>66</v>
          </cell>
          <cell r="Y1741">
            <v>1044391</v>
          </cell>
        </row>
        <row r="1742">
          <cell r="A1742">
            <v>1733</v>
          </cell>
          <cell r="B1742">
            <v>347</v>
          </cell>
          <cell r="D1742">
            <v>998</v>
          </cell>
          <cell r="F1742">
            <v>0</v>
          </cell>
          <cell r="G1742">
            <v>0</v>
          </cell>
          <cell r="H1742">
            <v>0</v>
          </cell>
          <cell r="I1742">
            <v>0</v>
          </cell>
          <cell r="J1742"/>
          <cell r="K1742">
            <v>0</v>
          </cell>
          <cell r="L1742">
            <v>0</v>
          </cell>
          <cell r="M1742">
            <v>0</v>
          </cell>
          <cell r="N1742">
            <v>0</v>
          </cell>
          <cell r="O1742">
            <v>0</v>
          </cell>
          <cell r="P1742">
            <v>0</v>
          </cell>
          <cell r="Q1742">
            <v>0</v>
          </cell>
          <cell r="R1742">
            <v>0</v>
          </cell>
          <cell r="S1742">
            <v>0</v>
          </cell>
          <cell r="T1742">
            <v>0</v>
          </cell>
          <cell r="U1742">
            <v>347</v>
          </cell>
          <cell r="V1742">
            <v>998</v>
          </cell>
          <cell r="W1742">
            <v>1733</v>
          </cell>
          <cell r="X1742">
            <v>0</v>
          </cell>
          <cell r="Y1742">
            <v>0</v>
          </cell>
        </row>
        <row r="1743">
          <cell r="A1743">
            <v>1734</v>
          </cell>
          <cell r="B1743">
            <v>347</v>
          </cell>
          <cell r="D1743">
            <v>998</v>
          </cell>
          <cell r="F1743">
            <v>0</v>
          </cell>
          <cell r="G1743">
            <v>0</v>
          </cell>
          <cell r="H1743">
            <v>0</v>
          </cell>
          <cell r="I1743">
            <v>0</v>
          </cell>
          <cell r="J1743"/>
          <cell r="K1743">
            <v>0</v>
          </cell>
          <cell r="L1743">
            <v>0</v>
          </cell>
          <cell r="M1743">
            <v>0</v>
          </cell>
          <cell r="N1743">
            <v>0</v>
          </cell>
          <cell r="O1743">
            <v>0</v>
          </cell>
          <cell r="P1743">
            <v>0</v>
          </cell>
          <cell r="Q1743">
            <v>0</v>
          </cell>
          <cell r="R1743">
            <v>0</v>
          </cell>
          <cell r="S1743">
            <v>0</v>
          </cell>
          <cell r="T1743">
            <v>0</v>
          </cell>
          <cell r="U1743">
            <v>347</v>
          </cell>
          <cell r="V1743">
            <v>998</v>
          </cell>
          <cell r="W1743">
            <v>1734</v>
          </cell>
          <cell r="X1743">
            <v>0</v>
          </cell>
          <cell r="Y1743">
            <v>0</v>
          </cell>
        </row>
        <row r="1744">
          <cell r="A1744">
            <v>1735</v>
          </cell>
          <cell r="B1744">
            <v>347</v>
          </cell>
          <cell r="C1744" t="str">
            <v>WOBURN</v>
          </cell>
          <cell r="D1744">
            <v>999</v>
          </cell>
          <cell r="E1744" t="str">
            <v>TOTAL</v>
          </cell>
          <cell r="F1744">
            <v>45580521.827559993</v>
          </cell>
          <cell r="G1744">
            <v>1</v>
          </cell>
          <cell r="H1744">
            <v>47136288.869999997</v>
          </cell>
          <cell r="I1744">
            <v>1</v>
          </cell>
          <cell r="J1744">
            <v>40765739</v>
          </cell>
          <cell r="K1744">
            <v>40765739</v>
          </cell>
          <cell r="L1744">
            <v>0</v>
          </cell>
          <cell r="M1744">
            <v>0</v>
          </cell>
          <cell r="N1744">
            <v>47136288.869999997</v>
          </cell>
          <cell r="O1744">
            <v>40765739</v>
          </cell>
          <cell r="P1744">
            <v>39204670</v>
          </cell>
          <cell r="Q1744">
            <v>1561069</v>
          </cell>
          <cell r="R1744">
            <v>3.9818445098504847</v>
          </cell>
          <cell r="S1744">
            <v>4833</v>
          </cell>
          <cell r="T1744">
            <v>0</v>
          </cell>
          <cell r="U1744">
            <v>347</v>
          </cell>
          <cell r="V1744">
            <v>999</v>
          </cell>
          <cell r="W1744">
            <v>1735</v>
          </cell>
          <cell r="X1744">
            <v>4805</v>
          </cell>
          <cell r="Y1744">
            <v>47136288.869999997</v>
          </cell>
        </row>
        <row r="1745">
          <cell r="A1745">
            <v>1736</v>
          </cell>
          <cell r="B1745">
            <v>348</v>
          </cell>
          <cell r="C1745" t="str">
            <v xml:space="preserve">WORCESTER                    </v>
          </cell>
          <cell r="D1745">
            <v>348</v>
          </cell>
          <cell r="E1745" t="str">
            <v>WORCESTER</v>
          </cell>
          <cell r="F1745">
            <v>286908104.64000005</v>
          </cell>
          <cell r="G1745">
            <v>1</v>
          </cell>
          <cell r="H1745">
            <v>298950312.13000005</v>
          </cell>
          <cell r="I1745">
            <v>1</v>
          </cell>
          <cell r="J1745"/>
          <cell r="K1745">
            <v>88586175</v>
          </cell>
          <cell r="L1745">
            <v>0</v>
          </cell>
          <cell r="M1745">
            <v>0</v>
          </cell>
          <cell r="N1745">
            <v>298950312.13000005</v>
          </cell>
          <cell r="O1745">
            <v>88586175</v>
          </cell>
          <cell r="P1745">
            <v>85772826</v>
          </cell>
          <cell r="Q1745">
            <v>2813349</v>
          </cell>
          <cell r="R1745">
            <v>3.2800003581553905</v>
          </cell>
          <cell r="S1745">
            <v>26216</v>
          </cell>
          <cell r="T1745">
            <v>0</v>
          </cell>
          <cell r="U1745">
            <v>348</v>
          </cell>
          <cell r="V1745">
            <v>348</v>
          </cell>
          <cell r="W1745">
            <v>1736</v>
          </cell>
          <cell r="X1745">
            <v>26145</v>
          </cell>
          <cell r="Y1745">
            <v>298950312.13000005</v>
          </cell>
        </row>
        <row r="1746">
          <cell r="A1746">
            <v>1737</v>
          </cell>
          <cell r="B1746">
            <v>348</v>
          </cell>
          <cell r="D1746">
            <v>998</v>
          </cell>
          <cell r="F1746">
            <v>0</v>
          </cell>
          <cell r="G1746">
            <v>0</v>
          </cell>
          <cell r="H1746">
            <v>0</v>
          </cell>
          <cell r="I1746">
            <v>0</v>
          </cell>
          <cell r="J1746"/>
          <cell r="K1746">
            <v>0</v>
          </cell>
          <cell r="L1746">
            <v>0</v>
          </cell>
          <cell r="M1746">
            <v>0</v>
          </cell>
          <cell r="N1746">
            <v>0</v>
          </cell>
          <cell r="O1746">
            <v>0</v>
          </cell>
          <cell r="P1746">
            <v>0</v>
          </cell>
          <cell r="Q1746">
            <v>0</v>
          </cell>
          <cell r="R1746">
            <v>0</v>
          </cell>
          <cell r="S1746">
            <v>0</v>
          </cell>
          <cell r="T1746">
            <v>0</v>
          </cell>
          <cell r="U1746">
            <v>348</v>
          </cell>
          <cell r="V1746">
            <v>998</v>
          </cell>
          <cell r="W1746">
            <v>1737</v>
          </cell>
          <cell r="X1746">
            <v>0</v>
          </cell>
          <cell r="Y1746">
            <v>0</v>
          </cell>
        </row>
        <row r="1747">
          <cell r="A1747">
            <v>1738</v>
          </cell>
          <cell r="B1747">
            <v>348</v>
          </cell>
          <cell r="D1747">
            <v>998</v>
          </cell>
          <cell r="F1747">
            <v>0</v>
          </cell>
          <cell r="G1747">
            <v>0</v>
          </cell>
          <cell r="H1747">
            <v>0</v>
          </cell>
          <cell r="I1747">
            <v>0</v>
          </cell>
          <cell r="J1747"/>
          <cell r="K1747">
            <v>0</v>
          </cell>
          <cell r="L1747">
            <v>0</v>
          </cell>
          <cell r="M1747">
            <v>0</v>
          </cell>
          <cell r="N1747">
            <v>0</v>
          </cell>
          <cell r="O1747">
            <v>0</v>
          </cell>
          <cell r="P1747">
            <v>0</v>
          </cell>
          <cell r="Q1747">
            <v>0</v>
          </cell>
          <cell r="R1747">
            <v>0</v>
          </cell>
          <cell r="S1747">
            <v>0</v>
          </cell>
          <cell r="T1747">
            <v>0</v>
          </cell>
          <cell r="U1747">
            <v>348</v>
          </cell>
          <cell r="V1747">
            <v>998</v>
          </cell>
          <cell r="W1747">
            <v>1738</v>
          </cell>
          <cell r="X1747">
            <v>0</v>
          </cell>
          <cell r="Y1747">
            <v>0</v>
          </cell>
        </row>
        <row r="1748">
          <cell r="A1748">
            <v>1739</v>
          </cell>
          <cell r="B1748">
            <v>348</v>
          </cell>
          <cell r="D1748">
            <v>998</v>
          </cell>
          <cell r="F1748">
            <v>0</v>
          </cell>
          <cell r="G1748">
            <v>0</v>
          </cell>
          <cell r="H1748">
            <v>0</v>
          </cell>
          <cell r="I1748">
            <v>0</v>
          </cell>
          <cell r="J1748"/>
          <cell r="K1748">
            <v>0</v>
          </cell>
          <cell r="L1748">
            <v>0</v>
          </cell>
          <cell r="M1748">
            <v>0</v>
          </cell>
          <cell r="N1748">
            <v>0</v>
          </cell>
          <cell r="O1748">
            <v>0</v>
          </cell>
          <cell r="P1748">
            <v>0</v>
          </cell>
          <cell r="Q1748">
            <v>0</v>
          </cell>
          <cell r="R1748">
            <v>0</v>
          </cell>
          <cell r="S1748">
            <v>0</v>
          </cell>
          <cell r="T1748">
            <v>0</v>
          </cell>
          <cell r="U1748">
            <v>348</v>
          </cell>
          <cell r="V1748">
            <v>998</v>
          </cell>
          <cell r="W1748">
            <v>1739</v>
          </cell>
          <cell r="X1748">
            <v>0</v>
          </cell>
          <cell r="Y1748">
            <v>0</v>
          </cell>
        </row>
        <row r="1749">
          <cell r="A1749">
            <v>1740</v>
          </cell>
          <cell r="B1749">
            <v>348</v>
          </cell>
          <cell r="C1749" t="str">
            <v xml:space="preserve">WORCESTER                    </v>
          </cell>
          <cell r="D1749">
            <v>999</v>
          </cell>
          <cell r="E1749" t="str">
            <v>TOTAL</v>
          </cell>
          <cell r="F1749">
            <v>286908104.64000005</v>
          </cell>
          <cell r="G1749">
            <v>1</v>
          </cell>
          <cell r="H1749">
            <v>298950312.13000005</v>
          </cell>
          <cell r="I1749">
            <v>1</v>
          </cell>
          <cell r="J1749">
            <v>88586175</v>
          </cell>
          <cell r="K1749">
            <v>88586175</v>
          </cell>
          <cell r="L1749">
            <v>0</v>
          </cell>
          <cell r="M1749">
            <v>0</v>
          </cell>
          <cell r="N1749">
            <v>298950312.13000005</v>
          </cell>
          <cell r="O1749">
            <v>88586175</v>
          </cell>
          <cell r="P1749">
            <v>85772826</v>
          </cell>
          <cell r="Q1749">
            <v>2813349</v>
          </cell>
          <cell r="R1749">
            <v>3.2800003581553905</v>
          </cell>
          <cell r="S1749">
            <v>26216</v>
          </cell>
          <cell r="T1749">
            <v>0</v>
          </cell>
          <cell r="U1749">
            <v>348</v>
          </cell>
          <cell r="V1749">
            <v>999</v>
          </cell>
          <cell r="W1749">
            <v>1740</v>
          </cell>
          <cell r="X1749">
            <v>26145</v>
          </cell>
          <cell r="Y1749">
            <v>298950312.13000005</v>
          </cell>
        </row>
        <row r="1750">
          <cell r="A1750">
            <v>1741</v>
          </cell>
          <cell r="B1750">
            <v>349</v>
          </cell>
          <cell r="C1750" t="str">
            <v xml:space="preserve">WORTHINGTON                  </v>
          </cell>
          <cell r="D1750">
            <v>349</v>
          </cell>
          <cell r="E1750" t="str">
            <v>WORTHINGTON</v>
          </cell>
          <cell r="F1750">
            <v>49000.28</v>
          </cell>
          <cell r="G1750">
            <v>6.1012076487091137E-2</v>
          </cell>
          <cell r="H1750">
            <v>101577.68000000001</v>
          </cell>
          <cell r="I1750">
            <v>0.10535609951070424</v>
          </cell>
          <cell r="J1750"/>
          <cell r="K1750">
            <v>101578</v>
          </cell>
          <cell r="L1750">
            <v>0</v>
          </cell>
          <cell r="M1750">
            <v>0</v>
          </cell>
          <cell r="N1750">
            <v>101577.68000000001</v>
          </cell>
          <cell r="O1750">
            <v>101578</v>
          </cell>
          <cell r="P1750">
            <v>61740</v>
          </cell>
          <cell r="Q1750">
            <v>39838</v>
          </cell>
          <cell r="R1750">
            <v>64.525429219306773</v>
          </cell>
          <cell r="S1750">
            <v>4</v>
          </cell>
          <cell r="T1750">
            <v>0</v>
          </cell>
          <cell r="U1750">
            <v>349</v>
          </cell>
          <cell r="V1750">
            <v>349</v>
          </cell>
          <cell r="W1750">
            <v>1741</v>
          </cell>
          <cell r="X1750">
            <v>8</v>
          </cell>
          <cell r="Y1750">
            <v>101577.68000000001</v>
          </cell>
        </row>
        <row r="1751">
          <cell r="A1751">
            <v>1742</v>
          </cell>
          <cell r="B1751">
            <v>349</v>
          </cell>
          <cell r="C1751" t="str">
            <v xml:space="preserve">WORTHINGTON                  </v>
          </cell>
          <cell r="D1751">
            <v>672</v>
          </cell>
          <cell r="E1751" t="str">
            <v>GATEWAY</v>
          </cell>
          <cell r="F1751">
            <v>754124</v>
          </cell>
          <cell r="G1751">
            <v>0.93898792351290883</v>
          </cell>
          <cell r="H1751">
            <v>862559</v>
          </cell>
          <cell r="I1751">
            <v>0.89464390048929576</v>
          </cell>
          <cell r="J1751"/>
          <cell r="K1751">
            <v>862559</v>
          </cell>
          <cell r="L1751">
            <v>0</v>
          </cell>
          <cell r="M1751">
            <v>0</v>
          </cell>
          <cell r="N1751">
            <v>862559</v>
          </cell>
          <cell r="O1751">
            <v>862559</v>
          </cell>
          <cell r="P1751">
            <v>950196</v>
          </cell>
          <cell r="Q1751">
            <v>-87637</v>
          </cell>
          <cell r="R1751">
            <v>-9.2230445087118866</v>
          </cell>
          <cell r="S1751">
            <v>82</v>
          </cell>
          <cell r="T1751">
            <v>0</v>
          </cell>
          <cell r="U1751">
            <v>349</v>
          </cell>
          <cell r="V1751">
            <v>672</v>
          </cell>
          <cell r="W1751">
            <v>1742</v>
          </cell>
          <cell r="X1751">
            <v>89</v>
          </cell>
          <cell r="Y1751">
            <v>862559</v>
          </cell>
        </row>
        <row r="1752">
          <cell r="A1752">
            <v>1743</v>
          </cell>
          <cell r="B1752">
            <v>349</v>
          </cell>
          <cell r="D1752">
            <v>998</v>
          </cell>
          <cell r="F1752">
            <v>0</v>
          </cell>
          <cell r="G1752">
            <v>0</v>
          </cell>
          <cell r="H1752">
            <v>0</v>
          </cell>
          <cell r="I1752">
            <v>0</v>
          </cell>
          <cell r="J1752"/>
          <cell r="K1752">
            <v>0</v>
          </cell>
          <cell r="L1752">
            <v>0</v>
          </cell>
          <cell r="M1752">
            <v>0</v>
          </cell>
          <cell r="N1752">
            <v>0</v>
          </cell>
          <cell r="O1752">
            <v>0</v>
          </cell>
          <cell r="P1752">
            <v>0</v>
          </cell>
          <cell r="Q1752">
            <v>0</v>
          </cell>
          <cell r="R1752">
            <v>0</v>
          </cell>
          <cell r="S1752">
            <v>0</v>
          </cell>
          <cell r="T1752">
            <v>0</v>
          </cell>
          <cell r="U1752">
            <v>349</v>
          </cell>
          <cell r="V1752">
            <v>998</v>
          </cell>
          <cell r="W1752">
            <v>1743</v>
          </cell>
          <cell r="X1752">
            <v>0</v>
          </cell>
          <cell r="Y1752">
            <v>0</v>
          </cell>
        </row>
        <row r="1753">
          <cell r="A1753">
            <v>1744</v>
          </cell>
          <cell r="B1753">
            <v>349</v>
          </cell>
          <cell r="D1753">
            <v>998</v>
          </cell>
          <cell r="F1753">
            <v>0</v>
          </cell>
          <cell r="G1753">
            <v>0</v>
          </cell>
          <cell r="H1753">
            <v>0</v>
          </cell>
          <cell r="I1753">
            <v>0</v>
          </cell>
          <cell r="J1753"/>
          <cell r="K1753">
            <v>0</v>
          </cell>
          <cell r="L1753">
            <v>0</v>
          </cell>
          <cell r="M1753">
            <v>0</v>
          </cell>
          <cell r="N1753">
            <v>0</v>
          </cell>
          <cell r="O1753">
            <v>0</v>
          </cell>
          <cell r="P1753">
            <v>0</v>
          </cell>
          <cell r="Q1753">
            <v>0</v>
          </cell>
          <cell r="R1753">
            <v>0</v>
          </cell>
          <cell r="S1753">
            <v>0</v>
          </cell>
          <cell r="T1753">
            <v>0</v>
          </cell>
          <cell r="U1753">
            <v>349</v>
          </cell>
          <cell r="V1753">
            <v>998</v>
          </cell>
          <cell r="W1753">
            <v>1744</v>
          </cell>
          <cell r="X1753">
            <v>0</v>
          </cell>
          <cell r="Y1753">
            <v>0</v>
          </cell>
        </row>
        <row r="1754">
          <cell r="A1754">
            <v>1745</v>
          </cell>
          <cell r="B1754">
            <v>349</v>
          </cell>
          <cell r="C1754" t="str">
            <v xml:space="preserve">WORTHINGTON                  </v>
          </cell>
          <cell r="D1754">
            <v>999</v>
          </cell>
          <cell r="E1754" t="str">
            <v>TOTAL</v>
          </cell>
          <cell r="F1754">
            <v>803124.28</v>
          </cell>
          <cell r="G1754">
            <v>1</v>
          </cell>
          <cell r="H1754">
            <v>964136.68</v>
          </cell>
          <cell r="I1754">
            <v>1</v>
          </cell>
          <cell r="J1754">
            <v>964136.68</v>
          </cell>
          <cell r="K1754">
            <v>964137</v>
          </cell>
          <cell r="L1754">
            <v>0</v>
          </cell>
          <cell r="M1754">
            <v>0</v>
          </cell>
          <cell r="N1754">
            <v>964136.68</v>
          </cell>
          <cell r="O1754">
            <v>964137</v>
          </cell>
          <cell r="P1754">
            <v>1011936</v>
          </cell>
          <cell r="Q1754">
            <v>-47799</v>
          </cell>
          <cell r="R1754">
            <v>-4.7235200645100086</v>
          </cell>
          <cell r="S1754">
            <v>86</v>
          </cell>
          <cell r="T1754">
            <v>0</v>
          </cell>
          <cell r="U1754">
            <v>349</v>
          </cell>
          <cell r="V1754">
            <v>999</v>
          </cell>
          <cell r="W1754">
            <v>1745</v>
          </cell>
          <cell r="X1754">
            <v>97</v>
          </cell>
          <cell r="Y1754">
            <v>964136.68</v>
          </cell>
        </row>
        <row r="1755">
          <cell r="A1755">
            <v>1746</v>
          </cell>
          <cell r="B1755">
            <v>350</v>
          </cell>
          <cell r="C1755" t="str">
            <v xml:space="preserve">WRENTHAM                     </v>
          </cell>
          <cell r="D1755">
            <v>350</v>
          </cell>
          <cell r="E1755" t="str">
            <v>WRENTHAM</v>
          </cell>
          <cell r="F1755">
            <v>8997163.6104499996</v>
          </cell>
          <cell r="G1755">
            <v>0.49682274491127926</v>
          </cell>
          <cell r="H1755">
            <v>8996680.8980999999</v>
          </cell>
          <cell r="I1755">
            <v>0.4811832825711222</v>
          </cell>
          <cell r="J1755"/>
          <cell r="K1755">
            <v>5899004</v>
          </cell>
          <cell r="L1755">
            <v>0</v>
          </cell>
          <cell r="M1755">
            <v>0</v>
          </cell>
          <cell r="N1755">
            <v>8996680.8980999999</v>
          </cell>
          <cell r="O1755">
            <v>5899004</v>
          </cell>
          <cell r="P1755">
            <v>5880789</v>
          </cell>
          <cell r="Q1755">
            <v>18215</v>
          </cell>
          <cell r="R1755">
            <v>0.3097373498692097</v>
          </cell>
          <cell r="S1755">
            <v>1097</v>
          </cell>
          <cell r="T1755">
            <v>0</v>
          </cell>
          <cell r="U1755">
            <v>350</v>
          </cell>
          <cell r="V1755">
            <v>350</v>
          </cell>
          <cell r="W1755">
            <v>1746</v>
          </cell>
          <cell r="X1755">
            <v>1055</v>
          </cell>
          <cell r="Y1755">
            <v>8996680.8980999999</v>
          </cell>
        </row>
        <row r="1756">
          <cell r="A1756">
            <v>1747</v>
          </cell>
          <cell r="B1756">
            <v>350</v>
          </cell>
          <cell r="C1756" t="str">
            <v xml:space="preserve">WRENTHAM                     </v>
          </cell>
          <cell r="D1756">
            <v>690</v>
          </cell>
          <cell r="E1756" t="str">
            <v>KING PHILIP</v>
          </cell>
          <cell r="F1756">
            <v>7930534</v>
          </cell>
          <cell r="G1756">
            <v>0.43792353246926913</v>
          </cell>
          <cell r="H1756">
            <v>8387451</v>
          </cell>
          <cell r="I1756">
            <v>0.4485989055626925</v>
          </cell>
          <cell r="J1756"/>
          <cell r="K1756">
            <v>5499540</v>
          </cell>
          <cell r="L1756">
            <v>0</v>
          </cell>
          <cell r="M1756">
            <v>0</v>
          </cell>
          <cell r="N1756">
            <v>8387451</v>
          </cell>
          <cell r="O1756">
            <v>5499540</v>
          </cell>
          <cell r="P1756">
            <v>5183612</v>
          </cell>
          <cell r="Q1756">
            <v>315928</v>
          </cell>
          <cell r="R1756">
            <v>6.094746288881189</v>
          </cell>
          <cell r="S1756">
            <v>900</v>
          </cell>
          <cell r="T1756">
            <v>0</v>
          </cell>
          <cell r="U1756">
            <v>350</v>
          </cell>
          <cell r="V1756">
            <v>690</v>
          </cell>
          <cell r="W1756">
            <v>1747</v>
          </cell>
          <cell r="X1756">
            <v>919</v>
          </cell>
          <cell r="Y1756">
            <v>8387451</v>
          </cell>
        </row>
        <row r="1757">
          <cell r="A1757">
            <v>1748</v>
          </cell>
          <cell r="B1757">
            <v>350</v>
          </cell>
          <cell r="C1757" t="str">
            <v xml:space="preserve">WRENTHAM                     </v>
          </cell>
          <cell r="D1757">
            <v>878</v>
          </cell>
          <cell r="E1757" t="str">
            <v>TRI COUNTY</v>
          </cell>
          <cell r="F1757">
            <v>1096108</v>
          </cell>
          <cell r="G1757">
            <v>6.0527007049944639E-2</v>
          </cell>
          <cell r="H1757">
            <v>1238340</v>
          </cell>
          <cell r="I1757">
            <v>6.6232037446717087E-2</v>
          </cell>
          <cell r="J1757"/>
          <cell r="K1757">
            <v>811963</v>
          </cell>
          <cell r="L1757">
            <v>0</v>
          </cell>
          <cell r="M1757">
            <v>0</v>
          </cell>
          <cell r="N1757">
            <v>1238340</v>
          </cell>
          <cell r="O1757">
            <v>811963</v>
          </cell>
          <cell r="P1757">
            <v>716446</v>
          </cell>
          <cell r="Q1757">
            <v>95517</v>
          </cell>
          <cell r="R1757">
            <v>13.332058522205442</v>
          </cell>
          <cell r="S1757">
            <v>76</v>
          </cell>
          <cell r="T1757">
            <v>0</v>
          </cell>
          <cell r="U1757">
            <v>350</v>
          </cell>
          <cell r="V1757">
            <v>878</v>
          </cell>
          <cell r="W1757">
            <v>1748</v>
          </cell>
          <cell r="X1757">
            <v>83</v>
          </cell>
          <cell r="Y1757">
            <v>1238340</v>
          </cell>
        </row>
        <row r="1758">
          <cell r="A1758">
            <v>1749</v>
          </cell>
          <cell r="B1758">
            <v>350</v>
          </cell>
          <cell r="C1758" t="str">
            <v xml:space="preserve">WRENTHAM                     </v>
          </cell>
          <cell r="D1758">
            <v>915</v>
          </cell>
          <cell r="E1758" t="str">
            <v>NORFOLK COUNTY</v>
          </cell>
          <cell r="F1758">
            <v>85598</v>
          </cell>
          <cell r="G1758">
            <v>4.7267155695069835E-3</v>
          </cell>
          <cell r="H1758">
            <v>74522</v>
          </cell>
          <cell r="I1758">
            <v>3.9857744194681998E-3</v>
          </cell>
          <cell r="J1758"/>
          <cell r="K1758">
            <v>48863</v>
          </cell>
          <cell r="L1758">
            <v>0</v>
          </cell>
          <cell r="M1758">
            <v>0</v>
          </cell>
          <cell r="N1758">
            <v>74522</v>
          </cell>
          <cell r="O1758">
            <v>48863</v>
          </cell>
          <cell r="P1758">
            <v>55949</v>
          </cell>
          <cell r="Q1758">
            <v>-7086</v>
          </cell>
          <cell r="R1758">
            <v>-12.665105721281881</v>
          </cell>
          <cell r="S1758">
            <v>6</v>
          </cell>
          <cell r="T1758">
            <v>0</v>
          </cell>
          <cell r="U1758">
            <v>350</v>
          </cell>
          <cell r="V1758">
            <v>915</v>
          </cell>
          <cell r="W1758">
            <v>1749</v>
          </cell>
          <cell r="X1758">
            <v>5</v>
          </cell>
          <cell r="Y1758">
            <v>74522</v>
          </cell>
        </row>
        <row r="1759">
          <cell r="A1759">
            <v>1750</v>
          </cell>
          <cell r="B1759">
            <v>350</v>
          </cell>
          <cell r="C1759" t="str">
            <v xml:space="preserve">WRENTHAM                     </v>
          </cell>
          <cell r="D1759">
            <v>999</v>
          </cell>
          <cell r="E1759" t="str">
            <v>TOTAL</v>
          </cell>
          <cell r="F1759">
            <v>18109403.61045</v>
          </cell>
          <cell r="G1759">
            <v>1</v>
          </cell>
          <cell r="H1759">
            <v>18696993.8981</v>
          </cell>
          <cell r="I1759">
            <v>1</v>
          </cell>
          <cell r="J1759">
            <v>12259370</v>
          </cell>
          <cell r="K1759">
            <v>12259370</v>
          </cell>
          <cell r="L1759">
            <v>0</v>
          </cell>
          <cell r="M1759">
            <v>0</v>
          </cell>
          <cell r="N1759">
            <v>18696993.8981</v>
          </cell>
          <cell r="O1759">
            <v>12259370</v>
          </cell>
          <cell r="P1759">
            <v>11836796</v>
          </cell>
          <cell r="Q1759">
            <v>422574</v>
          </cell>
          <cell r="R1759">
            <v>3.5700032339832504</v>
          </cell>
          <cell r="S1759">
            <v>2079</v>
          </cell>
          <cell r="T1759">
            <v>0</v>
          </cell>
          <cell r="U1759">
            <v>350</v>
          </cell>
          <cell r="V1759">
            <v>999</v>
          </cell>
          <cell r="W1759">
            <v>1750</v>
          </cell>
          <cell r="X1759">
            <v>2062</v>
          </cell>
          <cell r="Y1759">
            <v>18696993.8981</v>
          </cell>
        </row>
        <row r="1760">
          <cell r="A1760">
            <v>1751</v>
          </cell>
          <cell r="B1760">
            <v>351</v>
          </cell>
          <cell r="C1760" t="str">
            <v xml:space="preserve">YARMOUTH                     </v>
          </cell>
          <cell r="D1760">
            <v>351</v>
          </cell>
          <cell r="E1760" t="str">
            <v>YARMOUTH</v>
          </cell>
          <cell r="F1760">
            <v>12250.07</v>
          </cell>
          <cell r="G1760">
            <v>5.1365968290747923E-4</v>
          </cell>
          <cell r="H1760">
            <v>12697.210000000001</v>
          </cell>
          <cell r="I1760">
            <v>5.1541328532048766E-4</v>
          </cell>
          <cell r="J1760"/>
          <cell r="K1760">
            <v>10850</v>
          </cell>
          <cell r="L1760">
            <v>0</v>
          </cell>
          <cell r="M1760">
            <v>0</v>
          </cell>
          <cell r="N1760">
            <v>12697.210000000001</v>
          </cell>
          <cell r="O1760">
            <v>10850</v>
          </cell>
          <cell r="P1760">
            <v>10608</v>
          </cell>
          <cell r="Q1760">
            <v>242</v>
          </cell>
          <cell r="R1760">
            <v>2.2812971342383106</v>
          </cell>
          <cell r="S1760">
            <v>1</v>
          </cell>
          <cell r="T1760">
            <v>0</v>
          </cell>
          <cell r="U1760">
            <v>351</v>
          </cell>
          <cell r="V1760">
            <v>351</v>
          </cell>
          <cell r="W1760">
            <v>1751</v>
          </cell>
          <cell r="X1760">
            <v>1</v>
          </cell>
          <cell r="Y1760">
            <v>12697.210000000001</v>
          </cell>
        </row>
        <row r="1761">
          <cell r="A1761">
            <v>1752</v>
          </cell>
          <cell r="B1761">
            <v>351</v>
          </cell>
          <cell r="C1761" t="str">
            <v xml:space="preserve">YARMOUTH                     </v>
          </cell>
          <cell r="D1761">
            <v>645</v>
          </cell>
          <cell r="E1761" t="str">
            <v>DENNIS YARMOUTH</v>
          </cell>
          <cell r="F1761">
            <v>21430002</v>
          </cell>
          <cell r="G1761">
            <v>0.89858490865983998</v>
          </cell>
          <cell r="H1761">
            <v>22209734</v>
          </cell>
          <cell r="I1761">
            <v>0.90155175562459267</v>
          </cell>
          <cell r="J1761"/>
          <cell r="K1761">
            <v>18977792</v>
          </cell>
          <cell r="L1761">
            <v>0</v>
          </cell>
          <cell r="M1761">
            <v>0</v>
          </cell>
          <cell r="N1761">
            <v>22209734</v>
          </cell>
          <cell r="O1761">
            <v>18977792</v>
          </cell>
          <cell r="P1761">
            <v>18557293</v>
          </cell>
          <cell r="Q1761">
            <v>420499</v>
          </cell>
          <cell r="R1761">
            <v>2.2659501038217158</v>
          </cell>
          <cell r="S1761">
            <v>2298</v>
          </cell>
          <cell r="T1761">
            <v>0</v>
          </cell>
          <cell r="U1761">
            <v>351</v>
          </cell>
          <cell r="V1761">
            <v>645</v>
          </cell>
          <cell r="W1761">
            <v>1752</v>
          </cell>
          <cell r="X1761">
            <v>2274</v>
          </cell>
          <cell r="Y1761">
            <v>22209734</v>
          </cell>
        </row>
        <row r="1762">
          <cell r="A1762">
            <v>1753</v>
          </cell>
          <cell r="B1762">
            <v>351</v>
          </cell>
          <cell r="C1762" t="str">
            <v xml:space="preserve">YARMOUTH                     </v>
          </cell>
          <cell r="D1762">
            <v>815</v>
          </cell>
          <cell r="E1762" t="str">
            <v>CAPE COD</v>
          </cell>
          <cell r="F1762">
            <v>2406359</v>
          </cell>
          <cell r="G1762">
            <v>0.10090143165725247</v>
          </cell>
          <cell r="H1762">
            <v>2412576</v>
          </cell>
          <cell r="I1762">
            <v>9.7932831090086783E-2</v>
          </cell>
          <cell r="J1762"/>
          <cell r="K1762">
            <v>2061500</v>
          </cell>
          <cell r="L1762">
            <v>0</v>
          </cell>
          <cell r="M1762">
            <v>0</v>
          </cell>
          <cell r="N1762">
            <v>2412576</v>
          </cell>
          <cell r="O1762">
            <v>2061500</v>
          </cell>
          <cell r="P1762">
            <v>2083785</v>
          </cell>
          <cell r="Q1762">
            <v>-22285</v>
          </cell>
          <cell r="R1762">
            <v>-1.0694481436424583</v>
          </cell>
          <cell r="S1762">
            <v>168</v>
          </cell>
          <cell r="T1762">
            <v>0</v>
          </cell>
          <cell r="U1762">
            <v>351</v>
          </cell>
          <cell r="V1762">
            <v>815</v>
          </cell>
          <cell r="W1762">
            <v>1753</v>
          </cell>
          <cell r="X1762">
            <v>161</v>
          </cell>
          <cell r="Y1762">
            <v>2412576</v>
          </cell>
        </row>
        <row r="1763">
          <cell r="A1763">
            <v>1754</v>
          </cell>
          <cell r="B1763">
            <v>351</v>
          </cell>
          <cell r="D1763">
            <v>998</v>
          </cell>
          <cell r="F1763">
            <v>0</v>
          </cell>
          <cell r="G1763">
            <v>0</v>
          </cell>
          <cell r="H1763">
            <v>0</v>
          </cell>
          <cell r="I1763">
            <v>0</v>
          </cell>
          <cell r="J1763"/>
          <cell r="K1763">
            <v>0</v>
          </cell>
          <cell r="L1763">
            <v>0</v>
          </cell>
          <cell r="M1763">
            <v>0</v>
          </cell>
          <cell r="N1763">
            <v>0</v>
          </cell>
          <cell r="O1763">
            <v>0</v>
          </cell>
          <cell r="P1763">
            <v>0</v>
          </cell>
          <cell r="Q1763">
            <v>0</v>
          </cell>
          <cell r="R1763">
            <v>0</v>
          </cell>
          <cell r="S1763">
            <v>0</v>
          </cell>
          <cell r="T1763">
            <v>0</v>
          </cell>
          <cell r="U1763">
            <v>351</v>
          </cell>
          <cell r="V1763">
            <v>998</v>
          </cell>
          <cell r="W1763">
            <v>1754</v>
          </cell>
          <cell r="X1763">
            <v>0</v>
          </cell>
          <cell r="Y1763">
            <v>0</v>
          </cell>
        </row>
        <row r="1764">
          <cell r="A1764">
            <v>1755</v>
          </cell>
          <cell r="B1764">
            <v>351</v>
          </cell>
          <cell r="C1764" t="str">
            <v xml:space="preserve">YARMOUTH                     </v>
          </cell>
          <cell r="D1764">
            <v>999</v>
          </cell>
          <cell r="E1764" t="str">
            <v>TOTAL</v>
          </cell>
          <cell r="F1764">
            <v>23848611.07</v>
          </cell>
          <cell r="G1764">
            <v>1</v>
          </cell>
          <cell r="H1764">
            <v>24635007.210000001</v>
          </cell>
          <cell r="I1764">
            <v>0.99999999999999989</v>
          </cell>
          <cell r="J1764">
            <v>21050141</v>
          </cell>
          <cell r="K1764">
            <v>21050142</v>
          </cell>
          <cell r="L1764">
            <v>0</v>
          </cell>
          <cell r="M1764">
            <v>0</v>
          </cell>
          <cell r="N1764">
            <v>24635007.210000001</v>
          </cell>
          <cell r="O1764">
            <v>21050142</v>
          </cell>
          <cell r="P1764">
            <v>20651686</v>
          </cell>
          <cell r="Q1764">
            <v>398456</v>
          </cell>
          <cell r="R1764">
            <v>1.9294114775907401</v>
          </cell>
          <cell r="S1764">
            <v>2467</v>
          </cell>
          <cell r="T1764">
            <v>0</v>
          </cell>
          <cell r="U1764">
            <v>351</v>
          </cell>
          <cell r="V1764">
            <v>999</v>
          </cell>
          <cell r="W1764">
            <v>1755</v>
          </cell>
          <cell r="X1764">
            <v>2436</v>
          </cell>
          <cell r="Y1764">
            <v>24635007.210000001</v>
          </cell>
        </row>
        <row r="1765">
          <cell r="A1765">
            <v>1756</v>
          </cell>
          <cell r="B1765">
            <v>999</v>
          </cell>
          <cell r="C1765" t="str">
            <v>State Total</v>
          </cell>
          <cell r="D1765">
            <v>999</v>
          </cell>
          <cell r="E1765" t="str">
            <v>STATE TOTAL</v>
          </cell>
          <cell r="F1765">
            <v>9119340580.4927006</v>
          </cell>
          <cell r="G1765"/>
          <cell r="H1765">
            <v>9467117140.6663799</v>
          </cell>
          <cell r="I1765"/>
          <cell r="J1765">
            <v>5582113529.6191998</v>
          </cell>
          <cell r="K1765">
            <v>5582113529</v>
          </cell>
          <cell r="L1765">
            <v>6012959</v>
          </cell>
          <cell r="M1765">
            <v>1915451</v>
          </cell>
          <cell r="N1765">
            <v>9460158331.6663799</v>
          </cell>
          <cell r="O1765">
            <v>5582113529</v>
          </cell>
          <cell r="P1765">
            <v>5413602268</v>
          </cell>
          <cell r="Q1765">
            <v>168511261</v>
          </cell>
          <cell r="R1765">
            <v>3.112738111480339</v>
          </cell>
          <cell r="S1765">
            <v>937307</v>
          </cell>
          <cell r="T1765"/>
          <cell r="U1765"/>
          <cell r="V1765"/>
          <cell r="W1765"/>
          <cell r="X1765">
            <v>934763</v>
          </cell>
          <cell r="Y1765">
            <v>9467117140.6663799</v>
          </cell>
        </row>
      </sheetData>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index"/>
      <sheetName val="rates"/>
      <sheetName val="foundation budget"/>
      <sheetName val="municipal contribution"/>
      <sheetName val="regional allocation"/>
      <sheetName val="summary"/>
      <sheetName val="regional dist members"/>
      <sheetName val="ceyregionalcalc"/>
      <sheetName val="localcont"/>
      <sheetName val="comparison to fy14"/>
      <sheetName val="townwide contributions"/>
      <sheetName val="aid436"/>
      <sheetName val="frac"/>
      <sheetName val="disthist"/>
      <sheetName val="regionals"/>
      <sheetName val="dist435"/>
      <sheetName val="le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0">
          <cell r="A10">
            <v>40601</v>
          </cell>
          <cell r="B10">
            <v>1</v>
          </cell>
          <cell r="C10">
            <v>406</v>
          </cell>
          <cell r="D10" t="str">
            <v>NORTHAMPTON SMITH</v>
          </cell>
          <cell r="E10">
            <v>210</v>
          </cell>
          <cell r="F10" t="str">
            <v xml:space="preserve">NORTHAMPTON                  </v>
          </cell>
          <cell r="G10">
            <v>106</v>
          </cell>
          <cell r="H10">
            <v>91</v>
          </cell>
          <cell r="I10">
            <v>1627859</v>
          </cell>
          <cell r="J10">
            <v>1447978</v>
          </cell>
        </row>
        <row r="11">
          <cell r="A11">
            <v>60001</v>
          </cell>
          <cell r="B11">
            <v>1</v>
          </cell>
          <cell r="C11">
            <v>600</v>
          </cell>
          <cell r="D11" t="str">
            <v>ACTON BOXBOROUGH</v>
          </cell>
          <cell r="E11">
            <v>2</v>
          </cell>
          <cell r="F11" t="str">
            <v xml:space="preserve">ACTON                        </v>
          </cell>
          <cell r="G11">
            <v>2444</v>
          </cell>
          <cell r="H11">
            <v>4775</v>
          </cell>
          <cell r="I11">
            <v>17171151</v>
          </cell>
          <cell r="J11">
            <v>32993280</v>
          </cell>
        </row>
        <row r="12">
          <cell r="A12">
            <v>60002</v>
          </cell>
          <cell r="B12">
            <v>2</v>
          </cell>
          <cell r="C12">
            <v>600</v>
          </cell>
          <cell r="D12" t="str">
            <v>ACTON BOXBOROUGH</v>
          </cell>
          <cell r="E12">
            <v>37</v>
          </cell>
          <cell r="F12" t="str">
            <v xml:space="preserve">BOXBOROUGH                   </v>
          </cell>
          <cell r="G12">
            <v>528</v>
          </cell>
          <cell r="H12">
            <v>874</v>
          </cell>
          <cell r="I12">
            <v>4529863</v>
          </cell>
          <cell r="J12">
            <v>7297088</v>
          </cell>
        </row>
        <row r="13">
          <cell r="A13">
            <v>60301</v>
          </cell>
          <cell r="B13">
            <v>1</v>
          </cell>
          <cell r="C13">
            <v>603</v>
          </cell>
          <cell r="D13" t="str">
            <v>ADAMS CHESHIRE</v>
          </cell>
          <cell r="E13">
            <v>4</v>
          </cell>
          <cell r="F13" t="str">
            <v xml:space="preserve">ADAMS                        </v>
          </cell>
          <cell r="G13">
            <v>1059</v>
          </cell>
          <cell r="H13">
            <v>1043</v>
          </cell>
          <cell r="I13">
            <v>3162196</v>
          </cell>
          <cell r="J13">
            <v>3232134</v>
          </cell>
        </row>
        <row r="14">
          <cell r="A14">
            <v>60302</v>
          </cell>
          <cell r="B14">
            <v>2</v>
          </cell>
          <cell r="C14">
            <v>603</v>
          </cell>
          <cell r="D14" t="str">
            <v>ADAMS CHESHIRE</v>
          </cell>
          <cell r="E14">
            <v>58</v>
          </cell>
          <cell r="F14" t="str">
            <v xml:space="preserve">CHESHIRE                     </v>
          </cell>
          <cell r="G14">
            <v>386</v>
          </cell>
          <cell r="H14">
            <v>381</v>
          </cell>
          <cell r="I14">
            <v>1719899</v>
          </cell>
          <cell r="J14">
            <v>1756516</v>
          </cell>
        </row>
        <row r="15">
          <cell r="A15">
            <v>60501</v>
          </cell>
          <cell r="B15">
            <v>1</v>
          </cell>
          <cell r="C15">
            <v>605</v>
          </cell>
          <cell r="D15" t="str">
            <v>AMHERST PELHAM</v>
          </cell>
          <cell r="E15">
            <v>8</v>
          </cell>
          <cell r="F15" t="str">
            <v xml:space="preserve">AMHERST                      </v>
          </cell>
          <cell r="G15">
            <v>1218</v>
          </cell>
          <cell r="H15">
            <v>1203</v>
          </cell>
          <cell r="I15">
            <v>8959203</v>
          </cell>
          <cell r="J15">
            <v>9008539</v>
          </cell>
        </row>
        <row r="16">
          <cell r="A16">
            <v>60502</v>
          </cell>
          <cell r="B16">
            <v>2</v>
          </cell>
          <cell r="C16">
            <v>605</v>
          </cell>
          <cell r="D16" t="str">
            <v>AMHERST PELHAM</v>
          </cell>
          <cell r="E16">
            <v>154</v>
          </cell>
          <cell r="F16" t="str">
            <v xml:space="preserve">LEVERETT                     </v>
          </cell>
          <cell r="G16">
            <v>124</v>
          </cell>
          <cell r="H16">
            <v>111</v>
          </cell>
          <cell r="I16">
            <v>1066176</v>
          </cell>
          <cell r="J16">
            <v>1012997</v>
          </cell>
        </row>
        <row r="17">
          <cell r="A17">
            <v>60503</v>
          </cell>
          <cell r="B17">
            <v>3</v>
          </cell>
          <cell r="C17">
            <v>605</v>
          </cell>
          <cell r="D17" t="str">
            <v>AMHERST PELHAM</v>
          </cell>
          <cell r="E17">
            <v>230</v>
          </cell>
          <cell r="F17" t="str">
            <v xml:space="preserve">PELHAM                       </v>
          </cell>
          <cell r="G17">
            <v>98</v>
          </cell>
          <cell r="H17">
            <v>77</v>
          </cell>
          <cell r="I17">
            <v>851443</v>
          </cell>
          <cell r="J17">
            <v>702709</v>
          </cell>
        </row>
        <row r="18">
          <cell r="A18">
            <v>60504</v>
          </cell>
          <cell r="B18">
            <v>4</v>
          </cell>
          <cell r="C18">
            <v>605</v>
          </cell>
          <cell r="D18" t="str">
            <v>AMHERST PELHAM</v>
          </cell>
          <cell r="E18">
            <v>272</v>
          </cell>
          <cell r="F18" t="str">
            <v xml:space="preserve">SHUTESBURY                   </v>
          </cell>
          <cell r="G18">
            <v>141</v>
          </cell>
          <cell r="H18">
            <v>138</v>
          </cell>
          <cell r="I18">
            <v>790866</v>
          </cell>
          <cell r="J18">
            <v>760153</v>
          </cell>
        </row>
        <row r="19">
          <cell r="A19">
            <v>61001</v>
          </cell>
          <cell r="B19">
            <v>1</v>
          </cell>
          <cell r="C19">
            <v>610</v>
          </cell>
          <cell r="D19" t="str">
            <v>ASHBURNHAM WESTMINSTER</v>
          </cell>
          <cell r="E19">
            <v>11</v>
          </cell>
          <cell r="F19" t="str">
            <v xml:space="preserve">ASHBURNHAM                   </v>
          </cell>
          <cell r="G19">
            <v>1018</v>
          </cell>
          <cell r="H19">
            <v>1031</v>
          </cell>
          <cell r="I19">
            <v>4664786</v>
          </cell>
          <cell r="J19">
            <v>4668297</v>
          </cell>
        </row>
        <row r="20">
          <cell r="A20">
            <v>61002</v>
          </cell>
          <cell r="B20">
            <v>2</v>
          </cell>
          <cell r="C20">
            <v>610</v>
          </cell>
          <cell r="D20" t="str">
            <v>ASHBURNHAM WESTMINSTER</v>
          </cell>
          <cell r="E20">
            <v>328</v>
          </cell>
          <cell r="F20" t="str">
            <v xml:space="preserve">WESTMINSTER                  </v>
          </cell>
          <cell r="G20">
            <v>1230</v>
          </cell>
          <cell r="H20">
            <v>1193</v>
          </cell>
          <cell r="I20">
            <v>6402513</v>
          </cell>
          <cell r="J20">
            <v>6392497</v>
          </cell>
        </row>
        <row r="21">
          <cell r="A21">
            <v>61501</v>
          </cell>
          <cell r="B21">
            <v>1</v>
          </cell>
          <cell r="C21">
            <v>615</v>
          </cell>
          <cell r="D21" t="str">
            <v>ATHOL ROYALSTON</v>
          </cell>
          <cell r="E21">
            <v>15</v>
          </cell>
          <cell r="F21" t="str">
            <v xml:space="preserve">ATHOL                        </v>
          </cell>
          <cell r="G21">
            <v>1604</v>
          </cell>
          <cell r="H21">
            <v>1611</v>
          </cell>
          <cell r="I21">
            <v>2041909</v>
          </cell>
          <cell r="J21">
            <v>2163703</v>
          </cell>
        </row>
        <row r="22">
          <cell r="A22">
            <v>61502</v>
          </cell>
          <cell r="B22">
            <v>2</v>
          </cell>
          <cell r="C22">
            <v>615</v>
          </cell>
          <cell r="D22" t="str">
            <v>ATHOL ROYALSTON</v>
          </cell>
          <cell r="E22">
            <v>255</v>
          </cell>
          <cell r="F22" t="str">
            <v xml:space="preserve">ROYALSTON                    </v>
          </cell>
          <cell r="G22">
            <v>122</v>
          </cell>
          <cell r="H22">
            <v>108</v>
          </cell>
          <cell r="I22">
            <v>325953</v>
          </cell>
          <cell r="J22">
            <v>337236</v>
          </cell>
        </row>
        <row r="23">
          <cell r="A23">
            <v>61601</v>
          </cell>
          <cell r="B23">
            <v>1</v>
          </cell>
          <cell r="C23">
            <v>616</v>
          </cell>
          <cell r="D23" t="str">
            <v>AYER SHIRLEY</v>
          </cell>
          <cell r="E23">
            <v>19</v>
          </cell>
          <cell r="F23" t="str">
            <v xml:space="preserve">AYER                         </v>
          </cell>
          <cell r="G23">
            <v>1009</v>
          </cell>
          <cell r="H23">
            <v>1015</v>
          </cell>
          <cell r="I23">
            <v>6502485</v>
          </cell>
          <cell r="J23">
            <v>6644403</v>
          </cell>
        </row>
        <row r="24">
          <cell r="A24">
            <v>61602</v>
          </cell>
          <cell r="B24">
            <v>2</v>
          </cell>
          <cell r="C24">
            <v>616</v>
          </cell>
          <cell r="D24" t="str">
            <v>AYER SHIRLEY</v>
          </cell>
          <cell r="E24">
            <v>270</v>
          </cell>
          <cell r="F24" t="str">
            <v xml:space="preserve">SHIRLEY                      </v>
          </cell>
          <cell r="G24">
            <v>758</v>
          </cell>
          <cell r="H24">
            <v>756</v>
          </cell>
          <cell r="I24">
            <v>3955439</v>
          </cell>
          <cell r="J24">
            <v>4092358</v>
          </cell>
        </row>
        <row r="25">
          <cell r="A25">
            <v>61801</v>
          </cell>
          <cell r="B25">
            <v>1</v>
          </cell>
          <cell r="C25">
            <v>618</v>
          </cell>
          <cell r="D25" t="str">
            <v>BERKSHIRE HILLS</v>
          </cell>
          <cell r="E25">
            <v>113</v>
          </cell>
          <cell r="F25" t="str">
            <v xml:space="preserve">GREAT BARRINGTON             </v>
          </cell>
          <cell r="G25">
            <v>756</v>
          </cell>
          <cell r="H25">
            <v>751</v>
          </cell>
          <cell r="I25">
            <v>6606483</v>
          </cell>
          <cell r="J25">
            <v>6511186</v>
          </cell>
        </row>
        <row r="26">
          <cell r="A26">
            <v>61802</v>
          </cell>
          <cell r="B26">
            <v>2</v>
          </cell>
          <cell r="C26">
            <v>618</v>
          </cell>
          <cell r="D26" t="str">
            <v>BERKSHIRE HILLS</v>
          </cell>
          <cell r="E26">
            <v>283</v>
          </cell>
          <cell r="F26" t="str">
            <v xml:space="preserve">STOCKBRIDGE                  </v>
          </cell>
          <cell r="G26">
            <v>158</v>
          </cell>
          <cell r="H26">
            <v>151</v>
          </cell>
          <cell r="I26">
            <v>1557777</v>
          </cell>
          <cell r="J26">
            <v>1359333</v>
          </cell>
        </row>
        <row r="27">
          <cell r="A27">
            <v>61803</v>
          </cell>
          <cell r="B27">
            <v>3</v>
          </cell>
          <cell r="C27">
            <v>618</v>
          </cell>
          <cell r="D27" t="str">
            <v>BERKSHIRE HILLS</v>
          </cell>
          <cell r="E27">
            <v>333</v>
          </cell>
          <cell r="F27" t="str">
            <v xml:space="preserve">WEST STOCKBRIDGE             </v>
          </cell>
          <cell r="G27">
            <v>158</v>
          </cell>
          <cell r="H27">
            <v>165</v>
          </cell>
          <cell r="I27">
            <v>1507098</v>
          </cell>
          <cell r="J27">
            <v>1454156</v>
          </cell>
        </row>
        <row r="28">
          <cell r="A28">
            <v>62001</v>
          </cell>
          <cell r="B28">
            <v>1</v>
          </cell>
          <cell r="C28">
            <v>620</v>
          </cell>
          <cell r="D28" t="str">
            <v>BERLIN BOYLSTON</v>
          </cell>
          <cell r="E28">
            <v>28</v>
          </cell>
          <cell r="F28" t="str">
            <v xml:space="preserve">BERLIN                       </v>
          </cell>
          <cell r="G28">
            <v>206</v>
          </cell>
          <cell r="H28">
            <v>206</v>
          </cell>
          <cell r="I28">
            <v>1610261</v>
          </cell>
          <cell r="J28">
            <v>1615515</v>
          </cell>
        </row>
        <row r="29">
          <cell r="A29">
            <v>62002</v>
          </cell>
          <cell r="B29">
            <v>2</v>
          </cell>
          <cell r="C29">
            <v>620</v>
          </cell>
          <cell r="D29" t="str">
            <v>BERLIN BOYLSTON</v>
          </cell>
          <cell r="E29">
            <v>39</v>
          </cell>
          <cell r="F29" t="str">
            <v xml:space="preserve">BOYLSTON                     </v>
          </cell>
          <cell r="G29">
            <v>296</v>
          </cell>
          <cell r="H29">
            <v>311</v>
          </cell>
          <cell r="I29">
            <v>2429928</v>
          </cell>
          <cell r="J29">
            <v>2506657</v>
          </cell>
        </row>
        <row r="30">
          <cell r="A30">
            <v>62201</v>
          </cell>
          <cell r="B30">
            <v>1</v>
          </cell>
          <cell r="C30">
            <v>622</v>
          </cell>
          <cell r="D30" t="str">
            <v>BLACKSTONE MILLVILLE</v>
          </cell>
          <cell r="E30">
            <v>32</v>
          </cell>
          <cell r="F30" t="str">
            <v xml:space="preserve">BLACKSTONE                   </v>
          </cell>
          <cell r="G30">
            <v>1351</v>
          </cell>
          <cell r="H30">
            <v>1343</v>
          </cell>
          <cell r="I30">
            <v>6284417</v>
          </cell>
          <cell r="J30">
            <v>6313167</v>
          </cell>
        </row>
        <row r="31">
          <cell r="A31">
            <v>62202</v>
          </cell>
          <cell r="B31">
            <v>2</v>
          </cell>
          <cell r="C31">
            <v>622</v>
          </cell>
          <cell r="D31" t="str">
            <v>BLACKSTONE MILLVILLE</v>
          </cell>
          <cell r="E31">
            <v>188</v>
          </cell>
          <cell r="F31" t="str">
            <v xml:space="preserve">MILLVILLE                    </v>
          </cell>
          <cell r="G31">
            <v>563</v>
          </cell>
          <cell r="H31">
            <v>536</v>
          </cell>
          <cell r="I31">
            <v>1796814</v>
          </cell>
          <cell r="J31">
            <v>1870811</v>
          </cell>
        </row>
        <row r="32">
          <cell r="A32">
            <v>62501</v>
          </cell>
          <cell r="B32">
            <v>1</v>
          </cell>
          <cell r="C32">
            <v>625</v>
          </cell>
          <cell r="D32" t="str">
            <v>BRIDGEWATER RAYNHAM</v>
          </cell>
          <cell r="E32">
            <v>42</v>
          </cell>
          <cell r="F32" t="str">
            <v xml:space="preserve">BRIDGEWATER                  </v>
          </cell>
          <cell r="G32">
            <v>3293</v>
          </cell>
          <cell r="H32">
            <v>3262</v>
          </cell>
          <cell r="I32">
            <v>18683217</v>
          </cell>
          <cell r="J32">
            <v>18991202</v>
          </cell>
        </row>
        <row r="33">
          <cell r="A33">
            <v>62502</v>
          </cell>
          <cell r="B33">
            <v>2</v>
          </cell>
          <cell r="C33">
            <v>625</v>
          </cell>
          <cell r="D33" t="str">
            <v>BRIDGEWATER RAYNHAM</v>
          </cell>
          <cell r="E33">
            <v>245</v>
          </cell>
          <cell r="F33" t="str">
            <v xml:space="preserve">RAYNHAM                      </v>
          </cell>
          <cell r="G33">
            <v>2071</v>
          </cell>
          <cell r="H33">
            <v>2055</v>
          </cell>
          <cell r="I33">
            <v>11977154</v>
          </cell>
          <cell r="J33">
            <v>12230194</v>
          </cell>
        </row>
        <row r="34">
          <cell r="A34">
            <v>63201</v>
          </cell>
          <cell r="B34">
            <v>1</v>
          </cell>
          <cell r="C34">
            <v>632</v>
          </cell>
          <cell r="D34" t="str">
            <v>CHESTERFIELD GOSHEN</v>
          </cell>
          <cell r="E34">
            <v>60</v>
          </cell>
          <cell r="F34" t="str">
            <v xml:space="preserve">CHESTERFIELD                 </v>
          </cell>
          <cell r="G34">
            <v>74</v>
          </cell>
          <cell r="H34">
            <v>74</v>
          </cell>
          <cell r="I34">
            <v>395908</v>
          </cell>
          <cell r="J34">
            <v>384011</v>
          </cell>
        </row>
        <row r="35">
          <cell r="A35">
            <v>63202</v>
          </cell>
          <cell r="B35">
            <v>2</v>
          </cell>
          <cell r="C35">
            <v>632</v>
          </cell>
          <cell r="D35" t="str">
            <v>CHESTERFIELD GOSHEN</v>
          </cell>
          <cell r="E35">
            <v>108</v>
          </cell>
          <cell r="F35" t="str">
            <v xml:space="preserve">GOSHEN                       </v>
          </cell>
          <cell r="G35">
            <v>82</v>
          </cell>
          <cell r="H35">
            <v>72</v>
          </cell>
          <cell r="I35">
            <v>401268</v>
          </cell>
          <cell r="J35">
            <v>399110</v>
          </cell>
        </row>
        <row r="36">
          <cell r="A36">
            <v>63501</v>
          </cell>
          <cell r="B36">
            <v>1</v>
          </cell>
          <cell r="C36">
            <v>635</v>
          </cell>
          <cell r="D36" t="str">
            <v>CENTRAL BERKSHIRE</v>
          </cell>
          <cell r="E36">
            <v>22</v>
          </cell>
          <cell r="F36" t="str">
            <v xml:space="preserve">BECKET                       </v>
          </cell>
          <cell r="G36">
            <v>184</v>
          </cell>
          <cell r="H36">
            <v>168</v>
          </cell>
          <cell r="I36">
            <v>1706433</v>
          </cell>
          <cell r="J36">
            <v>1484897</v>
          </cell>
        </row>
        <row r="37">
          <cell r="A37">
            <v>63502</v>
          </cell>
          <cell r="B37">
            <v>2</v>
          </cell>
          <cell r="C37">
            <v>635</v>
          </cell>
          <cell r="D37" t="str">
            <v>CENTRAL BERKSHIRE</v>
          </cell>
          <cell r="E37">
            <v>69</v>
          </cell>
          <cell r="F37" t="str">
            <v xml:space="preserve">CUMMINGTON                   </v>
          </cell>
          <cell r="G37">
            <v>85</v>
          </cell>
          <cell r="H37">
            <v>76</v>
          </cell>
          <cell r="I37">
            <v>683721</v>
          </cell>
          <cell r="J37">
            <v>654100</v>
          </cell>
        </row>
        <row r="38">
          <cell r="A38">
            <v>63503</v>
          </cell>
          <cell r="B38">
            <v>3</v>
          </cell>
          <cell r="C38">
            <v>635</v>
          </cell>
          <cell r="D38" t="str">
            <v>CENTRAL BERKSHIRE</v>
          </cell>
          <cell r="E38">
            <v>70</v>
          </cell>
          <cell r="F38" t="str">
            <v xml:space="preserve">DALTON                       </v>
          </cell>
          <cell r="G38">
            <v>996</v>
          </cell>
          <cell r="H38">
            <v>999</v>
          </cell>
          <cell r="I38">
            <v>4910879</v>
          </cell>
          <cell r="J38">
            <v>5057271</v>
          </cell>
        </row>
        <row r="39">
          <cell r="A39">
            <v>63504</v>
          </cell>
          <cell r="B39">
            <v>4</v>
          </cell>
          <cell r="C39">
            <v>635</v>
          </cell>
          <cell r="D39" t="str">
            <v>CENTRAL BERKSHIRE</v>
          </cell>
          <cell r="E39">
            <v>132</v>
          </cell>
          <cell r="F39" t="str">
            <v xml:space="preserve">HINSDALE                     </v>
          </cell>
          <cell r="G39">
            <v>226</v>
          </cell>
          <cell r="H39">
            <v>226</v>
          </cell>
          <cell r="I39">
            <v>1638627</v>
          </cell>
          <cell r="J39">
            <v>1661474</v>
          </cell>
        </row>
        <row r="40">
          <cell r="A40">
            <v>63505</v>
          </cell>
          <cell r="B40">
            <v>5</v>
          </cell>
          <cell r="C40">
            <v>635</v>
          </cell>
          <cell r="D40" t="str">
            <v>CENTRAL BERKSHIRE</v>
          </cell>
          <cell r="E40">
            <v>233</v>
          </cell>
          <cell r="F40" t="str">
            <v xml:space="preserve">PERU                         </v>
          </cell>
          <cell r="G40">
            <v>105</v>
          </cell>
          <cell r="H40">
            <v>107</v>
          </cell>
          <cell r="I40">
            <v>500139</v>
          </cell>
          <cell r="J40">
            <v>507428</v>
          </cell>
        </row>
        <row r="41">
          <cell r="A41">
            <v>63506</v>
          </cell>
          <cell r="B41">
            <v>6</v>
          </cell>
          <cell r="C41">
            <v>635</v>
          </cell>
          <cell r="D41" t="str">
            <v>CENTRAL BERKSHIRE</v>
          </cell>
          <cell r="E41">
            <v>313</v>
          </cell>
          <cell r="F41" t="str">
            <v xml:space="preserve">WASHINGTON                   </v>
          </cell>
          <cell r="G41">
            <v>64</v>
          </cell>
          <cell r="H41">
            <v>56</v>
          </cell>
          <cell r="I41">
            <v>429000</v>
          </cell>
          <cell r="J41">
            <v>435744</v>
          </cell>
        </row>
        <row r="42">
          <cell r="A42">
            <v>63507</v>
          </cell>
          <cell r="B42">
            <v>7</v>
          </cell>
          <cell r="C42">
            <v>635</v>
          </cell>
          <cell r="D42" t="str">
            <v>CENTRAL BERKSHIRE</v>
          </cell>
          <cell r="E42">
            <v>345</v>
          </cell>
          <cell r="F42" t="str">
            <v xml:space="preserve">WINDSOR                      </v>
          </cell>
          <cell r="G42">
            <v>116</v>
          </cell>
          <cell r="H42">
            <v>100</v>
          </cell>
          <cell r="I42">
            <v>733539</v>
          </cell>
          <cell r="J42">
            <v>720652</v>
          </cell>
        </row>
        <row r="43">
          <cell r="A43">
            <v>64001</v>
          </cell>
          <cell r="B43">
            <v>1</v>
          </cell>
          <cell r="C43">
            <v>640</v>
          </cell>
          <cell r="D43" t="str">
            <v>CONCORD CARLISLE</v>
          </cell>
          <cell r="E43">
            <v>51</v>
          </cell>
          <cell r="F43" t="str">
            <v xml:space="preserve">CARLISLE                     </v>
          </cell>
          <cell r="G43">
            <v>342</v>
          </cell>
          <cell r="H43">
            <v>339</v>
          </cell>
          <cell r="I43">
            <v>3431851</v>
          </cell>
          <cell r="J43">
            <v>3132609</v>
          </cell>
        </row>
        <row r="44">
          <cell r="A44">
            <v>64002</v>
          </cell>
          <cell r="B44">
            <v>2</v>
          </cell>
          <cell r="C44">
            <v>640</v>
          </cell>
          <cell r="D44" t="str">
            <v>CONCORD CARLISLE</v>
          </cell>
          <cell r="E44">
            <v>67</v>
          </cell>
          <cell r="F44" t="str">
            <v xml:space="preserve">CONCORD                      </v>
          </cell>
          <cell r="G44">
            <v>923</v>
          </cell>
          <cell r="H44">
            <v>944</v>
          </cell>
          <cell r="I44">
            <v>8316205</v>
          </cell>
          <cell r="J44">
            <v>8337437</v>
          </cell>
        </row>
        <row r="45">
          <cell r="A45">
            <v>64501</v>
          </cell>
          <cell r="B45">
            <v>1</v>
          </cell>
          <cell r="C45">
            <v>645</v>
          </cell>
          <cell r="D45" t="str">
            <v>DENNIS YARMOUTH</v>
          </cell>
          <cell r="E45">
            <v>75</v>
          </cell>
          <cell r="F45" t="str">
            <v xml:space="preserve">DENNIS                       </v>
          </cell>
          <cell r="G45">
            <v>1244</v>
          </cell>
          <cell r="H45">
            <v>1214</v>
          </cell>
          <cell r="I45">
            <v>11639006</v>
          </cell>
          <cell r="J45">
            <v>10922472</v>
          </cell>
        </row>
        <row r="46">
          <cell r="A46">
            <v>64502</v>
          </cell>
          <cell r="B46">
            <v>2</v>
          </cell>
          <cell r="C46">
            <v>645</v>
          </cell>
          <cell r="D46" t="str">
            <v>DENNIS YARMOUTH</v>
          </cell>
          <cell r="E46">
            <v>351</v>
          </cell>
          <cell r="F46" t="str">
            <v xml:space="preserve">YARMOUTH                     </v>
          </cell>
          <cell r="G46">
            <v>2265</v>
          </cell>
          <cell r="H46">
            <v>2255</v>
          </cell>
          <cell r="I46">
            <v>19648818</v>
          </cell>
          <cell r="J46">
            <v>19267113</v>
          </cell>
        </row>
        <row r="47">
          <cell r="A47">
            <v>65001</v>
          </cell>
          <cell r="B47">
            <v>1</v>
          </cell>
          <cell r="C47">
            <v>650</v>
          </cell>
          <cell r="D47" t="str">
            <v>DIGHTON REHOBOTH</v>
          </cell>
          <cell r="E47">
            <v>76</v>
          </cell>
          <cell r="F47" t="str">
            <v xml:space="preserve">DIGHTON                      </v>
          </cell>
          <cell r="G47">
            <v>1218</v>
          </cell>
          <cell r="H47">
            <v>1180</v>
          </cell>
          <cell r="I47">
            <v>6223396</v>
          </cell>
          <cell r="J47">
            <v>6205681</v>
          </cell>
        </row>
        <row r="48">
          <cell r="A48">
            <v>65002</v>
          </cell>
          <cell r="B48">
            <v>2</v>
          </cell>
          <cell r="C48">
            <v>650</v>
          </cell>
          <cell r="D48" t="str">
            <v>DIGHTON REHOBOTH</v>
          </cell>
          <cell r="E48">
            <v>247</v>
          </cell>
          <cell r="F48" t="str">
            <v xml:space="preserve">REHOBOTH                     </v>
          </cell>
          <cell r="G48">
            <v>1751</v>
          </cell>
          <cell r="H48">
            <v>1734</v>
          </cell>
          <cell r="I48">
            <v>11712915</v>
          </cell>
          <cell r="J48">
            <v>11845469</v>
          </cell>
        </row>
        <row r="49">
          <cell r="A49">
            <v>65501</v>
          </cell>
          <cell r="B49">
            <v>1</v>
          </cell>
          <cell r="C49">
            <v>655</v>
          </cell>
          <cell r="D49" t="str">
            <v>DOVER SHERBORN</v>
          </cell>
          <cell r="E49">
            <v>78</v>
          </cell>
          <cell r="F49" t="str">
            <v xml:space="preserve">DOVER                        </v>
          </cell>
          <cell r="G49">
            <v>651</v>
          </cell>
          <cell r="H49">
            <v>644</v>
          </cell>
          <cell r="I49">
            <v>5593821</v>
          </cell>
          <cell r="J49">
            <v>5437025</v>
          </cell>
        </row>
        <row r="50">
          <cell r="A50">
            <v>65502</v>
          </cell>
          <cell r="B50">
            <v>2</v>
          </cell>
          <cell r="C50">
            <v>655</v>
          </cell>
          <cell r="D50" t="str">
            <v>DOVER SHERBORN</v>
          </cell>
          <cell r="E50">
            <v>269</v>
          </cell>
          <cell r="F50" t="str">
            <v xml:space="preserve">SHERBORN                     </v>
          </cell>
          <cell r="G50">
            <v>556</v>
          </cell>
          <cell r="H50">
            <v>559</v>
          </cell>
          <cell r="I50">
            <v>4696566</v>
          </cell>
          <cell r="J50">
            <v>4661958</v>
          </cell>
        </row>
        <row r="51">
          <cell r="A51">
            <v>65801</v>
          </cell>
          <cell r="B51">
            <v>1</v>
          </cell>
          <cell r="C51">
            <v>658</v>
          </cell>
          <cell r="D51" t="str">
            <v>DUDLEY CHARLTON</v>
          </cell>
          <cell r="E51">
            <v>54</v>
          </cell>
          <cell r="F51" t="str">
            <v xml:space="preserve">CHARLTON                     </v>
          </cell>
          <cell r="G51">
            <v>2112</v>
          </cell>
          <cell r="H51">
            <v>2112</v>
          </cell>
          <cell r="I51">
            <v>8849884</v>
          </cell>
          <cell r="J51">
            <v>9132717</v>
          </cell>
        </row>
        <row r="52">
          <cell r="A52">
            <v>65802</v>
          </cell>
          <cell r="B52">
            <v>2</v>
          </cell>
          <cell r="C52">
            <v>658</v>
          </cell>
          <cell r="D52" t="str">
            <v>DUDLEY CHARLTON</v>
          </cell>
          <cell r="E52">
            <v>80</v>
          </cell>
          <cell r="F52" t="str">
            <v xml:space="preserve">DUDLEY                       </v>
          </cell>
          <cell r="G52">
            <v>1790</v>
          </cell>
          <cell r="H52">
            <v>1783</v>
          </cell>
          <cell r="I52">
            <v>4660663</v>
          </cell>
          <cell r="J52">
            <v>4873616</v>
          </cell>
        </row>
        <row r="53">
          <cell r="A53">
            <v>66001</v>
          </cell>
          <cell r="B53">
            <v>1</v>
          </cell>
          <cell r="C53">
            <v>660</v>
          </cell>
          <cell r="D53" t="str">
            <v>NAUSET</v>
          </cell>
          <cell r="E53">
            <v>41</v>
          </cell>
          <cell r="F53" t="str">
            <v xml:space="preserve">BREWSTER                     </v>
          </cell>
          <cell r="G53">
            <v>612</v>
          </cell>
          <cell r="H53">
            <v>603</v>
          </cell>
          <cell r="I53">
            <v>5592396</v>
          </cell>
          <cell r="J53">
            <v>5277185</v>
          </cell>
        </row>
        <row r="54">
          <cell r="A54">
            <v>66002</v>
          </cell>
          <cell r="B54">
            <v>2</v>
          </cell>
          <cell r="C54">
            <v>660</v>
          </cell>
          <cell r="D54" t="str">
            <v>NAUSET</v>
          </cell>
          <cell r="E54">
            <v>85</v>
          </cell>
          <cell r="F54" t="str">
            <v xml:space="preserve">EASTHAM                      </v>
          </cell>
          <cell r="G54">
            <v>289</v>
          </cell>
          <cell r="H54">
            <v>296</v>
          </cell>
          <cell r="I54">
            <v>2583822</v>
          </cell>
          <cell r="J54">
            <v>2574437</v>
          </cell>
        </row>
        <row r="55">
          <cell r="A55">
            <v>66003</v>
          </cell>
          <cell r="B55">
            <v>3</v>
          </cell>
          <cell r="C55">
            <v>660</v>
          </cell>
          <cell r="D55" t="str">
            <v>NAUSET</v>
          </cell>
          <cell r="E55">
            <v>224</v>
          </cell>
          <cell r="F55" t="str">
            <v xml:space="preserve">ORLEANS                      </v>
          </cell>
          <cell r="G55">
            <v>252</v>
          </cell>
          <cell r="H55">
            <v>256</v>
          </cell>
          <cell r="I55">
            <v>2376488</v>
          </cell>
          <cell r="J55">
            <v>2236324</v>
          </cell>
        </row>
        <row r="56">
          <cell r="A56">
            <v>66004</v>
          </cell>
          <cell r="B56">
            <v>4</v>
          </cell>
          <cell r="C56">
            <v>660</v>
          </cell>
          <cell r="D56" t="str">
            <v>NAUSET</v>
          </cell>
          <cell r="E56">
            <v>318</v>
          </cell>
          <cell r="F56" t="str">
            <v xml:space="preserve">WELLFLEET                    </v>
          </cell>
          <cell r="G56">
            <v>156</v>
          </cell>
          <cell r="H56">
            <v>146</v>
          </cell>
          <cell r="I56">
            <v>1453379</v>
          </cell>
          <cell r="J56">
            <v>1277726</v>
          </cell>
        </row>
        <row r="57">
          <cell r="A57">
            <v>66201</v>
          </cell>
          <cell r="B57">
            <v>1</v>
          </cell>
          <cell r="C57">
            <v>662</v>
          </cell>
          <cell r="D57" t="str">
            <v>FARMINGTON RIVER</v>
          </cell>
          <cell r="E57">
            <v>225</v>
          </cell>
          <cell r="F57" t="str">
            <v xml:space="preserve">OTIS                         </v>
          </cell>
          <cell r="G57">
            <v>157</v>
          </cell>
          <cell r="H57">
            <v>148</v>
          </cell>
          <cell r="I57">
            <v>1419482</v>
          </cell>
          <cell r="J57">
            <v>1282340</v>
          </cell>
        </row>
        <row r="58">
          <cell r="A58">
            <v>66202</v>
          </cell>
          <cell r="B58">
            <v>2</v>
          </cell>
          <cell r="C58">
            <v>662</v>
          </cell>
          <cell r="D58" t="str">
            <v>FARMINGTON RIVER</v>
          </cell>
          <cell r="E58">
            <v>260</v>
          </cell>
          <cell r="F58" t="str">
            <v xml:space="preserve">SANDISFIELD                  </v>
          </cell>
          <cell r="G58">
            <v>93</v>
          </cell>
          <cell r="H58">
            <v>95</v>
          </cell>
          <cell r="I58">
            <v>820311</v>
          </cell>
          <cell r="J58">
            <v>800023</v>
          </cell>
        </row>
        <row r="59">
          <cell r="A59">
            <v>66501</v>
          </cell>
          <cell r="B59">
            <v>1</v>
          </cell>
          <cell r="C59">
            <v>665</v>
          </cell>
          <cell r="D59" t="str">
            <v>FREETOWN LAKEVILLE</v>
          </cell>
          <cell r="E59">
            <v>102</v>
          </cell>
          <cell r="F59" t="str">
            <v xml:space="preserve">FREETOWN                     </v>
          </cell>
          <cell r="G59">
            <v>1212</v>
          </cell>
          <cell r="H59">
            <v>1181</v>
          </cell>
          <cell r="I59">
            <v>7838373</v>
          </cell>
          <cell r="J59">
            <v>7709580</v>
          </cell>
        </row>
        <row r="60">
          <cell r="A60">
            <v>66502</v>
          </cell>
          <cell r="B60">
            <v>2</v>
          </cell>
          <cell r="C60">
            <v>665</v>
          </cell>
          <cell r="D60" t="str">
            <v>FREETOWN LAKEVILLE</v>
          </cell>
          <cell r="E60">
            <v>146</v>
          </cell>
          <cell r="F60" t="str">
            <v xml:space="preserve">LAKEVILLE                    </v>
          </cell>
          <cell r="G60">
            <v>1722</v>
          </cell>
          <cell r="H60">
            <v>1673</v>
          </cell>
          <cell r="I60">
            <v>9655511</v>
          </cell>
          <cell r="J60">
            <v>9808770</v>
          </cell>
        </row>
        <row r="61">
          <cell r="A61">
            <v>67001</v>
          </cell>
          <cell r="B61">
            <v>1</v>
          </cell>
          <cell r="C61">
            <v>670</v>
          </cell>
          <cell r="D61" t="str">
            <v>FRONTIER</v>
          </cell>
          <cell r="E61">
            <v>68</v>
          </cell>
          <cell r="F61" t="str">
            <v xml:space="preserve">CONWAY                       </v>
          </cell>
          <cell r="G61">
            <v>94</v>
          </cell>
          <cell r="H61">
            <v>93</v>
          </cell>
          <cell r="I61">
            <v>748345</v>
          </cell>
          <cell r="J61">
            <v>752257</v>
          </cell>
        </row>
        <row r="62">
          <cell r="A62">
            <v>67002</v>
          </cell>
          <cell r="B62">
            <v>2</v>
          </cell>
          <cell r="C62">
            <v>670</v>
          </cell>
          <cell r="D62" t="str">
            <v>FRONTIER</v>
          </cell>
          <cell r="E62">
            <v>74</v>
          </cell>
          <cell r="F62" t="str">
            <v xml:space="preserve">DEERFIELD                    </v>
          </cell>
          <cell r="G62">
            <v>268</v>
          </cell>
          <cell r="H62">
            <v>262</v>
          </cell>
          <cell r="I62">
            <v>2275542</v>
          </cell>
          <cell r="J62">
            <v>2230964</v>
          </cell>
        </row>
        <row r="63">
          <cell r="A63">
            <v>67003</v>
          </cell>
          <cell r="B63">
            <v>3</v>
          </cell>
          <cell r="C63">
            <v>670</v>
          </cell>
          <cell r="D63" t="str">
            <v>FRONTIER</v>
          </cell>
          <cell r="E63">
            <v>289</v>
          </cell>
          <cell r="F63" t="str">
            <v xml:space="preserve">SUNDERLAND                   </v>
          </cell>
          <cell r="G63">
            <v>136</v>
          </cell>
          <cell r="H63">
            <v>150</v>
          </cell>
          <cell r="I63">
            <v>1150250</v>
          </cell>
          <cell r="J63">
            <v>1207244</v>
          </cell>
        </row>
        <row r="64">
          <cell r="A64">
            <v>67004</v>
          </cell>
          <cell r="B64">
            <v>4</v>
          </cell>
          <cell r="C64">
            <v>670</v>
          </cell>
          <cell r="D64" t="str">
            <v>FRONTIER</v>
          </cell>
          <cell r="E64">
            <v>337</v>
          </cell>
          <cell r="F64" t="str">
            <v xml:space="preserve">WHATELY                      </v>
          </cell>
          <cell r="G64">
            <v>77</v>
          </cell>
          <cell r="H64">
            <v>71</v>
          </cell>
          <cell r="I64">
            <v>574273</v>
          </cell>
          <cell r="J64">
            <v>559824</v>
          </cell>
        </row>
        <row r="65">
          <cell r="A65">
            <v>67201</v>
          </cell>
          <cell r="B65">
            <v>1</v>
          </cell>
          <cell r="C65">
            <v>672</v>
          </cell>
          <cell r="D65" t="str">
            <v>GATEWAY</v>
          </cell>
          <cell r="E65">
            <v>33</v>
          </cell>
          <cell r="F65" t="str">
            <v xml:space="preserve">BLANDFORD                    </v>
          </cell>
          <cell r="G65">
            <v>139</v>
          </cell>
          <cell r="H65">
            <v>134</v>
          </cell>
          <cell r="I65">
            <v>1028091</v>
          </cell>
          <cell r="J65">
            <v>1029849</v>
          </cell>
        </row>
        <row r="66">
          <cell r="A66">
            <v>67202</v>
          </cell>
          <cell r="B66">
            <v>2</v>
          </cell>
          <cell r="C66">
            <v>672</v>
          </cell>
          <cell r="D66" t="str">
            <v>GATEWAY</v>
          </cell>
          <cell r="E66">
            <v>59</v>
          </cell>
          <cell r="F66" t="str">
            <v xml:space="preserve">CHESTER                      </v>
          </cell>
          <cell r="G66">
            <v>177</v>
          </cell>
          <cell r="H66">
            <v>166</v>
          </cell>
          <cell r="I66">
            <v>829031</v>
          </cell>
          <cell r="J66">
            <v>812004</v>
          </cell>
        </row>
        <row r="67">
          <cell r="A67">
            <v>67203</v>
          </cell>
          <cell r="B67">
            <v>3</v>
          </cell>
          <cell r="C67">
            <v>672</v>
          </cell>
          <cell r="D67" t="str">
            <v>GATEWAY</v>
          </cell>
          <cell r="E67">
            <v>143</v>
          </cell>
          <cell r="F67" t="str">
            <v xml:space="preserve">HUNTINGTON                   </v>
          </cell>
          <cell r="G67">
            <v>270</v>
          </cell>
          <cell r="H67">
            <v>260</v>
          </cell>
          <cell r="I67">
            <v>1314274</v>
          </cell>
          <cell r="J67">
            <v>1377654</v>
          </cell>
        </row>
        <row r="68">
          <cell r="A68">
            <v>67204</v>
          </cell>
          <cell r="B68">
            <v>4</v>
          </cell>
          <cell r="C68">
            <v>672</v>
          </cell>
          <cell r="D68" t="str">
            <v>GATEWAY</v>
          </cell>
          <cell r="E68">
            <v>183</v>
          </cell>
          <cell r="F68" t="str">
            <v xml:space="preserve">MIDDLEFIELD                  </v>
          </cell>
          <cell r="G68">
            <v>55</v>
          </cell>
          <cell r="H68">
            <v>47</v>
          </cell>
          <cell r="I68">
            <v>350627</v>
          </cell>
          <cell r="J68">
            <v>350223</v>
          </cell>
        </row>
        <row r="69">
          <cell r="A69">
            <v>67205</v>
          </cell>
          <cell r="B69">
            <v>5</v>
          </cell>
          <cell r="C69">
            <v>672</v>
          </cell>
          <cell r="D69" t="str">
            <v>GATEWAY</v>
          </cell>
          <cell r="E69">
            <v>194</v>
          </cell>
          <cell r="F69" t="str">
            <v xml:space="preserve">MONTGOMERY                   </v>
          </cell>
          <cell r="G69">
            <v>95</v>
          </cell>
          <cell r="H69">
            <v>93</v>
          </cell>
          <cell r="I69">
            <v>738528</v>
          </cell>
          <cell r="J69">
            <v>759036</v>
          </cell>
        </row>
        <row r="70">
          <cell r="A70">
            <v>67206</v>
          </cell>
          <cell r="B70">
            <v>6</v>
          </cell>
          <cell r="C70">
            <v>672</v>
          </cell>
          <cell r="D70" t="str">
            <v>GATEWAY</v>
          </cell>
          <cell r="E70">
            <v>256</v>
          </cell>
          <cell r="F70" t="str">
            <v xml:space="preserve">RUSSELL                      </v>
          </cell>
          <cell r="G70">
            <v>261</v>
          </cell>
          <cell r="H70">
            <v>282</v>
          </cell>
          <cell r="I70">
            <v>1010495</v>
          </cell>
          <cell r="J70">
            <v>1051937</v>
          </cell>
        </row>
        <row r="71">
          <cell r="A71">
            <v>67207</v>
          </cell>
          <cell r="B71">
            <v>7</v>
          </cell>
          <cell r="C71">
            <v>672</v>
          </cell>
          <cell r="D71" t="str">
            <v>GATEWAY</v>
          </cell>
          <cell r="E71">
            <v>349</v>
          </cell>
          <cell r="F71" t="str">
            <v xml:space="preserve">WORTHINGTON                  </v>
          </cell>
          <cell r="G71">
            <v>87</v>
          </cell>
          <cell r="H71">
            <v>84</v>
          </cell>
          <cell r="I71">
            <v>840159</v>
          </cell>
          <cell r="J71">
            <v>740472</v>
          </cell>
        </row>
        <row r="72">
          <cell r="A72">
            <v>67301</v>
          </cell>
          <cell r="B72">
            <v>1</v>
          </cell>
          <cell r="C72">
            <v>673</v>
          </cell>
          <cell r="D72" t="str">
            <v>GROTON DUNSTABLE</v>
          </cell>
          <cell r="E72">
            <v>81</v>
          </cell>
          <cell r="F72" t="str">
            <v xml:space="preserve">DUNSTABLE                    </v>
          </cell>
          <cell r="G72">
            <v>628</v>
          </cell>
          <cell r="H72">
            <v>602</v>
          </cell>
          <cell r="I72">
            <v>3872055</v>
          </cell>
          <cell r="J72">
            <v>4088752</v>
          </cell>
        </row>
        <row r="73">
          <cell r="A73">
            <v>67302</v>
          </cell>
          <cell r="B73">
            <v>2</v>
          </cell>
          <cell r="C73">
            <v>673</v>
          </cell>
          <cell r="D73" t="str">
            <v>GROTON DUNSTABLE</v>
          </cell>
          <cell r="E73">
            <v>115</v>
          </cell>
          <cell r="F73" t="str">
            <v xml:space="preserve">GROTON                       </v>
          </cell>
          <cell r="G73">
            <v>1968</v>
          </cell>
          <cell r="H73">
            <v>1950</v>
          </cell>
          <cell r="I73">
            <v>14450223</v>
          </cell>
          <cell r="J73">
            <v>14739440</v>
          </cell>
        </row>
        <row r="74">
          <cell r="A74">
            <v>67401</v>
          </cell>
          <cell r="B74">
            <v>1</v>
          </cell>
          <cell r="C74">
            <v>674</v>
          </cell>
          <cell r="D74" t="str">
            <v>GILL MONTAGUE</v>
          </cell>
          <cell r="E74">
            <v>106</v>
          </cell>
          <cell r="F74" t="str">
            <v xml:space="preserve">GILL                         </v>
          </cell>
          <cell r="G74">
            <v>165</v>
          </cell>
          <cell r="H74">
            <v>151</v>
          </cell>
          <cell r="I74">
            <v>909067</v>
          </cell>
          <cell r="J74">
            <v>966832</v>
          </cell>
        </row>
        <row r="75">
          <cell r="A75">
            <v>67402</v>
          </cell>
          <cell r="B75">
            <v>2</v>
          </cell>
          <cell r="C75">
            <v>674</v>
          </cell>
          <cell r="D75" t="str">
            <v>GILL MONTAGUE</v>
          </cell>
          <cell r="E75">
            <v>192</v>
          </cell>
          <cell r="F75" t="str">
            <v xml:space="preserve">MONTAGUE                     </v>
          </cell>
          <cell r="G75">
            <v>940</v>
          </cell>
          <cell r="H75">
            <v>947</v>
          </cell>
          <cell r="I75">
            <v>4733528</v>
          </cell>
          <cell r="J75">
            <v>4858813</v>
          </cell>
        </row>
        <row r="76">
          <cell r="A76">
            <v>67501</v>
          </cell>
          <cell r="B76">
            <v>1</v>
          </cell>
          <cell r="C76">
            <v>675</v>
          </cell>
          <cell r="D76" t="str">
            <v>HAMILTON WENHAM</v>
          </cell>
          <cell r="E76">
            <v>119</v>
          </cell>
          <cell r="F76" t="str">
            <v xml:space="preserve">HAMILTON                     </v>
          </cell>
          <cell r="G76">
            <v>1241</v>
          </cell>
          <cell r="H76">
            <v>1164</v>
          </cell>
          <cell r="I76">
            <v>9943973</v>
          </cell>
          <cell r="J76">
            <v>9515114</v>
          </cell>
        </row>
        <row r="77">
          <cell r="A77">
            <v>67502</v>
          </cell>
          <cell r="B77">
            <v>2</v>
          </cell>
          <cell r="C77">
            <v>675</v>
          </cell>
          <cell r="D77" t="str">
            <v>HAMILTON WENHAM</v>
          </cell>
          <cell r="E77">
            <v>320</v>
          </cell>
          <cell r="F77" t="str">
            <v xml:space="preserve">WENHAM                       </v>
          </cell>
          <cell r="G77">
            <v>548</v>
          </cell>
          <cell r="H77">
            <v>553</v>
          </cell>
          <cell r="I77">
            <v>4568240</v>
          </cell>
          <cell r="J77">
            <v>4450164</v>
          </cell>
        </row>
        <row r="78">
          <cell r="A78">
            <v>68001</v>
          </cell>
          <cell r="B78">
            <v>1</v>
          </cell>
          <cell r="C78">
            <v>680</v>
          </cell>
          <cell r="D78" t="str">
            <v>HAMPDEN WILBRAHAM</v>
          </cell>
          <cell r="E78">
            <v>120</v>
          </cell>
          <cell r="F78" t="str">
            <v xml:space="preserve">HAMPDEN                      </v>
          </cell>
          <cell r="G78">
            <v>805</v>
          </cell>
          <cell r="H78">
            <v>782</v>
          </cell>
          <cell r="I78">
            <v>5154542</v>
          </cell>
          <cell r="J78">
            <v>5113306</v>
          </cell>
        </row>
        <row r="79">
          <cell r="A79">
            <v>68002</v>
          </cell>
          <cell r="B79">
            <v>2</v>
          </cell>
          <cell r="C79">
            <v>680</v>
          </cell>
          <cell r="D79" t="str">
            <v>HAMPDEN WILBRAHAM</v>
          </cell>
          <cell r="E79">
            <v>339</v>
          </cell>
          <cell r="F79" t="str">
            <v xml:space="preserve">WILBRAHAM                    </v>
          </cell>
          <cell r="G79">
            <v>2496</v>
          </cell>
          <cell r="H79">
            <v>2470</v>
          </cell>
          <cell r="I79">
            <v>15261461</v>
          </cell>
          <cell r="J79">
            <v>15287635</v>
          </cell>
        </row>
        <row r="80">
          <cell r="A80">
            <v>68301</v>
          </cell>
          <cell r="B80">
            <v>1</v>
          </cell>
          <cell r="C80">
            <v>683</v>
          </cell>
          <cell r="D80" t="str">
            <v>HAMPSHIRE</v>
          </cell>
          <cell r="E80">
            <v>60</v>
          </cell>
          <cell r="F80" t="str">
            <v xml:space="preserve">CHESTERFIELD                 </v>
          </cell>
          <cell r="G80">
            <v>70</v>
          </cell>
          <cell r="H80">
            <v>73</v>
          </cell>
          <cell r="I80">
            <v>389300</v>
          </cell>
          <cell r="J80">
            <v>413398</v>
          </cell>
        </row>
        <row r="81">
          <cell r="A81">
            <v>68302</v>
          </cell>
          <cell r="B81">
            <v>2</v>
          </cell>
          <cell r="C81">
            <v>683</v>
          </cell>
          <cell r="D81" t="str">
            <v>HAMPSHIRE</v>
          </cell>
          <cell r="E81">
            <v>108</v>
          </cell>
          <cell r="F81" t="str">
            <v xml:space="preserve">GOSHEN                       </v>
          </cell>
          <cell r="G81">
            <v>41</v>
          </cell>
          <cell r="H81">
            <v>37</v>
          </cell>
          <cell r="I81">
            <v>209855</v>
          </cell>
          <cell r="J81">
            <v>226480</v>
          </cell>
        </row>
        <row r="82">
          <cell r="A82">
            <v>68303</v>
          </cell>
          <cell r="B82">
            <v>3</v>
          </cell>
          <cell r="C82">
            <v>683</v>
          </cell>
          <cell r="D82" t="str">
            <v>HAMPSHIRE</v>
          </cell>
          <cell r="E82">
            <v>275</v>
          </cell>
          <cell r="F82" t="str">
            <v xml:space="preserve">SOUTHAMPTON                  </v>
          </cell>
          <cell r="G82">
            <v>444</v>
          </cell>
          <cell r="H82">
            <v>442</v>
          </cell>
          <cell r="I82">
            <v>2545897</v>
          </cell>
          <cell r="J82">
            <v>2606441</v>
          </cell>
        </row>
        <row r="83">
          <cell r="A83">
            <v>68304</v>
          </cell>
          <cell r="B83">
            <v>4</v>
          </cell>
          <cell r="C83">
            <v>683</v>
          </cell>
          <cell r="D83" t="str">
            <v>HAMPSHIRE</v>
          </cell>
          <cell r="E83">
            <v>327</v>
          </cell>
          <cell r="F83" t="str">
            <v xml:space="preserve">WESTHAMPTON                  </v>
          </cell>
          <cell r="G83">
            <v>100</v>
          </cell>
          <cell r="H83">
            <v>101</v>
          </cell>
          <cell r="I83">
            <v>716635</v>
          </cell>
          <cell r="J83">
            <v>701628</v>
          </cell>
        </row>
        <row r="84">
          <cell r="A84">
            <v>68305</v>
          </cell>
          <cell r="B84">
            <v>5</v>
          </cell>
          <cell r="C84">
            <v>683</v>
          </cell>
          <cell r="D84" t="str">
            <v>HAMPSHIRE</v>
          </cell>
          <cell r="E84">
            <v>340</v>
          </cell>
          <cell r="F84" t="str">
            <v xml:space="preserve">WILLIAMSBURG                 </v>
          </cell>
          <cell r="G84">
            <v>110</v>
          </cell>
          <cell r="H84">
            <v>97</v>
          </cell>
          <cell r="I84">
            <v>761132</v>
          </cell>
          <cell r="J84">
            <v>741397</v>
          </cell>
        </row>
        <row r="85">
          <cell r="A85">
            <v>68501</v>
          </cell>
          <cell r="B85">
            <v>1</v>
          </cell>
          <cell r="C85">
            <v>685</v>
          </cell>
          <cell r="D85" t="str">
            <v>HAWLEMONT</v>
          </cell>
          <cell r="E85">
            <v>53</v>
          </cell>
          <cell r="F85" t="str">
            <v xml:space="preserve">CHARLEMONT                   </v>
          </cell>
          <cell r="G85">
            <v>82</v>
          </cell>
          <cell r="H85">
            <v>78</v>
          </cell>
          <cell r="I85">
            <v>435628</v>
          </cell>
          <cell r="J85">
            <v>422753</v>
          </cell>
        </row>
        <row r="86">
          <cell r="A86">
            <v>68502</v>
          </cell>
          <cell r="B86">
            <v>2</v>
          </cell>
          <cell r="C86">
            <v>685</v>
          </cell>
          <cell r="D86" t="str">
            <v>HAWLEMONT</v>
          </cell>
          <cell r="E86">
            <v>129</v>
          </cell>
          <cell r="F86" t="str">
            <v xml:space="preserve">HAWLEY                       </v>
          </cell>
          <cell r="G86">
            <v>16</v>
          </cell>
          <cell r="H86">
            <v>17</v>
          </cell>
          <cell r="I86">
            <v>104255</v>
          </cell>
          <cell r="J86">
            <v>108588</v>
          </cell>
        </row>
        <row r="87">
          <cell r="A87">
            <v>69001</v>
          </cell>
          <cell r="B87">
            <v>1</v>
          </cell>
          <cell r="C87">
            <v>690</v>
          </cell>
          <cell r="D87" t="str">
            <v>KING PHILIP</v>
          </cell>
          <cell r="E87">
            <v>208</v>
          </cell>
          <cell r="F87" t="str">
            <v xml:space="preserve">NORFOLK                      </v>
          </cell>
          <cell r="G87">
            <v>753</v>
          </cell>
          <cell r="H87">
            <v>737</v>
          </cell>
          <cell r="I87">
            <v>5916438</v>
          </cell>
          <cell r="J87">
            <v>5920286</v>
          </cell>
        </row>
        <row r="88">
          <cell r="A88">
            <v>69002</v>
          </cell>
          <cell r="B88">
            <v>2</v>
          </cell>
          <cell r="C88">
            <v>690</v>
          </cell>
          <cell r="D88" t="str">
            <v>KING PHILIP</v>
          </cell>
          <cell r="E88">
            <v>238</v>
          </cell>
          <cell r="F88" t="str">
            <v xml:space="preserve">PLAINVILLE                   </v>
          </cell>
          <cell r="G88">
            <v>568</v>
          </cell>
          <cell r="H88">
            <v>559</v>
          </cell>
          <cell r="I88">
            <v>3234663</v>
          </cell>
          <cell r="J88">
            <v>3403299</v>
          </cell>
        </row>
        <row r="89">
          <cell r="A89">
            <v>69003</v>
          </cell>
          <cell r="B89">
            <v>3</v>
          </cell>
          <cell r="C89">
            <v>690</v>
          </cell>
          <cell r="D89" t="str">
            <v>KING PHILIP</v>
          </cell>
          <cell r="E89">
            <v>350</v>
          </cell>
          <cell r="F89" t="str">
            <v xml:space="preserve">WRENTHAM                     </v>
          </cell>
          <cell r="G89">
            <v>905</v>
          </cell>
          <cell r="H89">
            <v>899</v>
          </cell>
          <cell r="I89">
            <v>5933992</v>
          </cell>
          <cell r="J89">
            <v>6117770</v>
          </cell>
        </row>
        <row r="90">
          <cell r="A90">
            <v>69501</v>
          </cell>
          <cell r="B90">
            <v>1</v>
          </cell>
          <cell r="C90">
            <v>695</v>
          </cell>
          <cell r="D90" t="str">
            <v>LINCOLN SUDBURY</v>
          </cell>
          <cell r="E90">
            <v>157</v>
          </cell>
          <cell r="F90" t="str">
            <v xml:space="preserve">LINCOLN                      </v>
          </cell>
          <cell r="G90">
            <v>226</v>
          </cell>
          <cell r="H90">
            <v>247</v>
          </cell>
          <cell r="I90">
            <v>2119780</v>
          </cell>
          <cell r="J90">
            <v>2246891</v>
          </cell>
        </row>
        <row r="91">
          <cell r="A91">
            <v>69502</v>
          </cell>
          <cell r="B91">
            <v>2</v>
          </cell>
          <cell r="C91">
            <v>695</v>
          </cell>
          <cell r="D91" t="str">
            <v>LINCOLN SUDBURY</v>
          </cell>
          <cell r="E91">
            <v>288</v>
          </cell>
          <cell r="F91" t="str">
            <v xml:space="preserve">SUDBURY                      </v>
          </cell>
          <cell r="G91">
            <v>1406</v>
          </cell>
          <cell r="H91">
            <v>1454</v>
          </cell>
          <cell r="I91">
            <v>12639698</v>
          </cell>
          <cell r="J91">
            <v>13008622</v>
          </cell>
        </row>
        <row r="92">
          <cell r="A92">
            <v>69801</v>
          </cell>
          <cell r="B92">
            <v>1</v>
          </cell>
          <cell r="C92">
            <v>698</v>
          </cell>
          <cell r="D92" t="str">
            <v>MANCHESTER ESSEX</v>
          </cell>
          <cell r="E92">
            <v>92</v>
          </cell>
          <cell r="F92" t="str">
            <v xml:space="preserve">ESSEX                        </v>
          </cell>
          <cell r="G92">
            <v>580</v>
          </cell>
          <cell r="H92">
            <v>579</v>
          </cell>
          <cell r="I92">
            <v>4397173</v>
          </cell>
          <cell r="J92">
            <v>4493006</v>
          </cell>
        </row>
        <row r="93">
          <cell r="A93">
            <v>69802</v>
          </cell>
          <cell r="B93">
            <v>2</v>
          </cell>
          <cell r="C93">
            <v>698</v>
          </cell>
          <cell r="D93" t="str">
            <v>MANCHESTER ESSEX</v>
          </cell>
          <cell r="E93">
            <v>166</v>
          </cell>
          <cell r="F93" t="str">
            <v xml:space="preserve">MANCHESTER                   </v>
          </cell>
          <cell r="G93">
            <v>908</v>
          </cell>
          <cell r="H93">
            <v>902</v>
          </cell>
          <cell r="I93">
            <v>6484480</v>
          </cell>
          <cell r="J93">
            <v>6728641</v>
          </cell>
        </row>
        <row r="94">
          <cell r="A94">
            <v>70001</v>
          </cell>
          <cell r="B94">
            <v>1</v>
          </cell>
          <cell r="C94">
            <v>700</v>
          </cell>
          <cell r="D94" t="str">
            <v>MARTHAS VINEYARD</v>
          </cell>
          <cell r="E94">
            <v>62</v>
          </cell>
          <cell r="F94" t="str">
            <v xml:space="preserve">CHILMARK                     </v>
          </cell>
          <cell r="G94">
            <v>33</v>
          </cell>
          <cell r="H94">
            <v>40</v>
          </cell>
          <cell r="I94">
            <v>339531</v>
          </cell>
          <cell r="J94">
            <v>368060</v>
          </cell>
        </row>
        <row r="95">
          <cell r="A95">
            <v>70002</v>
          </cell>
          <cell r="B95">
            <v>2</v>
          </cell>
          <cell r="C95">
            <v>700</v>
          </cell>
          <cell r="D95" t="str">
            <v>MARTHAS VINEYARD</v>
          </cell>
          <cell r="E95">
            <v>89</v>
          </cell>
          <cell r="F95" t="str">
            <v xml:space="preserve">EDGARTOWN                    </v>
          </cell>
          <cell r="G95">
            <v>199</v>
          </cell>
          <cell r="H95">
            <v>193</v>
          </cell>
          <cell r="I95">
            <v>1923535</v>
          </cell>
          <cell r="J95">
            <v>1841502</v>
          </cell>
        </row>
        <row r="96">
          <cell r="A96">
            <v>70003</v>
          </cell>
          <cell r="B96">
            <v>3</v>
          </cell>
          <cell r="C96">
            <v>700</v>
          </cell>
          <cell r="D96" t="str">
            <v>MARTHAS VINEYARD</v>
          </cell>
          <cell r="E96">
            <v>104</v>
          </cell>
          <cell r="F96" t="str">
            <v>AQUINNAH</v>
          </cell>
          <cell r="G96">
            <v>10</v>
          </cell>
          <cell r="H96">
            <v>10</v>
          </cell>
          <cell r="I96">
            <v>94651</v>
          </cell>
          <cell r="J96">
            <v>100162</v>
          </cell>
        </row>
        <row r="97">
          <cell r="A97">
            <v>70004</v>
          </cell>
          <cell r="B97">
            <v>4</v>
          </cell>
          <cell r="C97">
            <v>700</v>
          </cell>
          <cell r="D97" t="str">
            <v>MARTHAS VINEYARD</v>
          </cell>
          <cell r="E97">
            <v>221</v>
          </cell>
          <cell r="F97" t="str">
            <v xml:space="preserve">OAK BLUFFS                   </v>
          </cell>
          <cell r="G97">
            <v>189</v>
          </cell>
          <cell r="H97">
            <v>209</v>
          </cell>
          <cell r="I97">
            <v>1782838</v>
          </cell>
          <cell r="J97">
            <v>1946827</v>
          </cell>
        </row>
        <row r="98">
          <cell r="A98">
            <v>70005</v>
          </cell>
          <cell r="B98">
            <v>5</v>
          </cell>
          <cell r="C98">
            <v>700</v>
          </cell>
          <cell r="D98" t="str">
            <v>MARTHAS VINEYARD</v>
          </cell>
          <cell r="E98">
            <v>296</v>
          </cell>
          <cell r="F98" t="str">
            <v xml:space="preserve">TISBURY                      </v>
          </cell>
          <cell r="G98">
            <v>164</v>
          </cell>
          <cell r="H98">
            <v>161</v>
          </cell>
          <cell r="I98">
            <v>1673802</v>
          </cell>
          <cell r="J98">
            <v>1599990</v>
          </cell>
        </row>
        <row r="99">
          <cell r="A99">
            <v>70006</v>
          </cell>
          <cell r="B99">
            <v>6</v>
          </cell>
          <cell r="C99">
            <v>700</v>
          </cell>
          <cell r="D99" t="str">
            <v>MARTHAS VINEYARD</v>
          </cell>
          <cell r="E99">
            <v>334</v>
          </cell>
          <cell r="F99" t="str">
            <v xml:space="preserve">WEST TISBURY                 </v>
          </cell>
          <cell r="G99">
            <v>134</v>
          </cell>
          <cell r="H99">
            <v>121</v>
          </cell>
          <cell r="I99">
            <v>1446681</v>
          </cell>
          <cell r="J99">
            <v>1211964</v>
          </cell>
        </row>
        <row r="100">
          <cell r="A100">
            <v>70501</v>
          </cell>
          <cell r="B100">
            <v>1</v>
          </cell>
          <cell r="C100">
            <v>705</v>
          </cell>
          <cell r="D100" t="str">
            <v>MASCONOMET</v>
          </cell>
          <cell r="E100">
            <v>38</v>
          </cell>
          <cell r="F100" t="str">
            <v xml:space="preserve">BOXFORD                      </v>
          </cell>
          <cell r="G100">
            <v>779</v>
          </cell>
          <cell r="H100">
            <v>795</v>
          </cell>
          <cell r="I100">
            <v>6569655</v>
          </cell>
          <cell r="J100">
            <v>6572723</v>
          </cell>
        </row>
        <row r="101">
          <cell r="A101">
            <v>70502</v>
          </cell>
          <cell r="B101">
            <v>2</v>
          </cell>
          <cell r="C101">
            <v>705</v>
          </cell>
          <cell r="D101" t="str">
            <v>MASCONOMET</v>
          </cell>
          <cell r="E101">
            <v>184</v>
          </cell>
          <cell r="F101" t="str">
            <v xml:space="preserve">MIDDLETON                    </v>
          </cell>
          <cell r="G101">
            <v>736</v>
          </cell>
          <cell r="H101">
            <v>739</v>
          </cell>
          <cell r="I101">
            <v>5873993</v>
          </cell>
          <cell r="J101">
            <v>5987571</v>
          </cell>
        </row>
        <row r="102">
          <cell r="A102">
            <v>70503</v>
          </cell>
          <cell r="B102">
            <v>3</v>
          </cell>
          <cell r="C102">
            <v>705</v>
          </cell>
          <cell r="D102" t="str">
            <v>MASCONOMET</v>
          </cell>
          <cell r="E102">
            <v>298</v>
          </cell>
          <cell r="F102" t="str">
            <v xml:space="preserve">TOPSFIELD                    </v>
          </cell>
          <cell r="G102">
            <v>577</v>
          </cell>
          <cell r="H102">
            <v>558</v>
          </cell>
          <cell r="I102">
            <v>4976729</v>
          </cell>
          <cell r="J102">
            <v>4691164</v>
          </cell>
        </row>
        <row r="103">
          <cell r="A103">
            <v>71001</v>
          </cell>
          <cell r="B103">
            <v>1</v>
          </cell>
          <cell r="C103">
            <v>710</v>
          </cell>
          <cell r="D103" t="str">
            <v>MENDON UPTON</v>
          </cell>
          <cell r="E103">
            <v>179</v>
          </cell>
          <cell r="F103" t="str">
            <v xml:space="preserve">MENDON                       </v>
          </cell>
          <cell r="G103">
            <v>1062</v>
          </cell>
          <cell r="H103">
            <v>1047</v>
          </cell>
          <cell r="I103">
            <v>5361195</v>
          </cell>
          <cell r="J103">
            <v>5635362</v>
          </cell>
        </row>
        <row r="104">
          <cell r="A104">
            <v>71002</v>
          </cell>
          <cell r="B104">
            <v>2</v>
          </cell>
          <cell r="C104">
            <v>710</v>
          </cell>
          <cell r="D104" t="str">
            <v>MENDON UPTON</v>
          </cell>
          <cell r="E104">
            <v>303</v>
          </cell>
          <cell r="F104" t="str">
            <v xml:space="preserve">UPTON                        </v>
          </cell>
          <cell r="G104">
            <v>1353</v>
          </cell>
          <cell r="H104">
            <v>1328</v>
          </cell>
          <cell r="I104">
            <v>6498982</v>
          </cell>
          <cell r="J104">
            <v>6663739</v>
          </cell>
        </row>
        <row r="105">
          <cell r="A105">
            <v>71201</v>
          </cell>
          <cell r="B105">
            <v>1</v>
          </cell>
          <cell r="C105">
            <v>712</v>
          </cell>
          <cell r="D105" t="str">
            <v>MONOMOY</v>
          </cell>
          <cell r="E105">
            <v>55</v>
          </cell>
          <cell r="F105" t="str">
            <v xml:space="preserve">CHATHAM                      </v>
          </cell>
          <cell r="G105">
            <v>488</v>
          </cell>
          <cell r="H105">
            <v>480</v>
          </cell>
          <cell r="I105">
            <v>4604392</v>
          </cell>
          <cell r="J105">
            <v>4089455</v>
          </cell>
        </row>
        <row r="106">
          <cell r="A106">
            <v>71202</v>
          </cell>
          <cell r="B106">
            <v>2</v>
          </cell>
          <cell r="C106">
            <v>712</v>
          </cell>
          <cell r="D106" t="str">
            <v>MONOMOY</v>
          </cell>
          <cell r="E106">
            <v>126</v>
          </cell>
          <cell r="F106" t="str">
            <v xml:space="preserve">HARWICH                      </v>
          </cell>
          <cell r="G106">
            <v>1348</v>
          </cell>
          <cell r="H106">
            <v>1383</v>
          </cell>
          <cell r="I106">
            <v>11426614</v>
          </cell>
          <cell r="J106">
            <v>11428918</v>
          </cell>
        </row>
        <row r="107">
          <cell r="A107">
            <v>71501</v>
          </cell>
          <cell r="B107">
            <v>1</v>
          </cell>
          <cell r="C107">
            <v>715</v>
          </cell>
          <cell r="D107" t="str">
            <v>MOUNT GREYLOCK</v>
          </cell>
          <cell r="E107">
            <v>148</v>
          </cell>
          <cell r="F107" t="str">
            <v xml:space="preserve">LANESBOROUGH                 </v>
          </cell>
          <cell r="G107">
            <v>188</v>
          </cell>
          <cell r="H107">
            <v>204</v>
          </cell>
          <cell r="I107">
            <v>1260362</v>
          </cell>
          <cell r="J107">
            <v>1335692</v>
          </cell>
        </row>
        <row r="108">
          <cell r="A108">
            <v>71502</v>
          </cell>
          <cell r="B108">
            <v>2</v>
          </cell>
          <cell r="C108">
            <v>715</v>
          </cell>
          <cell r="D108" t="str">
            <v>MOUNT GREYLOCK</v>
          </cell>
          <cell r="E108">
            <v>341</v>
          </cell>
          <cell r="F108" t="str">
            <v xml:space="preserve">WILLIAMSTOWN                 </v>
          </cell>
          <cell r="G108">
            <v>297</v>
          </cell>
          <cell r="H108">
            <v>312</v>
          </cell>
          <cell r="I108">
            <v>2642572</v>
          </cell>
          <cell r="J108">
            <v>2662747</v>
          </cell>
        </row>
        <row r="109">
          <cell r="A109">
            <v>71701</v>
          </cell>
          <cell r="B109">
            <v>1</v>
          </cell>
          <cell r="C109">
            <v>717</v>
          </cell>
          <cell r="D109" t="str">
            <v>MOHAWK TRAIL</v>
          </cell>
          <cell r="E109">
            <v>13</v>
          </cell>
          <cell r="F109" t="str">
            <v xml:space="preserve">ASHFIELD                     </v>
          </cell>
          <cell r="G109">
            <v>174</v>
          </cell>
          <cell r="H109">
            <v>168</v>
          </cell>
          <cell r="I109">
            <v>1335513</v>
          </cell>
          <cell r="J109">
            <v>1350493</v>
          </cell>
        </row>
        <row r="110">
          <cell r="A110">
            <v>71702</v>
          </cell>
          <cell r="B110">
            <v>2</v>
          </cell>
          <cell r="C110">
            <v>717</v>
          </cell>
          <cell r="D110" t="str">
            <v>MOHAWK TRAIL</v>
          </cell>
          <cell r="E110">
            <v>47</v>
          </cell>
          <cell r="F110" t="str">
            <v xml:space="preserve">BUCKLAND                     </v>
          </cell>
          <cell r="G110">
            <v>198</v>
          </cell>
          <cell r="H110">
            <v>187</v>
          </cell>
          <cell r="I110">
            <v>1195030</v>
          </cell>
          <cell r="J110">
            <v>1252868</v>
          </cell>
        </row>
        <row r="111">
          <cell r="A111">
            <v>71703</v>
          </cell>
          <cell r="B111">
            <v>3</v>
          </cell>
          <cell r="C111">
            <v>717</v>
          </cell>
          <cell r="D111" t="str">
            <v>MOHAWK TRAIL</v>
          </cell>
          <cell r="E111">
            <v>53</v>
          </cell>
          <cell r="F111" t="str">
            <v xml:space="preserve">CHARLEMONT                   </v>
          </cell>
          <cell r="G111">
            <v>76</v>
          </cell>
          <cell r="H111">
            <v>83</v>
          </cell>
          <cell r="I111">
            <v>410672</v>
          </cell>
          <cell r="J111">
            <v>450847</v>
          </cell>
        </row>
        <row r="112">
          <cell r="A112">
            <v>71704</v>
          </cell>
          <cell r="B112">
            <v>4</v>
          </cell>
          <cell r="C112">
            <v>717</v>
          </cell>
          <cell r="D112" t="str">
            <v>MOHAWK TRAIL</v>
          </cell>
          <cell r="E112">
            <v>66</v>
          </cell>
          <cell r="F112" t="str">
            <v xml:space="preserve">COLRAIN                      </v>
          </cell>
          <cell r="G112">
            <v>176</v>
          </cell>
          <cell r="H112">
            <v>174</v>
          </cell>
          <cell r="I112">
            <v>1063378</v>
          </cell>
          <cell r="J112">
            <v>1036377</v>
          </cell>
        </row>
        <row r="113">
          <cell r="A113">
            <v>71705</v>
          </cell>
          <cell r="B113">
            <v>5</v>
          </cell>
          <cell r="C113">
            <v>717</v>
          </cell>
          <cell r="D113" t="str">
            <v>MOHAWK TRAIL</v>
          </cell>
          <cell r="E113">
            <v>129</v>
          </cell>
          <cell r="F113" t="str">
            <v xml:space="preserve">HAWLEY                       </v>
          </cell>
          <cell r="G113">
            <v>13</v>
          </cell>
          <cell r="H113">
            <v>15</v>
          </cell>
          <cell r="I113">
            <v>86118</v>
          </cell>
          <cell r="J113">
            <v>92513</v>
          </cell>
        </row>
        <row r="114">
          <cell r="A114">
            <v>71706</v>
          </cell>
          <cell r="B114">
            <v>6</v>
          </cell>
          <cell r="C114">
            <v>717</v>
          </cell>
          <cell r="D114" t="str">
            <v>MOHAWK TRAIL</v>
          </cell>
          <cell r="E114">
            <v>130</v>
          </cell>
          <cell r="F114" t="str">
            <v xml:space="preserve">HEATH                        </v>
          </cell>
          <cell r="G114">
            <v>92</v>
          </cell>
          <cell r="H114">
            <v>98</v>
          </cell>
          <cell r="I114">
            <v>534513</v>
          </cell>
          <cell r="J114">
            <v>491735</v>
          </cell>
        </row>
        <row r="115">
          <cell r="A115">
            <v>71707</v>
          </cell>
          <cell r="B115">
            <v>7</v>
          </cell>
          <cell r="C115">
            <v>717</v>
          </cell>
          <cell r="D115" t="str">
            <v>MOHAWK TRAIL</v>
          </cell>
          <cell r="E115">
            <v>237</v>
          </cell>
          <cell r="F115" t="str">
            <v xml:space="preserve">PLAINFIELD                   </v>
          </cell>
          <cell r="G115">
            <v>56</v>
          </cell>
          <cell r="H115">
            <v>52</v>
          </cell>
          <cell r="I115">
            <v>433496</v>
          </cell>
          <cell r="J115">
            <v>422815</v>
          </cell>
        </row>
        <row r="116">
          <cell r="A116">
            <v>71708</v>
          </cell>
          <cell r="B116">
            <v>8</v>
          </cell>
          <cell r="C116">
            <v>717</v>
          </cell>
          <cell r="D116" t="str">
            <v>MOHAWK TRAIL</v>
          </cell>
          <cell r="E116">
            <v>268</v>
          </cell>
          <cell r="F116" t="str">
            <v xml:space="preserve">SHELBURNE                    </v>
          </cell>
          <cell r="G116">
            <v>177</v>
          </cell>
          <cell r="H116">
            <v>167</v>
          </cell>
          <cell r="I116">
            <v>1236072</v>
          </cell>
          <cell r="J116">
            <v>1267412</v>
          </cell>
        </row>
        <row r="117">
          <cell r="A117">
            <v>72001</v>
          </cell>
          <cell r="B117">
            <v>1</v>
          </cell>
          <cell r="C117">
            <v>720</v>
          </cell>
          <cell r="D117" t="str">
            <v>NARRAGANSETT</v>
          </cell>
          <cell r="E117">
            <v>235</v>
          </cell>
          <cell r="F117" t="str">
            <v xml:space="preserve">PHILLIPSTON                  </v>
          </cell>
          <cell r="G117">
            <v>247</v>
          </cell>
          <cell r="H117">
            <v>231</v>
          </cell>
          <cell r="I117">
            <v>1240903</v>
          </cell>
          <cell r="J117">
            <v>1215534</v>
          </cell>
        </row>
        <row r="118">
          <cell r="A118">
            <v>72002</v>
          </cell>
          <cell r="B118">
            <v>2</v>
          </cell>
          <cell r="C118">
            <v>720</v>
          </cell>
          <cell r="D118" t="str">
            <v>NARRAGANSETT</v>
          </cell>
          <cell r="E118">
            <v>294</v>
          </cell>
          <cell r="F118" t="str">
            <v xml:space="preserve">TEMPLETON                    </v>
          </cell>
          <cell r="G118">
            <v>1127</v>
          </cell>
          <cell r="H118">
            <v>1078</v>
          </cell>
          <cell r="I118">
            <v>3622955</v>
          </cell>
          <cell r="J118">
            <v>3751960</v>
          </cell>
        </row>
        <row r="119">
          <cell r="A119">
            <v>72501</v>
          </cell>
          <cell r="B119">
            <v>1</v>
          </cell>
          <cell r="C119">
            <v>725</v>
          </cell>
          <cell r="D119" t="str">
            <v>NASHOBA</v>
          </cell>
          <cell r="E119">
            <v>34</v>
          </cell>
          <cell r="F119" t="str">
            <v xml:space="preserve">BOLTON                       </v>
          </cell>
          <cell r="G119">
            <v>1034</v>
          </cell>
          <cell r="H119">
            <v>1011</v>
          </cell>
          <cell r="I119">
            <v>8068615</v>
          </cell>
          <cell r="J119">
            <v>8076577</v>
          </cell>
        </row>
        <row r="120">
          <cell r="A120">
            <v>72502</v>
          </cell>
          <cell r="B120">
            <v>2</v>
          </cell>
          <cell r="C120">
            <v>725</v>
          </cell>
          <cell r="D120" t="str">
            <v>NASHOBA</v>
          </cell>
          <cell r="E120">
            <v>147</v>
          </cell>
          <cell r="F120" t="str">
            <v xml:space="preserve">LANCASTER                    </v>
          </cell>
          <cell r="G120">
            <v>975</v>
          </cell>
          <cell r="H120">
            <v>966</v>
          </cell>
          <cell r="I120">
            <v>6576636</v>
          </cell>
          <cell r="J120">
            <v>6520648</v>
          </cell>
        </row>
        <row r="121">
          <cell r="A121">
            <v>72503</v>
          </cell>
          <cell r="B121">
            <v>3</v>
          </cell>
          <cell r="C121">
            <v>725</v>
          </cell>
          <cell r="D121" t="str">
            <v>NASHOBA</v>
          </cell>
          <cell r="E121">
            <v>286</v>
          </cell>
          <cell r="F121" t="str">
            <v xml:space="preserve">STOW                         </v>
          </cell>
          <cell r="G121">
            <v>1240</v>
          </cell>
          <cell r="H121">
            <v>1248</v>
          </cell>
          <cell r="I121">
            <v>9837970</v>
          </cell>
          <cell r="J121">
            <v>9917354</v>
          </cell>
        </row>
        <row r="122">
          <cell r="A122">
            <v>72801</v>
          </cell>
          <cell r="B122">
            <v>1</v>
          </cell>
          <cell r="C122">
            <v>728</v>
          </cell>
          <cell r="D122" t="str">
            <v>NEW SALEM WENDELL</v>
          </cell>
          <cell r="E122">
            <v>206</v>
          </cell>
          <cell r="F122" t="str">
            <v xml:space="preserve">NEW SALEM                    </v>
          </cell>
          <cell r="G122">
            <v>71</v>
          </cell>
          <cell r="H122">
            <v>73</v>
          </cell>
          <cell r="I122">
            <v>360740</v>
          </cell>
          <cell r="J122">
            <v>379035</v>
          </cell>
        </row>
        <row r="123">
          <cell r="A123">
            <v>72802</v>
          </cell>
          <cell r="B123">
            <v>2</v>
          </cell>
          <cell r="C123">
            <v>728</v>
          </cell>
          <cell r="D123" t="str">
            <v>NEW SALEM WENDELL</v>
          </cell>
          <cell r="E123">
            <v>319</v>
          </cell>
          <cell r="F123" t="str">
            <v xml:space="preserve">WENDELL                      </v>
          </cell>
          <cell r="G123">
            <v>45</v>
          </cell>
          <cell r="H123">
            <v>46</v>
          </cell>
          <cell r="I123">
            <v>320834</v>
          </cell>
          <cell r="J123">
            <v>328485</v>
          </cell>
        </row>
        <row r="124">
          <cell r="A124">
            <v>73001</v>
          </cell>
          <cell r="B124">
            <v>1</v>
          </cell>
          <cell r="C124">
            <v>730</v>
          </cell>
          <cell r="D124" t="str">
            <v>NORTHBORO SOUTHBORO</v>
          </cell>
          <cell r="E124">
            <v>213</v>
          </cell>
          <cell r="F124" t="str">
            <v xml:space="preserve">NORTHBOROUGH                 </v>
          </cell>
          <cell r="G124">
            <v>891</v>
          </cell>
          <cell r="H124">
            <v>881</v>
          </cell>
          <cell r="I124">
            <v>6979656</v>
          </cell>
          <cell r="J124">
            <v>7317809</v>
          </cell>
        </row>
        <row r="125">
          <cell r="A125">
            <v>73002</v>
          </cell>
          <cell r="B125">
            <v>2</v>
          </cell>
          <cell r="C125">
            <v>730</v>
          </cell>
          <cell r="D125" t="str">
            <v>NORTHBORO SOUTHBORO</v>
          </cell>
          <cell r="E125">
            <v>276</v>
          </cell>
          <cell r="F125" t="str">
            <v xml:space="preserve">SOUTHBOROUGH                 </v>
          </cell>
          <cell r="G125">
            <v>631</v>
          </cell>
          <cell r="H125">
            <v>627</v>
          </cell>
          <cell r="I125">
            <v>5464198</v>
          </cell>
          <cell r="J125">
            <v>5449483</v>
          </cell>
        </row>
        <row r="126">
          <cell r="A126">
            <v>73501</v>
          </cell>
          <cell r="B126">
            <v>1</v>
          </cell>
          <cell r="C126">
            <v>735</v>
          </cell>
          <cell r="D126" t="str">
            <v>NORTH MIDDLESEX</v>
          </cell>
          <cell r="E126">
            <v>12</v>
          </cell>
          <cell r="F126" t="str">
            <v xml:space="preserve">ASHBY                        </v>
          </cell>
          <cell r="G126">
            <v>464</v>
          </cell>
          <cell r="H126">
            <v>439</v>
          </cell>
          <cell r="I126">
            <v>2189584</v>
          </cell>
          <cell r="J126">
            <v>2139882</v>
          </cell>
        </row>
        <row r="127">
          <cell r="A127">
            <v>73502</v>
          </cell>
          <cell r="B127">
            <v>2</v>
          </cell>
          <cell r="C127">
            <v>735</v>
          </cell>
          <cell r="D127" t="str">
            <v>NORTH MIDDLESEX</v>
          </cell>
          <cell r="E127">
            <v>232</v>
          </cell>
          <cell r="F127" t="str">
            <v xml:space="preserve">PEPPERELL                    </v>
          </cell>
          <cell r="G127">
            <v>1831</v>
          </cell>
          <cell r="H127">
            <v>1755</v>
          </cell>
          <cell r="I127">
            <v>8513322</v>
          </cell>
          <cell r="J127">
            <v>8549998</v>
          </cell>
        </row>
        <row r="128">
          <cell r="A128">
            <v>73503</v>
          </cell>
          <cell r="B128">
            <v>3</v>
          </cell>
          <cell r="C128">
            <v>735</v>
          </cell>
          <cell r="D128" t="str">
            <v>NORTH MIDDLESEX</v>
          </cell>
          <cell r="E128">
            <v>299</v>
          </cell>
          <cell r="F128" t="str">
            <v xml:space="preserve">TOWNSEND                     </v>
          </cell>
          <cell r="G128">
            <v>1405</v>
          </cell>
          <cell r="H128">
            <v>1357</v>
          </cell>
          <cell r="I128">
            <v>6625923</v>
          </cell>
          <cell r="J128">
            <v>6493733</v>
          </cell>
        </row>
        <row r="129">
          <cell r="A129">
            <v>74001</v>
          </cell>
          <cell r="B129">
            <v>1</v>
          </cell>
          <cell r="C129">
            <v>740</v>
          </cell>
          <cell r="D129" t="str">
            <v>OLD ROCHESTER</v>
          </cell>
          <cell r="E129">
            <v>169</v>
          </cell>
          <cell r="F129" t="str">
            <v xml:space="preserve">MARION                       </v>
          </cell>
          <cell r="G129">
            <v>315</v>
          </cell>
          <cell r="H129">
            <v>325</v>
          </cell>
          <cell r="I129">
            <v>2596806</v>
          </cell>
          <cell r="J129">
            <v>2599245</v>
          </cell>
        </row>
        <row r="130">
          <cell r="A130">
            <v>74002</v>
          </cell>
          <cell r="B130">
            <v>2</v>
          </cell>
          <cell r="C130">
            <v>740</v>
          </cell>
          <cell r="D130" t="str">
            <v>OLD ROCHESTER</v>
          </cell>
          <cell r="E130">
            <v>173</v>
          </cell>
          <cell r="F130" t="str">
            <v xml:space="preserve">MATTAPOISETT                 </v>
          </cell>
          <cell r="G130">
            <v>384</v>
          </cell>
          <cell r="H130">
            <v>380</v>
          </cell>
          <cell r="I130">
            <v>3230961</v>
          </cell>
          <cell r="J130">
            <v>3084903</v>
          </cell>
        </row>
        <row r="131">
          <cell r="A131">
            <v>74003</v>
          </cell>
          <cell r="B131">
            <v>3</v>
          </cell>
          <cell r="C131">
            <v>740</v>
          </cell>
          <cell r="D131" t="str">
            <v>OLD ROCHESTER</v>
          </cell>
          <cell r="E131">
            <v>250</v>
          </cell>
          <cell r="F131" t="str">
            <v xml:space="preserve">ROCHESTER                    </v>
          </cell>
          <cell r="G131">
            <v>415</v>
          </cell>
          <cell r="H131">
            <v>427</v>
          </cell>
          <cell r="I131">
            <v>2530111</v>
          </cell>
          <cell r="J131">
            <v>2592970</v>
          </cell>
        </row>
        <row r="132">
          <cell r="A132">
            <v>74501</v>
          </cell>
          <cell r="B132">
            <v>1</v>
          </cell>
          <cell r="C132">
            <v>745</v>
          </cell>
          <cell r="D132" t="str">
            <v>PENTUCKET</v>
          </cell>
          <cell r="E132">
            <v>116</v>
          </cell>
          <cell r="F132" t="str">
            <v xml:space="preserve">GROVELAND                    </v>
          </cell>
          <cell r="G132">
            <v>1044</v>
          </cell>
          <cell r="H132">
            <v>1003</v>
          </cell>
          <cell r="I132">
            <v>5669803</v>
          </cell>
          <cell r="J132">
            <v>5788974</v>
          </cell>
        </row>
        <row r="133">
          <cell r="A133">
            <v>74502</v>
          </cell>
          <cell r="B133">
            <v>2</v>
          </cell>
          <cell r="C133">
            <v>745</v>
          </cell>
          <cell r="D133" t="str">
            <v>PENTUCKET</v>
          </cell>
          <cell r="E133">
            <v>180</v>
          </cell>
          <cell r="F133" t="str">
            <v xml:space="preserve">MERRIMAC                     </v>
          </cell>
          <cell r="G133">
            <v>997</v>
          </cell>
          <cell r="H133">
            <v>974</v>
          </cell>
          <cell r="I133">
            <v>5148618</v>
          </cell>
          <cell r="J133">
            <v>5232611</v>
          </cell>
        </row>
        <row r="134">
          <cell r="A134">
            <v>74503</v>
          </cell>
          <cell r="B134">
            <v>3</v>
          </cell>
          <cell r="C134">
            <v>745</v>
          </cell>
          <cell r="D134" t="str">
            <v>PENTUCKET</v>
          </cell>
          <cell r="E134">
            <v>329</v>
          </cell>
          <cell r="F134" t="str">
            <v xml:space="preserve">WEST NEWBURY                 </v>
          </cell>
          <cell r="G134">
            <v>701</v>
          </cell>
          <cell r="H134">
            <v>697</v>
          </cell>
          <cell r="I134">
            <v>4822218</v>
          </cell>
          <cell r="J134">
            <v>5064710</v>
          </cell>
        </row>
        <row r="135">
          <cell r="A135">
            <v>75001</v>
          </cell>
          <cell r="B135">
            <v>1</v>
          </cell>
          <cell r="C135">
            <v>750</v>
          </cell>
          <cell r="D135" t="str">
            <v>PIONEER</v>
          </cell>
          <cell r="E135">
            <v>29</v>
          </cell>
          <cell r="F135" t="str">
            <v xml:space="preserve">BERNARDSTON                  </v>
          </cell>
          <cell r="G135">
            <v>271</v>
          </cell>
          <cell r="H135">
            <v>259</v>
          </cell>
          <cell r="I135">
            <v>1481429</v>
          </cell>
          <cell r="J135">
            <v>1477075</v>
          </cell>
        </row>
        <row r="136">
          <cell r="A136">
            <v>75002</v>
          </cell>
          <cell r="B136">
            <v>2</v>
          </cell>
          <cell r="C136">
            <v>750</v>
          </cell>
          <cell r="D136" t="str">
            <v>PIONEER</v>
          </cell>
          <cell r="E136">
            <v>156</v>
          </cell>
          <cell r="F136" t="str">
            <v xml:space="preserve">LEYDEN                       </v>
          </cell>
          <cell r="G136">
            <v>58</v>
          </cell>
          <cell r="H136">
            <v>57</v>
          </cell>
          <cell r="I136">
            <v>513250</v>
          </cell>
          <cell r="J136">
            <v>496964</v>
          </cell>
        </row>
        <row r="137">
          <cell r="A137">
            <v>75003</v>
          </cell>
          <cell r="B137">
            <v>3</v>
          </cell>
          <cell r="C137">
            <v>750</v>
          </cell>
          <cell r="D137" t="str">
            <v>PIONEER</v>
          </cell>
          <cell r="E137">
            <v>216</v>
          </cell>
          <cell r="F137" t="str">
            <v xml:space="preserve">NORTHFIELD                   </v>
          </cell>
          <cell r="G137">
            <v>423</v>
          </cell>
          <cell r="H137">
            <v>405</v>
          </cell>
          <cell r="I137">
            <v>2346001</v>
          </cell>
          <cell r="J137">
            <v>2410019</v>
          </cell>
        </row>
        <row r="138">
          <cell r="A138">
            <v>75004</v>
          </cell>
          <cell r="B138">
            <v>4</v>
          </cell>
          <cell r="C138">
            <v>750</v>
          </cell>
          <cell r="D138" t="str">
            <v>PIONEER</v>
          </cell>
          <cell r="E138">
            <v>312</v>
          </cell>
          <cell r="F138" t="str">
            <v xml:space="preserve">WARWICK                      </v>
          </cell>
          <cell r="G138">
            <v>85</v>
          </cell>
          <cell r="H138">
            <v>81</v>
          </cell>
          <cell r="I138">
            <v>420871</v>
          </cell>
          <cell r="J138">
            <v>419037</v>
          </cell>
        </row>
        <row r="139">
          <cell r="A139">
            <v>75301</v>
          </cell>
          <cell r="B139">
            <v>1</v>
          </cell>
          <cell r="C139">
            <v>753</v>
          </cell>
          <cell r="D139" t="str">
            <v>QUABBIN</v>
          </cell>
          <cell r="E139">
            <v>21</v>
          </cell>
          <cell r="F139" t="str">
            <v xml:space="preserve">BARRE                        </v>
          </cell>
          <cell r="G139">
            <v>846</v>
          </cell>
          <cell r="H139">
            <v>810</v>
          </cell>
          <cell r="I139">
            <v>3424727</v>
          </cell>
          <cell r="J139">
            <v>3394730</v>
          </cell>
        </row>
        <row r="140">
          <cell r="A140">
            <v>75302</v>
          </cell>
          <cell r="B140">
            <v>2</v>
          </cell>
          <cell r="C140">
            <v>753</v>
          </cell>
          <cell r="D140" t="str">
            <v>QUABBIN</v>
          </cell>
          <cell r="E140">
            <v>124</v>
          </cell>
          <cell r="F140" t="str">
            <v xml:space="preserve">HARDWICK                     </v>
          </cell>
          <cell r="G140">
            <v>392</v>
          </cell>
          <cell r="H140">
            <v>384</v>
          </cell>
          <cell r="I140">
            <v>1431682</v>
          </cell>
          <cell r="J140">
            <v>1447391</v>
          </cell>
        </row>
        <row r="141">
          <cell r="A141">
            <v>75303</v>
          </cell>
          <cell r="B141">
            <v>3</v>
          </cell>
          <cell r="C141">
            <v>753</v>
          </cell>
          <cell r="D141" t="str">
            <v>QUABBIN</v>
          </cell>
          <cell r="E141">
            <v>140</v>
          </cell>
          <cell r="F141" t="str">
            <v xml:space="preserve">HUBBARDSTON                  </v>
          </cell>
          <cell r="G141">
            <v>688</v>
          </cell>
          <cell r="H141">
            <v>652</v>
          </cell>
          <cell r="I141">
            <v>2844976</v>
          </cell>
          <cell r="J141">
            <v>2908136</v>
          </cell>
        </row>
        <row r="142">
          <cell r="A142">
            <v>75304</v>
          </cell>
          <cell r="B142">
            <v>4</v>
          </cell>
          <cell r="C142">
            <v>753</v>
          </cell>
          <cell r="D142" t="str">
            <v>QUABBIN</v>
          </cell>
          <cell r="E142">
            <v>202</v>
          </cell>
          <cell r="F142" t="str">
            <v xml:space="preserve">NEW BRAINTREE                </v>
          </cell>
          <cell r="G142">
            <v>155</v>
          </cell>
          <cell r="H142">
            <v>148</v>
          </cell>
          <cell r="I142">
            <v>814148</v>
          </cell>
          <cell r="J142">
            <v>806889</v>
          </cell>
        </row>
        <row r="143">
          <cell r="A143">
            <v>75305</v>
          </cell>
          <cell r="B143">
            <v>5</v>
          </cell>
          <cell r="C143">
            <v>753</v>
          </cell>
          <cell r="D143" t="str">
            <v>QUABBIN</v>
          </cell>
          <cell r="E143">
            <v>222</v>
          </cell>
          <cell r="F143" t="str">
            <v xml:space="preserve">OAKHAM                       </v>
          </cell>
          <cell r="G143">
            <v>291</v>
          </cell>
          <cell r="H143">
            <v>272</v>
          </cell>
          <cell r="I143">
            <v>1335215</v>
          </cell>
          <cell r="J143">
            <v>1384505</v>
          </cell>
        </row>
        <row r="144">
          <cell r="A144">
            <v>75501</v>
          </cell>
          <cell r="B144">
            <v>1</v>
          </cell>
          <cell r="C144">
            <v>755</v>
          </cell>
          <cell r="D144" t="str">
            <v>RALPH C MAHAR</v>
          </cell>
          <cell r="E144">
            <v>206</v>
          </cell>
          <cell r="F144" t="str">
            <v xml:space="preserve">NEW SALEM                    </v>
          </cell>
          <cell r="G144">
            <v>63</v>
          </cell>
          <cell r="H144">
            <v>63</v>
          </cell>
          <cell r="I144">
            <v>332361</v>
          </cell>
          <cell r="J144">
            <v>340121</v>
          </cell>
        </row>
        <row r="145">
          <cell r="A145">
            <v>75502</v>
          </cell>
          <cell r="B145">
            <v>2</v>
          </cell>
          <cell r="C145">
            <v>755</v>
          </cell>
          <cell r="D145" t="str">
            <v>RALPH C MAHAR</v>
          </cell>
          <cell r="E145">
            <v>223</v>
          </cell>
          <cell r="F145" t="str">
            <v xml:space="preserve">ORANGE                       </v>
          </cell>
          <cell r="G145">
            <v>561</v>
          </cell>
          <cell r="H145">
            <v>562</v>
          </cell>
          <cell r="I145">
            <v>1712506</v>
          </cell>
          <cell r="J145">
            <v>1749395</v>
          </cell>
        </row>
        <row r="146">
          <cell r="A146">
            <v>75503</v>
          </cell>
          <cell r="B146">
            <v>3</v>
          </cell>
          <cell r="C146">
            <v>755</v>
          </cell>
          <cell r="D146" t="str">
            <v>RALPH C MAHAR</v>
          </cell>
          <cell r="E146">
            <v>234</v>
          </cell>
          <cell r="F146" t="str">
            <v xml:space="preserve">PETERSHAM                    </v>
          </cell>
          <cell r="G146">
            <v>75</v>
          </cell>
          <cell r="H146">
            <v>71</v>
          </cell>
          <cell r="I146">
            <v>582602</v>
          </cell>
          <cell r="J146">
            <v>609541</v>
          </cell>
        </row>
        <row r="147">
          <cell r="A147">
            <v>75504</v>
          </cell>
          <cell r="B147">
            <v>4</v>
          </cell>
          <cell r="C147">
            <v>755</v>
          </cell>
          <cell r="D147" t="str">
            <v>RALPH C MAHAR</v>
          </cell>
          <cell r="E147">
            <v>319</v>
          </cell>
          <cell r="F147" t="str">
            <v xml:space="preserve">WENDELL                      </v>
          </cell>
          <cell r="G147">
            <v>27</v>
          </cell>
          <cell r="H147">
            <v>25</v>
          </cell>
          <cell r="I147">
            <v>201659</v>
          </cell>
          <cell r="J147">
            <v>188581</v>
          </cell>
        </row>
        <row r="148">
          <cell r="A148">
            <v>76001</v>
          </cell>
          <cell r="B148">
            <v>1</v>
          </cell>
          <cell r="C148">
            <v>760</v>
          </cell>
          <cell r="D148" t="str">
            <v>SILVER LAKE</v>
          </cell>
          <cell r="E148">
            <v>118</v>
          </cell>
          <cell r="F148" t="str">
            <v xml:space="preserve">HALIFAX                      </v>
          </cell>
          <cell r="G148">
            <v>655</v>
          </cell>
          <cell r="H148">
            <v>649</v>
          </cell>
          <cell r="I148">
            <v>3612283</v>
          </cell>
          <cell r="J148">
            <v>3636253</v>
          </cell>
        </row>
        <row r="149">
          <cell r="A149">
            <v>76002</v>
          </cell>
          <cell r="B149">
            <v>2</v>
          </cell>
          <cell r="C149">
            <v>760</v>
          </cell>
          <cell r="D149" t="str">
            <v>SILVER LAKE</v>
          </cell>
          <cell r="E149">
            <v>145</v>
          </cell>
          <cell r="F149" t="str">
            <v xml:space="preserve">KINGSTON                     </v>
          </cell>
          <cell r="G149">
            <v>1022</v>
          </cell>
          <cell r="H149">
            <v>966</v>
          </cell>
          <cell r="I149">
            <v>6455928</v>
          </cell>
          <cell r="J149">
            <v>6450392</v>
          </cell>
        </row>
        <row r="150">
          <cell r="A150">
            <v>76003</v>
          </cell>
          <cell r="B150">
            <v>3</v>
          </cell>
          <cell r="C150">
            <v>760</v>
          </cell>
          <cell r="D150" t="str">
            <v>SILVER LAKE</v>
          </cell>
          <cell r="E150">
            <v>240</v>
          </cell>
          <cell r="F150" t="str">
            <v xml:space="preserve">PLYMPTON                     </v>
          </cell>
          <cell r="G150">
            <v>207</v>
          </cell>
          <cell r="H150">
            <v>211</v>
          </cell>
          <cell r="I150">
            <v>1512174</v>
          </cell>
          <cell r="J150">
            <v>1535914</v>
          </cell>
        </row>
        <row r="151">
          <cell r="A151">
            <v>76301</v>
          </cell>
          <cell r="B151">
            <v>1</v>
          </cell>
          <cell r="C151">
            <v>763</v>
          </cell>
          <cell r="D151" t="str">
            <v>SOMERSET BERKLEY</v>
          </cell>
          <cell r="E151">
            <v>27</v>
          </cell>
          <cell r="F151" t="str">
            <v xml:space="preserve">BERKLEY                      </v>
          </cell>
          <cell r="G151">
            <v>276</v>
          </cell>
          <cell r="H151">
            <v>281</v>
          </cell>
          <cell r="I151">
            <v>1304766</v>
          </cell>
          <cell r="J151">
            <v>1406712</v>
          </cell>
        </row>
        <row r="152">
          <cell r="A152">
            <v>76302</v>
          </cell>
          <cell r="B152">
            <v>2</v>
          </cell>
          <cell r="C152">
            <v>763</v>
          </cell>
          <cell r="D152" t="str">
            <v>SOMERSET BERKLEY</v>
          </cell>
          <cell r="E152">
            <v>273</v>
          </cell>
          <cell r="F152" t="str">
            <v xml:space="preserve">SOMERSET                     </v>
          </cell>
          <cell r="G152">
            <v>709</v>
          </cell>
          <cell r="H152">
            <v>698</v>
          </cell>
          <cell r="I152">
            <v>5072618</v>
          </cell>
          <cell r="J152">
            <v>4988187</v>
          </cell>
        </row>
        <row r="153">
          <cell r="A153">
            <v>76501</v>
          </cell>
          <cell r="B153">
            <v>1</v>
          </cell>
          <cell r="C153">
            <v>765</v>
          </cell>
          <cell r="D153" t="str">
            <v>SOUTHERN BERKSHIRE</v>
          </cell>
          <cell r="E153">
            <v>6</v>
          </cell>
          <cell r="F153" t="str">
            <v xml:space="preserve">ALFORD                       </v>
          </cell>
          <cell r="G153">
            <v>26</v>
          </cell>
          <cell r="H153">
            <v>26</v>
          </cell>
          <cell r="I153">
            <v>246432</v>
          </cell>
          <cell r="J153">
            <v>214237</v>
          </cell>
        </row>
        <row r="154">
          <cell r="A154">
            <v>76502</v>
          </cell>
          <cell r="B154">
            <v>2</v>
          </cell>
          <cell r="C154">
            <v>765</v>
          </cell>
          <cell r="D154" t="str">
            <v>SOUTHERN BERKSHIRE</v>
          </cell>
          <cell r="E154">
            <v>90</v>
          </cell>
          <cell r="F154" t="str">
            <v xml:space="preserve">EGREMONT                     </v>
          </cell>
          <cell r="G154">
            <v>91</v>
          </cell>
          <cell r="H154">
            <v>89</v>
          </cell>
          <cell r="I154">
            <v>811736</v>
          </cell>
          <cell r="J154">
            <v>741589</v>
          </cell>
        </row>
        <row r="155">
          <cell r="A155">
            <v>76503</v>
          </cell>
          <cell r="B155">
            <v>3</v>
          </cell>
          <cell r="C155">
            <v>765</v>
          </cell>
          <cell r="D155" t="str">
            <v>SOUTHERN BERKSHIRE</v>
          </cell>
          <cell r="E155">
            <v>193</v>
          </cell>
          <cell r="F155" t="str">
            <v xml:space="preserve">MONTEREY                     </v>
          </cell>
          <cell r="G155">
            <v>84</v>
          </cell>
          <cell r="H155">
            <v>81</v>
          </cell>
          <cell r="I155">
            <v>704317</v>
          </cell>
          <cell r="J155">
            <v>670011</v>
          </cell>
        </row>
        <row r="156">
          <cell r="A156">
            <v>76504</v>
          </cell>
          <cell r="B156">
            <v>4</v>
          </cell>
          <cell r="C156">
            <v>765</v>
          </cell>
          <cell r="D156" t="str">
            <v>SOUTHERN BERKSHIRE</v>
          </cell>
          <cell r="E156">
            <v>205</v>
          </cell>
          <cell r="F156" t="str">
            <v xml:space="preserve">NEW MARLBOROUGH              </v>
          </cell>
          <cell r="G156">
            <v>157</v>
          </cell>
          <cell r="H156">
            <v>161</v>
          </cell>
          <cell r="I156">
            <v>1456785</v>
          </cell>
          <cell r="J156">
            <v>1334861</v>
          </cell>
        </row>
        <row r="157">
          <cell r="A157">
            <v>76505</v>
          </cell>
          <cell r="B157">
            <v>5</v>
          </cell>
          <cell r="C157">
            <v>765</v>
          </cell>
          <cell r="D157" t="str">
            <v>SOUTHERN BERKSHIRE</v>
          </cell>
          <cell r="E157">
            <v>267</v>
          </cell>
          <cell r="F157" t="str">
            <v xml:space="preserve">SHEFFIELD                    </v>
          </cell>
          <cell r="G157">
            <v>410</v>
          </cell>
          <cell r="H157">
            <v>415</v>
          </cell>
          <cell r="I157">
            <v>3788409</v>
          </cell>
          <cell r="J157">
            <v>3452511</v>
          </cell>
        </row>
        <row r="158">
          <cell r="A158">
            <v>76601</v>
          </cell>
          <cell r="B158">
            <v>1</v>
          </cell>
          <cell r="C158">
            <v>766</v>
          </cell>
          <cell r="D158" t="str">
            <v>SOUTHWICK TOLLAND GRANVILLE</v>
          </cell>
          <cell r="E158">
            <v>112</v>
          </cell>
          <cell r="F158" t="str">
            <v xml:space="preserve">GRANVILLE                    </v>
          </cell>
          <cell r="G158">
            <v>225</v>
          </cell>
          <cell r="H158">
            <v>229</v>
          </cell>
          <cell r="I158">
            <v>1373751</v>
          </cell>
          <cell r="J158">
            <v>1434883</v>
          </cell>
        </row>
        <row r="159">
          <cell r="A159">
            <v>76602</v>
          </cell>
          <cell r="B159">
            <v>2</v>
          </cell>
          <cell r="C159">
            <v>766</v>
          </cell>
          <cell r="D159" t="str">
            <v>SOUTHWICK TOLLAND GRANVILLE</v>
          </cell>
          <cell r="E159">
            <v>279</v>
          </cell>
          <cell r="F159" t="str">
            <v xml:space="preserve">SOUTHWICK                    </v>
          </cell>
          <cell r="G159">
            <v>1460</v>
          </cell>
          <cell r="H159">
            <v>1380</v>
          </cell>
          <cell r="I159">
            <v>7585750</v>
          </cell>
          <cell r="J159">
            <v>8009794</v>
          </cell>
        </row>
        <row r="160">
          <cell r="A160">
            <v>76603</v>
          </cell>
          <cell r="B160">
            <v>3</v>
          </cell>
          <cell r="C160">
            <v>766</v>
          </cell>
          <cell r="D160" t="str">
            <v>SOUTHWICK TOLLAND GRANVILLE</v>
          </cell>
          <cell r="E160">
            <v>297</v>
          </cell>
          <cell r="F160" t="str">
            <v xml:space="preserve">TOLLAND                      </v>
          </cell>
          <cell r="G160">
            <v>65</v>
          </cell>
          <cell r="H160">
            <v>63</v>
          </cell>
          <cell r="I160">
            <v>370140</v>
          </cell>
          <cell r="J160">
            <v>386537</v>
          </cell>
        </row>
        <row r="161">
          <cell r="A161">
            <v>76701</v>
          </cell>
          <cell r="B161">
            <v>1</v>
          </cell>
          <cell r="C161">
            <v>767</v>
          </cell>
          <cell r="D161" t="str">
            <v>SPENCER EAST BROOKFIELD</v>
          </cell>
          <cell r="E161">
            <v>84</v>
          </cell>
          <cell r="F161" t="str">
            <v xml:space="preserve">EAST BROOKFIELD              </v>
          </cell>
          <cell r="G161">
            <v>362</v>
          </cell>
          <cell r="H161">
            <v>351</v>
          </cell>
          <cell r="I161">
            <v>1206894</v>
          </cell>
          <cell r="J161">
            <v>1255303</v>
          </cell>
        </row>
        <row r="162">
          <cell r="A162">
            <v>76702</v>
          </cell>
          <cell r="B162">
            <v>2</v>
          </cell>
          <cell r="C162">
            <v>767</v>
          </cell>
          <cell r="D162" t="str">
            <v>SPENCER EAST BROOKFIELD</v>
          </cell>
          <cell r="E162">
            <v>280</v>
          </cell>
          <cell r="F162" t="str">
            <v xml:space="preserve">SPENCER                      </v>
          </cell>
          <cell r="G162">
            <v>1578</v>
          </cell>
          <cell r="H162">
            <v>1580</v>
          </cell>
          <cell r="I162">
            <v>5473093</v>
          </cell>
          <cell r="J162">
            <v>5725754</v>
          </cell>
        </row>
        <row r="163">
          <cell r="A163">
            <v>77001</v>
          </cell>
          <cell r="B163">
            <v>1</v>
          </cell>
          <cell r="C163">
            <v>770</v>
          </cell>
          <cell r="D163" t="str">
            <v>TANTASQUA</v>
          </cell>
          <cell r="E163">
            <v>43</v>
          </cell>
          <cell r="F163" t="str">
            <v xml:space="preserve">BRIMFIELD                    </v>
          </cell>
          <cell r="G163">
            <v>286</v>
          </cell>
          <cell r="H163">
            <v>280</v>
          </cell>
          <cell r="I163">
            <v>1720716</v>
          </cell>
          <cell r="J163">
            <v>1800525</v>
          </cell>
        </row>
        <row r="164">
          <cell r="A164">
            <v>77002</v>
          </cell>
          <cell r="B164">
            <v>2</v>
          </cell>
          <cell r="C164">
            <v>770</v>
          </cell>
          <cell r="D164" t="str">
            <v>TANTASQUA</v>
          </cell>
          <cell r="E164">
            <v>45</v>
          </cell>
          <cell r="F164" t="str">
            <v xml:space="preserve">BROOKFIELD                   </v>
          </cell>
          <cell r="G164">
            <v>252</v>
          </cell>
          <cell r="H164">
            <v>254</v>
          </cell>
          <cell r="I164">
            <v>1234689</v>
          </cell>
          <cell r="J164">
            <v>1258718</v>
          </cell>
        </row>
        <row r="165">
          <cell r="A165">
            <v>77003</v>
          </cell>
          <cell r="B165">
            <v>3</v>
          </cell>
          <cell r="C165">
            <v>770</v>
          </cell>
          <cell r="D165" t="str">
            <v>TANTASQUA</v>
          </cell>
          <cell r="E165">
            <v>135</v>
          </cell>
          <cell r="F165" t="str">
            <v xml:space="preserve">HOLLAND                      </v>
          </cell>
          <cell r="G165">
            <v>192</v>
          </cell>
          <cell r="H165">
            <v>193</v>
          </cell>
          <cell r="I165">
            <v>1209544</v>
          </cell>
          <cell r="J165">
            <v>1238163</v>
          </cell>
        </row>
        <row r="166">
          <cell r="A166">
            <v>77004</v>
          </cell>
          <cell r="B166">
            <v>4</v>
          </cell>
          <cell r="C166">
            <v>770</v>
          </cell>
          <cell r="D166" t="str">
            <v>TANTASQUA</v>
          </cell>
          <cell r="E166">
            <v>287</v>
          </cell>
          <cell r="F166" t="str">
            <v xml:space="preserve">STURBRIDGE                   </v>
          </cell>
          <cell r="G166">
            <v>759</v>
          </cell>
          <cell r="H166">
            <v>759</v>
          </cell>
          <cell r="I166">
            <v>5208913</v>
          </cell>
          <cell r="J166">
            <v>5155728</v>
          </cell>
        </row>
        <row r="167">
          <cell r="A167">
            <v>77005</v>
          </cell>
          <cell r="B167">
            <v>5</v>
          </cell>
          <cell r="C167">
            <v>770</v>
          </cell>
          <cell r="D167" t="str">
            <v>TANTASQUA</v>
          </cell>
          <cell r="E167">
            <v>306</v>
          </cell>
          <cell r="F167" t="str">
            <v xml:space="preserve">WALES                        </v>
          </cell>
          <cell r="G167">
            <v>127</v>
          </cell>
          <cell r="H167">
            <v>113</v>
          </cell>
          <cell r="I167">
            <v>642343</v>
          </cell>
          <cell r="J167">
            <v>591198</v>
          </cell>
        </row>
        <row r="168">
          <cell r="A168">
            <v>77301</v>
          </cell>
          <cell r="B168">
            <v>1</v>
          </cell>
          <cell r="C168">
            <v>773</v>
          </cell>
          <cell r="D168" t="str">
            <v>TRITON</v>
          </cell>
          <cell r="E168">
            <v>203</v>
          </cell>
          <cell r="F168" t="str">
            <v xml:space="preserve">NEWBURY                      </v>
          </cell>
          <cell r="G168">
            <v>885</v>
          </cell>
          <cell r="H168">
            <v>859</v>
          </cell>
          <cell r="I168">
            <v>7676380</v>
          </cell>
          <cell r="J168">
            <v>7334327</v>
          </cell>
        </row>
        <row r="169">
          <cell r="A169">
            <v>77302</v>
          </cell>
          <cell r="B169">
            <v>2</v>
          </cell>
          <cell r="C169">
            <v>773</v>
          </cell>
          <cell r="D169" t="str">
            <v>TRITON</v>
          </cell>
          <cell r="E169">
            <v>254</v>
          </cell>
          <cell r="F169" t="str">
            <v xml:space="preserve">ROWLEY                       </v>
          </cell>
          <cell r="G169">
            <v>886</v>
          </cell>
          <cell r="H169">
            <v>872</v>
          </cell>
          <cell r="I169">
            <v>6655316</v>
          </cell>
          <cell r="J169">
            <v>6644391</v>
          </cell>
        </row>
        <row r="170">
          <cell r="A170">
            <v>77303</v>
          </cell>
          <cell r="B170">
            <v>3</v>
          </cell>
          <cell r="C170">
            <v>773</v>
          </cell>
          <cell r="D170" t="str">
            <v>TRITON</v>
          </cell>
          <cell r="E170">
            <v>259</v>
          </cell>
          <cell r="F170" t="str">
            <v xml:space="preserve">SALISBURY                    </v>
          </cell>
          <cell r="G170">
            <v>990</v>
          </cell>
          <cell r="H170">
            <v>947</v>
          </cell>
          <cell r="I170">
            <v>8048490</v>
          </cell>
          <cell r="J170">
            <v>7887435</v>
          </cell>
        </row>
        <row r="171">
          <cell r="A171">
            <v>77401</v>
          </cell>
          <cell r="B171">
            <v>1</v>
          </cell>
          <cell r="C171">
            <v>774</v>
          </cell>
          <cell r="D171" t="str">
            <v>UPISLAND</v>
          </cell>
          <cell r="E171">
            <v>62</v>
          </cell>
          <cell r="F171" t="str">
            <v xml:space="preserve">CHILMARK                     </v>
          </cell>
          <cell r="G171">
            <v>71</v>
          </cell>
          <cell r="H171">
            <v>79</v>
          </cell>
          <cell r="I171">
            <v>566971</v>
          </cell>
          <cell r="J171">
            <v>573476</v>
          </cell>
        </row>
        <row r="172">
          <cell r="A172">
            <v>77402</v>
          </cell>
          <cell r="B172">
            <v>2</v>
          </cell>
          <cell r="C172">
            <v>774</v>
          </cell>
          <cell r="D172" t="str">
            <v>UPISLAND</v>
          </cell>
          <cell r="E172">
            <v>104</v>
          </cell>
          <cell r="F172" t="str">
            <v>AQUINNAH</v>
          </cell>
          <cell r="G172">
            <v>38</v>
          </cell>
          <cell r="H172">
            <v>32</v>
          </cell>
          <cell r="I172">
            <v>282521</v>
          </cell>
          <cell r="J172">
            <v>249701</v>
          </cell>
        </row>
        <row r="173">
          <cell r="A173">
            <v>77403</v>
          </cell>
          <cell r="B173">
            <v>3</v>
          </cell>
          <cell r="C173">
            <v>774</v>
          </cell>
          <cell r="D173" t="str">
            <v>UPISLAND</v>
          </cell>
          <cell r="E173">
            <v>334</v>
          </cell>
          <cell r="F173" t="str">
            <v xml:space="preserve">WEST TISBURY                 </v>
          </cell>
          <cell r="G173">
            <v>231</v>
          </cell>
          <cell r="H173">
            <v>238</v>
          </cell>
          <cell r="I173">
            <v>1950039</v>
          </cell>
          <cell r="J173">
            <v>1880564</v>
          </cell>
        </row>
        <row r="174">
          <cell r="A174">
            <v>77501</v>
          </cell>
          <cell r="B174">
            <v>1</v>
          </cell>
          <cell r="C174">
            <v>775</v>
          </cell>
          <cell r="D174" t="str">
            <v>WACHUSETT</v>
          </cell>
          <cell r="E174">
            <v>134</v>
          </cell>
          <cell r="F174" t="str">
            <v xml:space="preserve">HOLDEN                       </v>
          </cell>
          <cell r="G174">
            <v>3104</v>
          </cell>
          <cell r="H174">
            <v>3071</v>
          </cell>
          <cell r="I174">
            <v>17127929</v>
          </cell>
          <cell r="J174">
            <v>17038520</v>
          </cell>
        </row>
        <row r="175">
          <cell r="A175">
            <v>77502</v>
          </cell>
          <cell r="B175">
            <v>2</v>
          </cell>
          <cell r="C175">
            <v>775</v>
          </cell>
          <cell r="D175" t="str">
            <v>WACHUSETT</v>
          </cell>
          <cell r="E175">
            <v>228</v>
          </cell>
          <cell r="F175" t="str">
            <v xml:space="preserve">PAXTON                       </v>
          </cell>
          <cell r="G175">
            <v>700</v>
          </cell>
          <cell r="H175">
            <v>708</v>
          </cell>
          <cell r="I175">
            <v>4239534</v>
          </cell>
          <cell r="J175">
            <v>4282288</v>
          </cell>
        </row>
        <row r="176">
          <cell r="A176">
            <v>77503</v>
          </cell>
          <cell r="B176">
            <v>3</v>
          </cell>
          <cell r="C176">
            <v>775</v>
          </cell>
          <cell r="D176" t="str">
            <v>WACHUSETT</v>
          </cell>
          <cell r="E176">
            <v>241</v>
          </cell>
          <cell r="F176" t="str">
            <v xml:space="preserve">PRINCETON                    </v>
          </cell>
          <cell r="G176">
            <v>456</v>
          </cell>
          <cell r="H176">
            <v>450</v>
          </cell>
          <cell r="I176">
            <v>4046051</v>
          </cell>
          <cell r="J176">
            <v>3650842</v>
          </cell>
        </row>
        <row r="177">
          <cell r="A177">
            <v>77504</v>
          </cell>
          <cell r="B177">
            <v>4</v>
          </cell>
          <cell r="C177">
            <v>775</v>
          </cell>
          <cell r="D177" t="str">
            <v>WACHUSETT</v>
          </cell>
          <cell r="E177">
            <v>257</v>
          </cell>
          <cell r="F177" t="str">
            <v xml:space="preserve">RUTLAND                      </v>
          </cell>
          <cell r="G177">
            <v>1641</v>
          </cell>
          <cell r="H177">
            <v>1613</v>
          </cell>
          <cell r="I177">
            <v>6470503</v>
          </cell>
          <cell r="J177">
            <v>6610818</v>
          </cell>
        </row>
        <row r="178">
          <cell r="A178">
            <v>77505</v>
          </cell>
          <cell r="B178">
            <v>5</v>
          </cell>
          <cell r="C178">
            <v>775</v>
          </cell>
          <cell r="D178" t="str">
            <v>WACHUSETT</v>
          </cell>
          <cell r="E178">
            <v>282</v>
          </cell>
          <cell r="F178" t="str">
            <v xml:space="preserve">STERLING                     </v>
          </cell>
          <cell r="G178">
            <v>1235</v>
          </cell>
          <cell r="H178">
            <v>1222</v>
          </cell>
          <cell r="I178">
            <v>8077258</v>
          </cell>
          <cell r="J178">
            <v>8061197</v>
          </cell>
        </row>
        <row r="179">
          <cell r="A179">
            <v>77801</v>
          </cell>
          <cell r="B179">
            <v>1</v>
          </cell>
          <cell r="C179">
            <v>778</v>
          </cell>
          <cell r="D179" t="str">
            <v>QUABOAG</v>
          </cell>
          <cell r="E179">
            <v>311</v>
          </cell>
          <cell r="F179" t="str">
            <v xml:space="preserve">WARREN                       </v>
          </cell>
          <cell r="G179">
            <v>771</v>
          </cell>
          <cell r="H179">
            <v>783</v>
          </cell>
          <cell r="I179">
            <v>2427945</v>
          </cell>
          <cell r="J179">
            <v>2474537</v>
          </cell>
        </row>
        <row r="180">
          <cell r="A180">
            <v>77802</v>
          </cell>
          <cell r="B180">
            <v>2</v>
          </cell>
          <cell r="C180">
            <v>778</v>
          </cell>
          <cell r="D180" t="str">
            <v>QUABOAG</v>
          </cell>
          <cell r="E180">
            <v>324</v>
          </cell>
          <cell r="F180" t="str">
            <v xml:space="preserve">WEST BROOKFIELD              </v>
          </cell>
          <cell r="G180">
            <v>537</v>
          </cell>
          <cell r="H180">
            <v>513</v>
          </cell>
          <cell r="I180">
            <v>2466914</v>
          </cell>
          <cell r="J180">
            <v>2592933</v>
          </cell>
        </row>
        <row r="181">
          <cell r="A181">
            <v>78001</v>
          </cell>
          <cell r="B181">
            <v>1</v>
          </cell>
          <cell r="C181">
            <v>780</v>
          </cell>
          <cell r="D181" t="str">
            <v>WHITMAN HANSON</v>
          </cell>
          <cell r="E181">
            <v>123</v>
          </cell>
          <cell r="F181" t="str">
            <v xml:space="preserve">HANSON                       </v>
          </cell>
          <cell r="G181">
            <v>1764</v>
          </cell>
          <cell r="H181">
            <v>1701</v>
          </cell>
          <cell r="I181">
            <v>6353951</v>
          </cell>
          <cell r="J181">
            <v>6764003</v>
          </cell>
        </row>
        <row r="182">
          <cell r="A182">
            <v>78002</v>
          </cell>
          <cell r="B182">
            <v>2</v>
          </cell>
          <cell r="C182">
            <v>780</v>
          </cell>
          <cell r="D182" t="str">
            <v>WHITMAN HANSON</v>
          </cell>
          <cell r="E182">
            <v>338</v>
          </cell>
          <cell r="F182" t="str">
            <v xml:space="preserve">WHITMAN                      </v>
          </cell>
          <cell r="G182">
            <v>2388</v>
          </cell>
          <cell r="H182">
            <v>2366</v>
          </cell>
          <cell r="I182">
            <v>8207024</v>
          </cell>
          <cell r="J182">
            <v>8514467</v>
          </cell>
        </row>
        <row r="183">
          <cell r="A183">
            <v>80101</v>
          </cell>
          <cell r="B183">
            <v>1</v>
          </cell>
          <cell r="C183">
            <v>801</v>
          </cell>
          <cell r="D183" t="str">
            <v>ASSABET VALLEY</v>
          </cell>
          <cell r="E183">
            <v>28</v>
          </cell>
          <cell r="F183" t="str">
            <v xml:space="preserve">BERLIN                       </v>
          </cell>
          <cell r="G183">
            <v>25</v>
          </cell>
          <cell r="H183">
            <v>29</v>
          </cell>
          <cell r="I183">
            <v>350392</v>
          </cell>
          <cell r="J183">
            <v>401690</v>
          </cell>
        </row>
        <row r="184">
          <cell r="A184">
            <v>80102</v>
          </cell>
          <cell r="B184">
            <v>2</v>
          </cell>
          <cell r="C184">
            <v>801</v>
          </cell>
          <cell r="D184" t="str">
            <v>ASSABET VALLEY</v>
          </cell>
          <cell r="E184">
            <v>141</v>
          </cell>
          <cell r="F184" t="str">
            <v xml:space="preserve">HUDSON                       </v>
          </cell>
          <cell r="G184">
            <v>176</v>
          </cell>
          <cell r="H184">
            <v>174</v>
          </cell>
          <cell r="I184">
            <v>1839522</v>
          </cell>
          <cell r="J184">
            <v>1745776</v>
          </cell>
        </row>
        <row r="185">
          <cell r="A185">
            <v>80103</v>
          </cell>
          <cell r="B185">
            <v>3</v>
          </cell>
          <cell r="C185">
            <v>801</v>
          </cell>
          <cell r="D185" t="str">
            <v>ASSABET VALLEY</v>
          </cell>
          <cell r="E185">
            <v>170</v>
          </cell>
          <cell r="F185" t="str">
            <v xml:space="preserve">MARLBOROUGH                  </v>
          </cell>
          <cell r="G185">
            <v>330</v>
          </cell>
          <cell r="H185">
            <v>336</v>
          </cell>
          <cell r="I185">
            <v>3530535</v>
          </cell>
          <cell r="J185">
            <v>3456885</v>
          </cell>
        </row>
        <row r="186">
          <cell r="A186">
            <v>80104</v>
          </cell>
          <cell r="B186">
            <v>4</v>
          </cell>
          <cell r="C186">
            <v>801</v>
          </cell>
          <cell r="D186" t="str">
            <v>ASSABET VALLEY</v>
          </cell>
          <cell r="E186">
            <v>174</v>
          </cell>
          <cell r="F186" t="str">
            <v xml:space="preserve">MAYNARD                      </v>
          </cell>
          <cell r="G186">
            <v>67</v>
          </cell>
          <cell r="H186">
            <v>60</v>
          </cell>
          <cell r="I186">
            <v>800287</v>
          </cell>
          <cell r="J186">
            <v>685276</v>
          </cell>
        </row>
        <row r="187">
          <cell r="A187">
            <v>80105</v>
          </cell>
          <cell r="B187">
            <v>5</v>
          </cell>
          <cell r="C187">
            <v>801</v>
          </cell>
          <cell r="D187" t="str">
            <v>ASSABET VALLEY</v>
          </cell>
          <cell r="E187">
            <v>213</v>
          </cell>
          <cell r="F187" t="str">
            <v xml:space="preserve">NORTHBOROUGH                 </v>
          </cell>
          <cell r="G187">
            <v>46</v>
          </cell>
          <cell r="H187">
            <v>56</v>
          </cell>
          <cell r="I187">
            <v>609369</v>
          </cell>
          <cell r="J187">
            <v>774306</v>
          </cell>
        </row>
        <row r="188">
          <cell r="A188">
            <v>80106</v>
          </cell>
          <cell r="B188">
            <v>6</v>
          </cell>
          <cell r="C188">
            <v>801</v>
          </cell>
          <cell r="D188" t="str">
            <v>ASSABET VALLEY</v>
          </cell>
          <cell r="E188">
            <v>276</v>
          </cell>
          <cell r="F188" t="str">
            <v xml:space="preserve">SOUTHBOROUGH                 </v>
          </cell>
          <cell r="G188">
            <v>17</v>
          </cell>
          <cell r="H188">
            <v>18</v>
          </cell>
          <cell r="I188">
            <v>249181</v>
          </cell>
          <cell r="J188">
            <v>260663</v>
          </cell>
        </row>
        <row r="189">
          <cell r="A189">
            <v>80107</v>
          </cell>
          <cell r="B189">
            <v>7</v>
          </cell>
          <cell r="C189">
            <v>801</v>
          </cell>
          <cell r="D189" t="str">
            <v>ASSABET VALLEY</v>
          </cell>
          <cell r="E189">
            <v>321</v>
          </cell>
          <cell r="F189" t="str">
            <v xml:space="preserve">WESTBOROUGH                  </v>
          </cell>
          <cell r="G189">
            <v>43</v>
          </cell>
          <cell r="H189">
            <v>42</v>
          </cell>
          <cell r="I189">
            <v>635723</v>
          </cell>
          <cell r="J189">
            <v>605643</v>
          </cell>
        </row>
        <row r="190">
          <cell r="A190">
            <v>80501</v>
          </cell>
          <cell r="B190">
            <v>1</v>
          </cell>
          <cell r="C190">
            <v>805</v>
          </cell>
          <cell r="D190" t="str">
            <v>BLACKSTONE VALLEY</v>
          </cell>
          <cell r="E190">
            <v>25</v>
          </cell>
          <cell r="F190" t="str">
            <v xml:space="preserve">BELLINGHAM                   </v>
          </cell>
          <cell r="G190">
            <v>77</v>
          </cell>
          <cell r="H190">
            <v>89</v>
          </cell>
          <cell r="I190">
            <v>756936</v>
          </cell>
          <cell r="J190">
            <v>884227</v>
          </cell>
        </row>
        <row r="191">
          <cell r="A191">
            <v>80502</v>
          </cell>
          <cell r="B191">
            <v>2</v>
          </cell>
          <cell r="C191">
            <v>805</v>
          </cell>
          <cell r="D191" t="str">
            <v>BLACKSTONE VALLEY</v>
          </cell>
          <cell r="E191">
            <v>32</v>
          </cell>
          <cell r="F191" t="str">
            <v xml:space="preserve">BLACKSTONE                   </v>
          </cell>
          <cell r="G191">
            <v>76</v>
          </cell>
          <cell r="H191">
            <v>79</v>
          </cell>
          <cell r="I191">
            <v>564463</v>
          </cell>
          <cell r="J191">
            <v>584702</v>
          </cell>
        </row>
        <row r="192">
          <cell r="A192">
            <v>80503</v>
          </cell>
          <cell r="B192">
            <v>3</v>
          </cell>
          <cell r="C192">
            <v>805</v>
          </cell>
          <cell r="D192" t="str">
            <v>BLACKSTONE VALLEY</v>
          </cell>
          <cell r="E192">
            <v>77</v>
          </cell>
          <cell r="F192" t="str">
            <v xml:space="preserve">DOUGLAS                      </v>
          </cell>
          <cell r="G192">
            <v>76</v>
          </cell>
          <cell r="H192">
            <v>79</v>
          </cell>
          <cell r="I192">
            <v>477445</v>
          </cell>
          <cell r="J192">
            <v>526853</v>
          </cell>
        </row>
        <row r="193">
          <cell r="A193">
            <v>80504</v>
          </cell>
          <cell r="B193">
            <v>4</v>
          </cell>
          <cell r="C193">
            <v>805</v>
          </cell>
          <cell r="D193" t="str">
            <v>BLACKSTONE VALLEY</v>
          </cell>
          <cell r="E193">
            <v>110</v>
          </cell>
          <cell r="F193" t="str">
            <v xml:space="preserve">GRAFTON                      </v>
          </cell>
          <cell r="G193">
            <v>87</v>
          </cell>
          <cell r="H193">
            <v>76</v>
          </cell>
          <cell r="I193">
            <v>802643</v>
          </cell>
          <cell r="J193">
            <v>721080</v>
          </cell>
        </row>
        <row r="194">
          <cell r="A194">
            <v>80505</v>
          </cell>
          <cell r="B194">
            <v>5</v>
          </cell>
          <cell r="C194">
            <v>805</v>
          </cell>
          <cell r="D194" t="str">
            <v>BLACKSTONE VALLEY</v>
          </cell>
          <cell r="E194">
            <v>138</v>
          </cell>
          <cell r="F194" t="str">
            <v xml:space="preserve">HOPEDALE                     </v>
          </cell>
          <cell r="G194">
            <v>26</v>
          </cell>
          <cell r="H194">
            <v>22</v>
          </cell>
          <cell r="I194">
            <v>196068</v>
          </cell>
          <cell r="J194">
            <v>171060</v>
          </cell>
        </row>
        <row r="195">
          <cell r="A195">
            <v>80506</v>
          </cell>
          <cell r="B195">
            <v>6</v>
          </cell>
          <cell r="C195">
            <v>805</v>
          </cell>
          <cell r="D195" t="str">
            <v>BLACKSTONE VALLEY</v>
          </cell>
          <cell r="E195">
            <v>179</v>
          </cell>
          <cell r="F195" t="str">
            <v xml:space="preserve">MENDON                       </v>
          </cell>
          <cell r="G195">
            <v>70</v>
          </cell>
          <cell r="H195">
            <v>76</v>
          </cell>
          <cell r="I195">
            <v>570699</v>
          </cell>
          <cell r="J195">
            <v>661773</v>
          </cell>
        </row>
        <row r="196">
          <cell r="A196">
            <v>80507</v>
          </cell>
          <cell r="B196">
            <v>7</v>
          </cell>
          <cell r="C196">
            <v>805</v>
          </cell>
          <cell r="D196" t="str">
            <v>BLACKSTONE VALLEY</v>
          </cell>
          <cell r="E196">
            <v>185</v>
          </cell>
          <cell r="F196" t="str">
            <v xml:space="preserve">MILFORD                      </v>
          </cell>
          <cell r="G196">
            <v>154</v>
          </cell>
          <cell r="H196">
            <v>152</v>
          </cell>
          <cell r="I196">
            <v>1282606</v>
          </cell>
          <cell r="J196">
            <v>1229435</v>
          </cell>
        </row>
        <row r="197">
          <cell r="A197">
            <v>80508</v>
          </cell>
          <cell r="B197">
            <v>8</v>
          </cell>
          <cell r="C197">
            <v>805</v>
          </cell>
          <cell r="D197" t="str">
            <v>BLACKSTONE VALLEY</v>
          </cell>
          <cell r="E197">
            <v>186</v>
          </cell>
          <cell r="F197" t="str">
            <v xml:space="preserve">MILLBURY                     </v>
          </cell>
          <cell r="G197">
            <v>70</v>
          </cell>
          <cell r="H197">
            <v>72</v>
          </cell>
          <cell r="I197">
            <v>651447</v>
          </cell>
          <cell r="J197">
            <v>658083</v>
          </cell>
        </row>
        <row r="198">
          <cell r="A198">
            <v>80509</v>
          </cell>
          <cell r="B198">
            <v>9</v>
          </cell>
          <cell r="C198">
            <v>805</v>
          </cell>
          <cell r="D198" t="str">
            <v>BLACKSTONE VALLEY</v>
          </cell>
          <cell r="E198">
            <v>188</v>
          </cell>
          <cell r="F198" t="str">
            <v xml:space="preserve">MILLVILLE                    </v>
          </cell>
          <cell r="G198">
            <v>44</v>
          </cell>
          <cell r="H198">
            <v>43</v>
          </cell>
          <cell r="I198">
            <v>224376</v>
          </cell>
          <cell r="J198">
            <v>236381</v>
          </cell>
        </row>
        <row r="199">
          <cell r="A199">
            <v>80510</v>
          </cell>
          <cell r="B199">
            <v>10</v>
          </cell>
          <cell r="C199">
            <v>805</v>
          </cell>
          <cell r="D199" t="str">
            <v>BLACKSTONE VALLEY</v>
          </cell>
          <cell r="E199">
            <v>214</v>
          </cell>
          <cell r="F199" t="str">
            <v xml:space="preserve">NORTHBRIDGE                  </v>
          </cell>
          <cell r="G199">
            <v>132</v>
          </cell>
          <cell r="H199">
            <v>142</v>
          </cell>
          <cell r="I199">
            <v>757603</v>
          </cell>
          <cell r="J199">
            <v>843287</v>
          </cell>
        </row>
        <row r="200">
          <cell r="A200">
            <v>80511</v>
          </cell>
          <cell r="B200">
            <v>11</v>
          </cell>
          <cell r="C200">
            <v>805</v>
          </cell>
          <cell r="D200" t="str">
            <v>BLACKSTONE VALLEY</v>
          </cell>
          <cell r="E200">
            <v>290</v>
          </cell>
          <cell r="F200" t="str">
            <v xml:space="preserve">SUTTON                       </v>
          </cell>
          <cell r="G200">
            <v>93</v>
          </cell>
          <cell r="H200">
            <v>86</v>
          </cell>
          <cell r="I200">
            <v>969999</v>
          </cell>
          <cell r="J200">
            <v>915701</v>
          </cell>
        </row>
        <row r="201">
          <cell r="A201">
            <v>80512</v>
          </cell>
          <cell r="B201">
            <v>12</v>
          </cell>
          <cell r="C201">
            <v>805</v>
          </cell>
          <cell r="D201" t="str">
            <v>BLACKSTONE VALLEY</v>
          </cell>
          <cell r="E201">
            <v>303</v>
          </cell>
          <cell r="F201" t="str">
            <v xml:space="preserve">UPTON                        </v>
          </cell>
          <cell r="G201">
            <v>91</v>
          </cell>
          <cell r="H201">
            <v>116</v>
          </cell>
          <cell r="I201">
            <v>705369</v>
          </cell>
          <cell r="J201">
            <v>941962</v>
          </cell>
        </row>
        <row r="202">
          <cell r="A202">
            <v>80513</v>
          </cell>
          <cell r="B202">
            <v>13</v>
          </cell>
          <cell r="C202">
            <v>805</v>
          </cell>
          <cell r="D202" t="str">
            <v>BLACKSTONE VALLEY</v>
          </cell>
          <cell r="E202">
            <v>304</v>
          </cell>
          <cell r="F202" t="str">
            <v xml:space="preserve">UXBRIDGE                     </v>
          </cell>
          <cell r="G202">
            <v>179</v>
          </cell>
          <cell r="H202">
            <v>154</v>
          </cell>
          <cell r="I202">
            <v>1587936</v>
          </cell>
          <cell r="J202">
            <v>1389655</v>
          </cell>
        </row>
        <row r="203">
          <cell r="A203">
            <v>80601</v>
          </cell>
          <cell r="B203">
            <v>1</v>
          </cell>
          <cell r="C203">
            <v>806</v>
          </cell>
          <cell r="D203" t="str">
            <v>BLUE HILLS</v>
          </cell>
          <cell r="E203">
            <v>18</v>
          </cell>
          <cell r="F203" t="str">
            <v xml:space="preserve">AVON                         </v>
          </cell>
          <cell r="G203">
            <v>42</v>
          </cell>
          <cell r="H203">
            <v>45</v>
          </cell>
          <cell r="I203">
            <v>609485</v>
          </cell>
          <cell r="J203">
            <v>631680</v>
          </cell>
        </row>
        <row r="204">
          <cell r="A204">
            <v>80602</v>
          </cell>
          <cell r="B204">
            <v>2</v>
          </cell>
          <cell r="C204">
            <v>806</v>
          </cell>
          <cell r="D204" t="str">
            <v>BLUE HILLS</v>
          </cell>
          <cell r="E204">
            <v>40</v>
          </cell>
          <cell r="F204" t="str">
            <v xml:space="preserve">BRAINTREE                    </v>
          </cell>
          <cell r="G204">
            <v>140</v>
          </cell>
          <cell r="H204">
            <v>144</v>
          </cell>
          <cell r="I204">
            <v>1609691</v>
          </cell>
          <cell r="J204">
            <v>1662104</v>
          </cell>
        </row>
        <row r="205">
          <cell r="A205">
            <v>80603</v>
          </cell>
          <cell r="B205">
            <v>3</v>
          </cell>
          <cell r="C205">
            <v>806</v>
          </cell>
          <cell r="D205" t="str">
            <v>BLUE HILLS</v>
          </cell>
          <cell r="E205">
            <v>50</v>
          </cell>
          <cell r="F205" t="str">
            <v xml:space="preserve">CANTON                       </v>
          </cell>
          <cell r="G205">
            <v>62</v>
          </cell>
          <cell r="H205">
            <v>64</v>
          </cell>
          <cell r="I205">
            <v>828163</v>
          </cell>
          <cell r="J205">
            <v>869289</v>
          </cell>
        </row>
        <row r="206">
          <cell r="A206">
            <v>80604</v>
          </cell>
          <cell r="B206">
            <v>4</v>
          </cell>
          <cell r="C206">
            <v>806</v>
          </cell>
          <cell r="D206" t="str">
            <v>BLUE HILLS</v>
          </cell>
          <cell r="E206">
            <v>73</v>
          </cell>
          <cell r="F206" t="str">
            <v xml:space="preserve">DEDHAM                       </v>
          </cell>
          <cell r="G206">
            <v>56</v>
          </cell>
          <cell r="H206">
            <v>79</v>
          </cell>
          <cell r="I206">
            <v>833063</v>
          </cell>
          <cell r="J206">
            <v>1118677</v>
          </cell>
        </row>
        <row r="207">
          <cell r="A207">
            <v>80605</v>
          </cell>
          <cell r="B207">
            <v>5</v>
          </cell>
          <cell r="C207">
            <v>806</v>
          </cell>
          <cell r="D207" t="str">
            <v>BLUE HILLS</v>
          </cell>
          <cell r="E207">
            <v>133</v>
          </cell>
          <cell r="F207" t="str">
            <v xml:space="preserve">HOLBROOK                     </v>
          </cell>
          <cell r="G207">
            <v>133</v>
          </cell>
          <cell r="H207">
            <v>134</v>
          </cell>
          <cell r="I207">
            <v>1251451</v>
          </cell>
          <cell r="J207">
            <v>1222534</v>
          </cell>
        </row>
        <row r="208">
          <cell r="A208">
            <v>80606</v>
          </cell>
          <cell r="B208">
            <v>6</v>
          </cell>
          <cell r="C208">
            <v>806</v>
          </cell>
          <cell r="D208" t="str">
            <v>BLUE HILLS</v>
          </cell>
          <cell r="E208">
            <v>189</v>
          </cell>
          <cell r="F208" t="str">
            <v xml:space="preserve">MILTON                       </v>
          </cell>
          <cell r="G208">
            <v>49</v>
          </cell>
          <cell r="H208">
            <v>50</v>
          </cell>
          <cell r="I208">
            <v>648123</v>
          </cell>
          <cell r="J208">
            <v>673299</v>
          </cell>
        </row>
        <row r="209">
          <cell r="A209">
            <v>80607</v>
          </cell>
          <cell r="B209">
            <v>7</v>
          </cell>
          <cell r="C209">
            <v>806</v>
          </cell>
          <cell r="D209" t="str">
            <v>BLUE HILLS</v>
          </cell>
          <cell r="E209">
            <v>220</v>
          </cell>
          <cell r="F209" t="str">
            <v xml:space="preserve">NORWOOD                      </v>
          </cell>
          <cell r="G209">
            <v>66</v>
          </cell>
          <cell r="H209">
            <v>63</v>
          </cell>
          <cell r="I209">
            <v>943185</v>
          </cell>
          <cell r="J209">
            <v>889082</v>
          </cell>
        </row>
        <row r="210">
          <cell r="A210">
            <v>80608</v>
          </cell>
          <cell r="B210">
            <v>8</v>
          </cell>
          <cell r="C210">
            <v>806</v>
          </cell>
          <cell r="D210" t="str">
            <v>BLUE HILLS</v>
          </cell>
          <cell r="E210">
            <v>244</v>
          </cell>
          <cell r="F210" t="str">
            <v xml:space="preserve">RANDOLPH                     </v>
          </cell>
          <cell r="G210">
            <v>276</v>
          </cell>
          <cell r="H210">
            <v>274</v>
          </cell>
          <cell r="I210">
            <v>2602726</v>
          </cell>
          <cell r="J210">
            <v>2539933</v>
          </cell>
        </row>
        <row r="211">
          <cell r="A211">
            <v>80609</v>
          </cell>
          <cell r="B211">
            <v>9</v>
          </cell>
          <cell r="C211">
            <v>806</v>
          </cell>
          <cell r="D211" t="str">
            <v>BLUE HILLS</v>
          </cell>
          <cell r="E211">
            <v>335</v>
          </cell>
          <cell r="F211" t="str">
            <v xml:space="preserve">WESTWOOD                     </v>
          </cell>
          <cell r="G211">
            <v>6</v>
          </cell>
          <cell r="H211">
            <v>6</v>
          </cell>
          <cell r="I211">
            <v>82101</v>
          </cell>
          <cell r="J211">
            <v>81403</v>
          </cell>
        </row>
        <row r="212">
          <cell r="A212">
            <v>81001</v>
          </cell>
          <cell r="B212">
            <v>1</v>
          </cell>
          <cell r="C212">
            <v>810</v>
          </cell>
          <cell r="D212" t="str">
            <v>BRISTOL PLYMOUTH</v>
          </cell>
          <cell r="E212">
            <v>27</v>
          </cell>
          <cell r="F212" t="str">
            <v xml:space="preserve">BERKLEY                      </v>
          </cell>
          <cell r="G212">
            <v>107</v>
          </cell>
          <cell r="H212">
            <v>106</v>
          </cell>
          <cell r="I212">
            <v>745014</v>
          </cell>
          <cell r="J212">
            <v>778215</v>
          </cell>
        </row>
        <row r="213">
          <cell r="A213">
            <v>81002</v>
          </cell>
          <cell r="B213">
            <v>2</v>
          </cell>
          <cell r="C213">
            <v>810</v>
          </cell>
          <cell r="D213" t="str">
            <v>BRISTOL PLYMOUTH</v>
          </cell>
          <cell r="E213">
            <v>42</v>
          </cell>
          <cell r="F213" t="str">
            <v xml:space="preserve">BRIDGEWATER                  </v>
          </cell>
          <cell r="G213">
            <v>100</v>
          </cell>
          <cell r="H213">
            <v>112</v>
          </cell>
          <cell r="I213">
            <v>919938</v>
          </cell>
          <cell r="J213">
            <v>1051957</v>
          </cell>
        </row>
        <row r="214">
          <cell r="A214">
            <v>81003</v>
          </cell>
          <cell r="B214">
            <v>3</v>
          </cell>
          <cell r="C214">
            <v>810</v>
          </cell>
          <cell r="D214" t="str">
            <v>BRISTOL PLYMOUTH</v>
          </cell>
          <cell r="E214">
            <v>76</v>
          </cell>
          <cell r="F214" t="str">
            <v xml:space="preserve">DIGHTON                      </v>
          </cell>
          <cell r="G214">
            <v>1</v>
          </cell>
          <cell r="H214">
            <v>18</v>
          </cell>
          <cell r="I214">
            <v>8144</v>
          </cell>
          <cell r="J214">
            <v>147768</v>
          </cell>
        </row>
        <row r="215">
          <cell r="A215">
            <v>81004</v>
          </cell>
          <cell r="B215">
            <v>4</v>
          </cell>
          <cell r="C215">
            <v>810</v>
          </cell>
          <cell r="D215" t="str">
            <v>BRISTOL PLYMOUTH</v>
          </cell>
          <cell r="E215">
            <v>182</v>
          </cell>
          <cell r="F215" t="str">
            <v xml:space="preserve">MIDDLEBOROUGH                </v>
          </cell>
          <cell r="G215">
            <v>259</v>
          </cell>
          <cell r="H215">
            <v>275</v>
          </cell>
          <cell r="I215">
            <v>1880055</v>
          </cell>
          <cell r="J215">
            <v>2061516</v>
          </cell>
        </row>
        <row r="216">
          <cell r="A216">
            <v>81005</v>
          </cell>
          <cell r="B216">
            <v>5</v>
          </cell>
          <cell r="C216">
            <v>810</v>
          </cell>
          <cell r="D216" t="str">
            <v>BRISTOL PLYMOUTH</v>
          </cell>
          <cell r="E216">
            <v>245</v>
          </cell>
          <cell r="F216" t="str">
            <v xml:space="preserve">RAYNHAM                      </v>
          </cell>
          <cell r="G216">
            <v>146</v>
          </cell>
          <cell r="H216">
            <v>148</v>
          </cell>
          <cell r="I216">
            <v>1373403</v>
          </cell>
          <cell r="J216">
            <v>1421477</v>
          </cell>
        </row>
        <row r="217">
          <cell r="A217">
            <v>81006</v>
          </cell>
          <cell r="B217">
            <v>6</v>
          </cell>
          <cell r="C217">
            <v>810</v>
          </cell>
          <cell r="D217" t="str">
            <v>BRISTOL PLYMOUTH</v>
          </cell>
          <cell r="E217">
            <v>247</v>
          </cell>
          <cell r="F217" t="str">
            <v xml:space="preserve">REHOBOTH                     </v>
          </cell>
          <cell r="G217">
            <v>7</v>
          </cell>
          <cell r="H217">
            <v>19</v>
          </cell>
          <cell r="I217">
            <v>74640</v>
          </cell>
          <cell r="J217">
            <v>202595</v>
          </cell>
        </row>
        <row r="218">
          <cell r="A218">
            <v>81007</v>
          </cell>
          <cell r="B218">
            <v>7</v>
          </cell>
          <cell r="C218">
            <v>810</v>
          </cell>
          <cell r="D218" t="str">
            <v>BRISTOL PLYMOUTH</v>
          </cell>
          <cell r="E218">
            <v>293</v>
          </cell>
          <cell r="F218" t="str">
            <v xml:space="preserve">TAUNTON                      </v>
          </cell>
          <cell r="G218">
            <v>699</v>
          </cell>
          <cell r="H218">
            <v>631</v>
          </cell>
          <cell r="I218">
            <v>4274305</v>
          </cell>
          <cell r="J218">
            <v>3791005</v>
          </cell>
        </row>
        <row r="219">
          <cell r="A219">
            <v>81501</v>
          </cell>
          <cell r="B219">
            <v>1</v>
          </cell>
          <cell r="C219">
            <v>815</v>
          </cell>
          <cell r="D219" t="str">
            <v>CAPE COD</v>
          </cell>
          <cell r="E219">
            <v>20</v>
          </cell>
          <cell r="F219" t="str">
            <v xml:space="preserve">BARNSTABLE                   </v>
          </cell>
          <cell r="G219">
            <v>168</v>
          </cell>
          <cell r="H219">
            <v>168</v>
          </cell>
          <cell r="I219">
            <v>2221338</v>
          </cell>
          <cell r="J219">
            <v>2206121</v>
          </cell>
        </row>
        <row r="220">
          <cell r="A220">
            <v>81502</v>
          </cell>
          <cell r="B220">
            <v>2</v>
          </cell>
          <cell r="C220">
            <v>815</v>
          </cell>
          <cell r="D220" t="str">
            <v>CAPE COD</v>
          </cell>
          <cell r="E220">
            <v>41</v>
          </cell>
          <cell r="F220" t="str">
            <v xml:space="preserve">BREWSTER                     </v>
          </cell>
          <cell r="G220">
            <v>42</v>
          </cell>
          <cell r="H220">
            <v>42</v>
          </cell>
          <cell r="I220">
            <v>601813</v>
          </cell>
          <cell r="J220">
            <v>578691</v>
          </cell>
        </row>
        <row r="221">
          <cell r="A221">
            <v>81503</v>
          </cell>
          <cell r="B221">
            <v>3</v>
          </cell>
          <cell r="C221">
            <v>815</v>
          </cell>
          <cell r="D221" t="str">
            <v>CAPE COD</v>
          </cell>
          <cell r="E221">
            <v>55</v>
          </cell>
          <cell r="F221" t="str">
            <v xml:space="preserve">CHATHAM                      </v>
          </cell>
          <cell r="G221">
            <v>23</v>
          </cell>
          <cell r="H221">
            <v>21</v>
          </cell>
          <cell r="I221">
            <v>346699</v>
          </cell>
          <cell r="J221">
            <v>289346</v>
          </cell>
        </row>
        <row r="222">
          <cell r="A222">
            <v>81504</v>
          </cell>
          <cell r="B222">
            <v>4</v>
          </cell>
          <cell r="C222">
            <v>815</v>
          </cell>
          <cell r="D222" t="str">
            <v>CAPE COD</v>
          </cell>
          <cell r="E222">
            <v>75</v>
          </cell>
          <cell r="F222" t="str">
            <v xml:space="preserve">DENNIS                       </v>
          </cell>
          <cell r="G222">
            <v>93</v>
          </cell>
          <cell r="H222">
            <v>85</v>
          </cell>
          <cell r="I222">
            <v>1315102</v>
          </cell>
          <cell r="J222">
            <v>1171161</v>
          </cell>
        </row>
        <row r="223">
          <cell r="A223">
            <v>81505</v>
          </cell>
          <cell r="B223">
            <v>5</v>
          </cell>
          <cell r="C223">
            <v>815</v>
          </cell>
          <cell r="D223" t="str">
            <v>CAPE COD</v>
          </cell>
          <cell r="E223">
            <v>85</v>
          </cell>
          <cell r="F223" t="str">
            <v xml:space="preserve">EASTHAM                      </v>
          </cell>
          <cell r="G223">
            <v>14</v>
          </cell>
          <cell r="H223">
            <v>13</v>
          </cell>
          <cell r="I223">
            <v>196272</v>
          </cell>
          <cell r="J223">
            <v>178011</v>
          </cell>
        </row>
        <row r="224">
          <cell r="A224">
            <v>81506</v>
          </cell>
          <cell r="B224">
            <v>6</v>
          </cell>
          <cell r="C224">
            <v>815</v>
          </cell>
          <cell r="D224" t="str">
            <v>CAPE COD</v>
          </cell>
          <cell r="E224">
            <v>126</v>
          </cell>
          <cell r="F224" t="str">
            <v xml:space="preserve">HARWICH                      </v>
          </cell>
          <cell r="G224">
            <v>85</v>
          </cell>
          <cell r="H224">
            <v>73</v>
          </cell>
          <cell r="I224">
            <v>1151475</v>
          </cell>
          <cell r="J224">
            <v>976871</v>
          </cell>
        </row>
        <row r="225">
          <cell r="A225">
            <v>81507</v>
          </cell>
          <cell r="B225">
            <v>7</v>
          </cell>
          <cell r="C225">
            <v>815</v>
          </cell>
          <cell r="D225" t="str">
            <v>CAPE COD</v>
          </cell>
          <cell r="E225">
            <v>172</v>
          </cell>
          <cell r="F225" t="str">
            <v xml:space="preserve">MASHPEE                      </v>
          </cell>
          <cell r="G225">
            <v>55</v>
          </cell>
          <cell r="H225">
            <v>57</v>
          </cell>
          <cell r="I225">
            <v>723920</v>
          </cell>
          <cell r="J225">
            <v>767666</v>
          </cell>
        </row>
        <row r="226">
          <cell r="A226">
            <v>81508</v>
          </cell>
          <cell r="B226">
            <v>8</v>
          </cell>
          <cell r="C226">
            <v>815</v>
          </cell>
          <cell r="D226" t="str">
            <v>CAPE COD</v>
          </cell>
          <cell r="E226">
            <v>224</v>
          </cell>
          <cell r="F226" t="str">
            <v xml:space="preserve">ORLEANS                      </v>
          </cell>
          <cell r="G226">
            <v>14</v>
          </cell>
          <cell r="H226">
            <v>12</v>
          </cell>
          <cell r="I226">
            <v>207027</v>
          </cell>
          <cell r="J226">
            <v>165040</v>
          </cell>
        </row>
        <row r="227">
          <cell r="A227">
            <v>81509</v>
          </cell>
          <cell r="B227">
            <v>9</v>
          </cell>
          <cell r="C227">
            <v>815</v>
          </cell>
          <cell r="D227" t="str">
            <v>CAPE COD</v>
          </cell>
          <cell r="E227">
            <v>242</v>
          </cell>
          <cell r="F227" t="str">
            <v xml:space="preserve">PROVINCETOWN                 </v>
          </cell>
          <cell r="G227">
            <v>4</v>
          </cell>
          <cell r="H227">
            <v>6</v>
          </cell>
          <cell r="I227">
            <v>59503</v>
          </cell>
          <cell r="J227">
            <v>78539</v>
          </cell>
        </row>
        <row r="228">
          <cell r="A228">
            <v>81510</v>
          </cell>
          <cell r="B228">
            <v>10</v>
          </cell>
          <cell r="C228">
            <v>815</v>
          </cell>
          <cell r="D228" t="str">
            <v>CAPE COD</v>
          </cell>
          <cell r="E228">
            <v>300</v>
          </cell>
          <cell r="F228" t="str">
            <v xml:space="preserve">TRURO                        </v>
          </cell>
          <cell r="G228">
            <v>5</v>
          </cell>
          <cell r="H228">
            <v>3</v>
          </cell>
          <cell r="I228">
            <v>75369</v>
          </cell>
          <cell r="J228">
            <v>41335</v>
          </cell>
        </row>
        <row r="229">
          <cell r="A229">
            <v>81511</v>
          </cell>
          <cell r="B229">
            <v>11</v>
          </cell>
          <cell r="C229">
            <v>815</v>
          </cell>
          <cell r="D229" t="str">
            <v>CAPE COD</v>
          </cell>
          <cell r="E229">
            <v>318</v>
          </cell>
          <cell r="F229" t="str">
            <v xml:space="preserve">WELLFLEET                    </v>
          </cell>
          <cell r="G229">
            <v>4</v>
          </cell>
          <cell r="H229">
            <v>6</v>
          </cell>
          <cell r="I229">
            <v>58436</v>
          </cell>
          <cell r="J229">
            <v>82670</v>
          </cell>
        </row>
        <row r="230">
          <cell r="A230">
            <v>81512</v>
          </cell>
          <cell r="B230">
            <v>12</v>
          </cell>
          <cell r="C230">
            <v>815</v>
          </cell>
          <cell r="D230" t="str">
            <v>CAPE COD</v>
          </cell>
          <cell r="E230">
            <v>351</v>
          </cell>
          <cell r="F230" t="str">
            <v xml:space="preserve">YARMOUTH                     </v>
          </cell>
          <cell r="G230">
            <v>147</v>
          </cell>
          <cell r="H230">
            <v>168</v>
          </cell>
          <cell r="I230">
            <v>1927312</v>
          </cell>
          <cell r="J230">
            <v>2199210</v>
          </cell>
        </row>
        <row r="231">
          <cell r="A231">
            <v>81801</v>
          </cell>
          <cell r="B231">
            <v>1</v>
          </cell>
          <cell r="C231">
            <v>818</v>
          </cell>
          <cell r="D231" t="str">
            <v>FRANKLIN COUNTY</v>
          </cell>
          <cell r="E231">
            <v>29</v>
          </cell>
          <cell r="F231" t="str">
            <v xml:space="preserve">BERNARDSTON                  </v>
          </cell>
          <cell r="G231">
            <v>14</v>
          </cell>
          <cell r="H231">
            <v>20</v>
          </cell>
          <cell r="I231">
            <v>124814</v>
          </cell>
          <cell r="J231">
            <v>182670</v>
          </cell>
        </row>
        <row r="232">
          <cell r="A232">
            <v>81802</v>
          </cell>
          <cell r="B232">
            <v>2</v>
          </cell>
          <cell r="C232">
            <v>818</v>
          </cell>
          <cell r="D232" t="str">
            <v>FRANKLIN COUNTY</v>
          </cell>
          <cell r="E232">
            <v>47</v>
          </cell>
          <cell r="F232" t="str">
            <v xml:space="preserve">BUCKLAND                     </v>
          </cell>
          <cell r="G232">
            <v>14</v>
          </cell>
          <cell r="H232">
            <v>9</v>
          </cell>
          <cell r="I232">
            <v>133923</v>
          </cell>
          <cell r="J232">
            <v>95565</v>
          </cell>
        </row>
        <row r="233">
          <cell r="A233">
            <v>81803</v>
          </cell>
          <cell r="B233">
            <v>3</v>
          </cell>
          <cell r="C233">
            <v>818</v>
          </cell>
          <cell r="D233" t="str">
            <v>FRANKLIN COUNTY</v>
          </cell>
          <cell r="E233">
            <v>66</v>
          </cell>
          <cell r="F233" t="str">
            <v xml:space="preserve">COLRAIN                      </v>
          </cell>
          <cell r="G233">
            <v>20</v>
          </cell>
          <cell r="H233">
            <v>23</v>
          </cell>
          <cell r="I233">
            <v>191638</v>
          </cell>
          <cell r="J233">
            <v>216859</v>
          </cell>
        </row>
        <row r="234">
          <cell r="A234">
            <v>81804</v>
          </cell>
          <cell r="B234">
            <v>4</v>
          </cell>
          <cell r="C234">
            <v>818</v>
          </cell>
          <cell r="D234" t="str">
            <v>FRANKLIN COUNTY</v>
          </cell>
          <cell r="E234">
            <v>68</v>
          </cell>
          <cell r="F234" t="str">
            <v xml:space="preserve">CONWAY                       </v>
          </cell>
          <cell r="G234">
            <v>9</v>
          </cell>
          <cell r="H234">
            <v>7</v>
          </cell>
          <cell r="I234">
            <v>113479</v>
          </cell>
          <cell r="J234">
            <v>89006</v>
          </cell>
        </row>
        <row r="235">
          <cell r="A235">
            <v>81805</v>
          </cell>
          <cell r="B235">
            <v>5</v>
          </cell>
          <cell r="C235">
            <v>818</v>
          </cell>
          <cell r="D235" t="str">
            <v>FRANKLIN COUNTY</v>
          </cell>
          <cell r="E235">
            <v>74</v>
          </cell>
          <cell r="F235" t="str">
            <v xml:space="preserve">DEERFIELD                    </v>
          </cell>
          <cell r="G235">
            <v>20</v>
          </cell>
          <cell r="H235">
            <v>21</v>
          </cell>
          <cell r="I235">
            <v>268953</v>
          </cell>
          <cell r="J235">
            <v>281090</v>
          </cell>
        </row>
        <row r="236">
          <cell r="A236">
            <v>81806</v>
          </cell>
          <cell r="B236">
            <v>6</v>
          </cell>
          <cell r="C236">
            <v>818</v>
          </cell>
          <cell r="D236" t="str">
            <v>FRANKLIN COUNTY</v>
          </cell>
          <cell r="E236">
            <v>91</v>
          </cell>
          <cell r="F236" t="str">
            <v xml:space="preserve">ERVING                       </v>
          </cell>
          <cell r="G236">
            <v>20</v>
          </cell>
          <cell r="H236">
            <v>24</v>
          </cell>
          <cell r="I236">
            <v>264115</v>
          </cell>
          <cell r="J236">
            <v>321680</v>
          </cell>
        </row>
        <row r="237">
          <cell r="A237">
            <v>81807</v>
          </cell>
          <cell r="B237">
            <v>7</v>
          </cell>
          <cell r="C237">
            <v>818</v>
          </cell>
          <cell r="D237" t="str">
            <v>FRANKLIN COUNTY</v>
          </cell>
          <cell r="E237">
            <v>106</v>
          </cell>
          <cell r="F237" t="str">
            <v xml:space="preserve">GILL                         </v>
          </cell>
          <cell r="G237">
            <v>12</v>
          </cell>
          <cell r="H237">
            <v>8</v>
          </cell>
          <cell r="I237">
            <v>101324</v>
          </cell>
          <cell r="J237">
            <v>76902</v>
          </cell>
        </row>
        <row r="238">
          <cell r="A238">
            <v>81808</v>
          </cell>
          <cell r="B238">
            <v>8</v>
          </cell>
          <cell r="C238">
            <v>818</v>
          </cell>
          <cell r="D238" t="str">
            <v>FRANKLIN COUNTY</v>
          </cell>
          <cell r="E238">
            <v>114</v>
          </cell>
          <cell r="F238" t="str">
            <v xml:space="preserve">GREENFIELD                   </v>
          </cell>
          <cell r="G238">
            <v>108</v>
          </cell>
          <cell r="H238">
            <v>123</v>
          </cell>
          <cell r="I238">
            <v>761786</v>
          </cell>
          <cell r="J238">
            <v>881601</v>
          </cell>
        </row>
        <row r="239">
          <cell r="A239">
            <v>81809</v>
          </cell>
          <cell r="B239">
            <v>9</v>
          </cell>
          <cell r="C239">
            <v>818</v>
          </cell>
          <cell r="D239" t="str">
            <v>FRANKLIN COUNTY</v>
          </cell>
          <cell r="E239">
            <v>130</v>
          </cell>
          <cell r="F239" t="str">
            <v xml:space="preserve">HEATH                        </v>
          </cell>
          <cell r="G239">
            <v>2</v>
          </cell>
          <cell r="H239">
            <v>4</v>
          </cell>
          <cell r="I239">
            <v>18363</v>
          </cell>
          <cell r="J239">
            <v>31674</v>
          </cell>
        </row>
        <row r="240">
          <cell r="A240">
            <v>81810</v>
          </cell>
          <cell r="B240">
            <v>10</v>
          </cell>
          <cell r="C240">
            <v>818</v>
          </cell>
          <cell r="D240" t="str">
            <v>FRANKLIN COUNTY</v>
          </cell>
          <cell r="E240">
            <v>156</v>
          </cell>
          <cell r="F240" t="str">
            <v xml:space="preserve">LEYDEN                       </v>
          </cell>
          <cell r="G240">
            <v>8</v>
          </cell>
          <cell r="H240">
            <v>7</v>
          </cell>
          <cell r="I240">
            <v>116137</v>
          </cell>
          <cell r="J240">
            <v>98283</v>
          </cell>
        </row>
        <row r="241">
          <cell r="A241">
            <v>81811</v>
          </cell>
          <cell r="B241">
            <v>11</v>
          </cell>
          <cell r="C241">
            <v>818</v>
          </cell>
          <cell r="D241" t="str">
            <v>FRANKLIN COUNTY</v>
          </cell>
          <cell r="E241">
            <v>192</v>
          </cell>
          <cell r="F241" t="str">
            <v xml:space="preserve">MONTAGUE                     </v>
          </cell>
          <cell r="G241">
            <v>73</v>
          </cell>
          <cell r="H241">
            <v>67</v>
          </cell>
          <cell r="I241">
            <v>563196</v>
          </cell>
          <cell r="J241">
            <v>517466</v>
          </cell>
        </row>
        <row r="242">
          <cell r="A242">
            <v>81812</v>
          </cell>
          <cell r="B242">
            <v>12</v>
          </cell>
          <cell r="C242">
            <v>818</v>
          </cell>
          <cell r="D242" t="str">
            <v>FRANKLIN COUNTY</v>
          </cell>
          <cell r="E242">
            <v>206</v>
          </cell>
          <cell r="F242" t="str">
            <v xml:space="preserve">NEW SALEM                    </v>
          </cell>
          <cell r="G242">
            <v>9</v>
          </cell>
          <cell r="H242">
            <v>9</v>
          </cell>
          <cell r="I242">
            <v>70232</v>
          </cell>
          <cell r="J242">
            <v>70827</v>
          </cell>
        </row>
        <row r="243">
          <cell r="A243">
            <v>81813</v>
          </cell>
          <cell r="B243">
            <v>13</v>
          </cell>
          <cell r="C243">
            <v>818</v>
          </cell>
          <cell r="D243" t="str">
            <v>FRANKLIN COUNTY</v>
          </cell>
          <cell r="E243">
            <v>216</v>
          </cell>
          <cell r="F243" t="str">
            <v xml:space="preserve">NORTHFIELD                   </v>
          </cell>
          <cell r="G243">
            <v>28</v>
          </cell>
          <cell r="H243">
            <v>33</v>
          </cell>
          <cell r="I243">
            <v>252785</v>
          </cell>
          <cell r="J243">
            <v>314028</v>
          </cell>
        </row>
        <row r="244">
          <cell r="A244">
            <v>81814</v>
          </cell>
          <cell r="B244">
            <v>14</v>
          </cell>
          <cell r="C244">
            <v>818</v>
          </cell>
          <cell r="D244" t="str">
            <v>FRANKLIN COUNTY</v>
          </cell>
          <cell r="E244">
            <v>223</v>
          </cell>
          <cell r="F244" t="str">
            <v xml:space="preserve">ORANGE                       </v>
          </cell>
          <cell r="G244">
            <v>82</v>
          </cell>
          <cell r="H244">
            <v>71</v>
          </cell>
          <cell r="I244">
            <v>370921</v>
          </cell>
          <cell r="J244">
            <v>322737</v>
          </cell>
        </row>
        <row r="245">
          <cell r="A245">
            <v>81815</v>
          </cell>
          <cell r="B245">
            <v>15</v>
          </cell>
          <cell r="C245">
            <v>818</v>
          </cell>
          <cell r="D245" t="str">
            <v>FRANKLIN COUNTY</v>
          </cell>
          <cell r="E245">
            <v>268</v>
          </cell>
          <cell r="F245" t="str">
            <v xml:space="preserve">SHELBURNE                    </v>
          </cell>
          <cell r="G245">
            <v>13</v>
          </cell>
          <cell r="H245">
            <v>11</v>
          </cell>
          <cell r="I245">
            <v>144007</v>
          </cell>
          <cell r="J245">
            <v>132058</v>
          </cell>
        </row>
        <row r="246">
          <cell r="A246">
            <v>81816</v>
          </cell>
          <cell r="B246">
            <v>16</v>
          </cell>
          <cell r="C246">
            <v>818</v>
          </cell>
          <cell r="D246" t="str">
            <v>FRANKLIN COUNTY</v>
          </cell>
          <cell r="E246">
            <v>289</v>
          </cell>
          <cell r="F246" t="str">
            <v xml:space="preserve">SUNDERLAND                   </v>
          </cell>
          <cell r="G246">
            <v>13</v>
          </cell>
          <cell r="H246">
            <v>9</v>
          </cell>
          <cell r="I246">
            <v>174138</v>
          </cell>
          <cell r="J246">
            <v>113863</v>
          </cell>
        </row>
        <row r="247">
          <cell r="A247">
            <v>81817</v>
          </cell>
          <cell r="B247">
            <v>17</v>
          </cell>
          <cell r="C247">
            <v>818</v>
          </cell>
          <cell r="D247" t="str">
            <v>FRANKLIN COUNTY</v>
          </cell>
          <cell r="E247">
            <v>312</v>
          </cell>
          <cell r="F247" t="str">
            <v xml:space="preserve">WARWICK                      </v>
          </cell>
          <cell r="G247">
            <v>10</v>
          </cell>
          <cell r="H247">
            <v>12</v>
          </cell>
          <cell r="I247">
            <v>80253</v>
          </cell>
          <cell r="J247">
            <v>99275</v>
          </cell>
        </row>
        <row r="248">
          <cell r="A248">
            <v>81818</v>
          </cell>
          <cell r="B248">
            <v>18</v>
          </cell>
          <cell r="C248">
            <v>818</v>
          </cell>
          <cell r="D248" t="str">
            <v>FRANKLIN COUNTY</v>
          </cell>
          <cell r="E248">
            <v>319</v>
          </cell>
          <cell r="F248" t="str">
            <v xml:space="preserve">WENDELL                      </v>
          </cell>
          <cell r="G248">
            <v>8</v>
          </cell>
          <cell r="H248">
            <v>9</v>
          </cell>
          <cell r="I248">
            <v>88383</v>
          </cell>
          <cell r="J248">
            <v>98962</v>
          </cell>
        </row>
        <row r="249">
          <cell r="A249">
            <v>81819</v>
          </cell>
          <cell r="B249">
            <v>19</v>
          </cell>
          <cell r="C249">
            <v>818</v>
          </cell>
          <cell r="D249" t="str">
            <v>FRANKLIN COUNTY</v>
          </cell>
          <cell r="E249">
            <v>337</v>
          </cell>
          <cell r="F249" t="str">
            <v xml:space="preserve">WHATELY                      </v>
          </cell>
          <cell r="G249">
            <v>9</v>
          </cell>
          <cell r="H249">
            <v>9</v>
          </cell>
          <cell r="I249">
            <v>106308</v>
          </cell>
          <cell r="J249">
            <v>111550</v>
          </cell>
        </row>
        <row r="250">
          <cell r="A250">
            <v>82101</v>
          </cell>
          <cell r="B250">
            <v>1</v>
          </cell>
          <cell r="C250">
            <v>821</v>
          </cell>
          <cell r="D250" t="str">
            <v>GREATER FALL RIVER</v>
          </cell>
          <cell r="E250">
            <v>95</v>
          </cell>
          <cell r="F250" t="str">
            <v xml:space="preserve">FALL RIVER                   </v>
          </cell>
          <cell r="G250">
            <v>1070</v>
          </cell>
          <cell r="H250">
            <v>1096</v>
          </cell>
          <cell r="I250">
            <v>3029461</v>
          </cell>
          <cell r="J250">
            <v>3172961</v>
          </cell>
        </row>
        <row r="251">
          <cell r="A251">
            <v>82102</v>
          </cell>
          <cell r="B251">
            <v>2</v>
          </cell>
          <cell r="C251">
            <v>821</v>
          </cell>
          <cell r="D251" t="str">
            <v>GREATER FALL RIVER</v>
          </cell>
          <cell r="E251">
            <v>273</v>
          </cell>
          <cell r="F251" t="str">
            <v xml:space="preserve">SOMERSET                     </v>
          </cell>
          <cell r="G251">
            <v>140</v>
          </cell>
          <cell r="H251">
            <v>134</v>
          </cell>
          <cell r="I251">
            <v>1509465</v>
          </cell>
          <cell r="J251">
            <v>1432847</v>
          </cell>
        </row>
        <row r="252">
          <cell r="A252">
            <v>82103</v>
          </cell>
          <cell r="B252">
            <v>3</v>
          </cell>
          <cell r="C252">
            <v>821</v>
          </cell>
          <cell r="D252" t="str">
            <v>GREATER FALL RIVER</v>
          </cell>
          <cell r="E252">
            <v>292</v>
          </cell>
          <cell r="F252" t="str">
            <v xml:space="preserve">SWANSEA                      </v>
          </cell>
          <cell r="G252">
            <v>122</v>
          </cell>
          <cell r="H252">
            <v>127</v>
          </cell>
          <cell r="I252">
            <v>1302265</v>
          </cell>
          <cell r="J252">
            <v>1309297</v>
          </cell>
        </row>
        <row r="253">
          <cell r="A253">
            <v>82104</v>
          </cell>
          <cell r="B253">
            <v>4</v>
          </cell>
          <cell r="C253">
            <v>821</v>
          </cell>
          <cell r="D253" t="str">
            <v>GREATER FALL RIVER</v>
          </cell>
          <cell r="E253">
            <v>331</v>
          </cell>
          <cell r="F253" t="str">
            <v xml:space="preserve">WESTPORT                     </v>
          </cell>
          <cell r="G253">
            <v>100</v>
          </cell>
          <cell r="H253">
            <v>112</v>
          </cell>
          <cell r="I253">
            <v>1282366</v>
          </cell>
          <cell r="J253">
            <v>1454055</v>
          </cell>
        </row>
        <row r="254">
          <cell r="A254">
            <v>82301</v>
          </cell>
          <cell r="B254">
            <v>1</v>
          </cell>
          <cell r="C254">
            <v>823</v>
          </cell>
          <cell r="D254" t="str">
            <v>GREATER LAWRENCE</v>
          </cell>
          <cell r="E254">
            <v>9</v>
          </cell>
          <cell r="F254" t="str">
            <v xml:space="preserve">ANDOVER                      </v>
          </cell>
          <cell r="G254">
            <v>21</v>
          </cell>
          <cell r="H254">
            <v>19</v>
          </cell>
          <cell r="I254">
            <v>310450</v>
          </cell>
          <cell r="J254">
            <v>284895</v>
          </cell>
        </row>
        <row r="255">
          <cell r="A255">
            <v>82302</v>
          </cell>
          <cell r="B255">
            <v>2</v>
          </cell>
          <cell r="C255">
            <v>823</v>
          </cell>
          <cell r="D255" t="str">
            <v>GREATER LAWRENCE</v>
          </cell>
          <cell r="E255">
            <v>149</v>
          </cell>
          <cell r="F255" t="str">
            <v xml:space="preserve">LAWRENCE                     </v>
          </cell>
          <cell r="G255">
            <v>1043</v>
          </cell>
          <cell r="H255">
            <v>1058</v>
          </cell>
          <cell r="I255">
            <v>752285</v>
          </cell>
          <cell r="J255">
            <v>824705</v>
          </cell>
        </row>
        <row r="256">
          <cell r="A256">
            <v>82303</v>
          </cell>
          <cell r="B256">
            <v>3</v>
          </cell>
          <cell r="C256">
            <v>823</v>
          </cell>
          <cell r="D256" t="str">
            <v>GREATER LAWRENCE</v>
          </cell>
          <cell r="E256">
            <v>181</v>
          </cell>
          <cell r="F256" t="str">
            <v xml:space="preserve">METHUEN                      </v>
          </cell>
          <cell r="G256">
            <v>346</v>
          </cell>
          <cell r="H256">
            <v>390</v>
          </cell>
          <cell r="I256">
            <v>2629600</v>
          </cell>
          <cell r="J256">
            <v>3062654</v>
          </cell>
        </row>
        <row r="257">
          <cell r="A257">
            <v>82304</v>
          </cell>
          <cell r="B257">
            <v>4</v>
          </cell>
          <cell r="C257">
            <v>823</v>
          </cell>
          <cell r="D257" t="str">
            <v>GREATER LAWRENCE</v>
          </cell>
          <cell r="E257">
            <v>211</v>
          </cell>
          <cell r="F257" t="str">
            <v xml:space="preserve">NORTH ANDOVER                </v>
          </cell>
          <cell r="G257">
            <v>16</v>
          </cell>
          <cell r="H257">
            <v>19</v>
          </cell>
          <cell r="I257">
            <v>226606</v>
          </cell>
          <cell r="J257">
            <v>274337</v>
          </cell>
        </row>
        <row r="258">
          <cell r="A258">
            <v>82501</v>
          </cell>
          <cell r="B258">
            <v>1</v>
          </cell>
          <cell r="C258">
            <v>825</v>
          </cell>
          <cell r="D258" t="str">
            <v>GREATER NEW BEDFORD</v>
          </cell>
          <cell r="E258">
            <v>72</v>
          </cell>
          <cell r="F258" t="str">
            <v xml:space="preserve">DARTMOUTH                    </v>
          </cell>
          <cell r="G258">
            <v>254</v>
          </cell>
          <cell r="H258">
            <v>253</v>
          </cell>
          <cell r="I258">
            <v>3208082</v>
          </cell>
          <cell r="J258">
            <v>3326157</v>
          </cell>
        </row>
        <row r="259">
          <cell r="A259">
            <v>82502</v>
          </cell>
          <cell r="B259">
            <v>2</v>
          </cell>
          <cell r="C259">
            <v>825</v>
          </cell>
          <cell r="D259" t="str">
            <v>GREATER NEW BEDFORD</v>
          </cell>
          <cell r="E259">
            <v>94</v>
          </cell>
          <cell r="F259" t="str">
            <v xml:space="preserve">FAIRHAVEN                    </v>
          </cell>
          <cell r="G259">
            <v>211</v>
          </cell>
          <cell r="H259">
            <v>216</v>
          </cell>
          <cell r="I259">
            <v>2056980</v>
          </cell>
          <cell r="J259">
            <v>2173221</v>
          </cell>
        </row>
        <row r="260">
          <cell r="A260">
            <v>82503</v>
          </cell>
          <cell r="B260">
            <v>3</v>
          </cell>
          <cell r="C260">
            <v>825</v>
          </cell>
          <cell r="D260" t="str">
            <v>GREATER NEW BEDFORD</v>
          </cell>
          <cell r="E260">
            <v>201</v>
          </cell>
          <cell r="F260" t="str">
            <v xml:space="preserve">NEW BEDFORD                  </v>
          </cell>
          <cell r="G260">
            <v>1683</v>
          </cell>
          <cell r="H260">
            <v>1680</v>
          </cell>
          <cell r="I260">
            <v>3951974</v>
          </cell>
          <cell r="J260">
            <v>4089422</v>
          </cell>
        </row>
        <row r="261">
          <cell r="A261">
            <v>82801</v>
          </cell>
          <cell r="B261">
            <v>1</v>
          </cell>
          <cell r="C261">
            <v>828</v>
          </cell>
          <cell r="D261" t="str">
            <v>GREATER LOWELL</v>
          </cell>
          <cell r="E261">
            <v>79</v>
          </cell>
          <cell r="F261" t="str">
            <v xml:space="preserve">DRACUT                       </v>
          </cell>
          <cell r="G261">
            <v>447</v>
          </cell>
          <cell r="H261">
            <v>467</v>
          </cell>
          <cell r="I261">
            <v>3486695</v>
          </cell>
          <cell r="J261">
            <v>3792487</v>
          </cell>
        </row>
        <row r="262">
          <cell r="A262">
            <v>82802</v>
          </cell>
          <cell r="B262">
            <v>2</v>
          </cell>
          <cell r="C262">
            <v>828</v>
          </cell>
          <cell r="D262" t="str">
            <v>GREATER LOWELL</v>
          </cell>
          <cell r="E262">
            <v>81</v>
          </cell>
          <cell r="F262" t="str">
            <v xml:space="preserve">DUNSTABLE                    </v>
          </cell>
          <cell r="G262">
            <v>17</v>
          </cell>
          <cell r="H262">
            <v>15</v>
          </cell>
          <cell r="I262">
            <v>180537</v>
          </cell>
          <cell r="J262">
            <v>174980</v>
          </cell>
        </row>
        <row r="263">
          <cell r="A263">
            <v>82803</v>
          </cell>
          <cell r="B263">
            <v>3</v>
          </cell>
          <cell r="C263">
            <v>828</v>
          </cell>
          <cell r="D263" t="str">
            <v>GREATER LOWELL</v>
          </cell>
          <cell r="E263">
            <v>160</v>
          </cell>
          <cell r="F263" t="str">
            <v xml:space="preserve">LOWELL                       </v>
          </cell>
          <cell r="G263">
            <v>1608</v>
          </cell>
          <cell r="H263">
            <v>1599</v>
          </cell>
          <cell r="I263">
            <v>5787393</v>
          </cell>
          <cell r="J263">
            <v>5866015</v>
          </cell>
        </row>
        <row r="264">
          <cell r="A264">
            <v>82804</v>
          </cell>
          <cell r="B264">
            <v>4</v>
          </cell>
          <cell r="C264">
            <v>828</v>
          </cell>
          <cell r="D264" t="str">
            <v>GREATER LOWELL</v>
          </cell>
          <cell r="E264">
            <v>301</v>
          </cell>
          <cell r="F264" t="str">
            <v xml:space="preserve">TYNGSBOROUGH                 </v>
          </cell>
          <cell r="G264">
            <v>124</v>
          </cell>
          <cell r="H264">
            <v>109</v>
          </cell>
          <cell r="I264">
            <v>1239068</v>
          </cell>
          <cell r="J264">
            <v>1146707</v>
          </cell>
        </row>
        <row r="265">
          <cell r="A265">
            <v>82901</v>
          </cell>
          <cell r="B265">
            <v>1</v>
          </cell>
          <cell r="C265">
            <v>829</v>
          </cell>
          <cell r="D265" t="str">
            <v>SOUTH MIDDLESEX</v>
          </cell>
          <cell r="E265">
            <v>14</v>
          </cell>
          <cell r="F265" t="str">
            <v xml:space="preserve">ASHLAND                      </v>
          </cell>
          <cell r="G265">
            <v>89</v>
          </cell>
          <cell r="H265">
            <v>82</v>
          </cell>
          <cell r="I265">
            <v>1146411</v>
          </cell>
          <cell r="J265">
            <v>1061461</v>
          </cell>
        </row>
        <row r="266">
          <cell r="A266">
            <v>82902</v>
          </cell>
          <cell r="B266">
            <v>2</v>
          </cell>
          <cell r="C266">
            <v>829</v>
          </cell>
          <cell r="D266" t="str">
            <v>SOUTH MIDDLESEX</v>
          </cell>
          <cell r="E266">
            <v>100</v>
          </cell>
          <cell r="F266" t="str">
            <v xml:space="preserve">FRAMINGHAM                   </v>
          </cell>
          <cell r="G266">
            <v>499</v>
          </cell>
          <cell r="H266">
            <v>496</v>
          </cell>
          <cell r="I266">
            <v>5478513</v>
          </cell>
          <cell r="J266">
            <v>5235042</v>
          </cell>
        </row>
        <row r="267">
          <cell r="A267">
            <v>82903</v>
          </cell>
          <cell r="B267">
            <v>3</v>
          </cell>
          <cell r="C267">
            <v>829</v>
          </cell>
          <cell r="D267" t="str">
            <v>SOUTH MIDDLESEX</v>
          </cell>
          <cell r="E267">
            <v>136</v>
          </cell>
          <cell r="F267" t="str">
            <v xml:space="preserve">HOLLISTON                    </v>
          </cell>
          <cell r="G267">
            <v>34</v>
          </cell>
          <cell r="H267">
            <v>39</v>
          </cell>
          <cell r="I267">
            <v>408682</v>
          </cell>
          <cell r="J267">
            <v>477671</v>
          </cell>
        </row>
        <row r="268">
          <cell r="A268">
            <v>82904</v>
          </cell>
          <cell r="B268">
            <v>4</v>
          </cell>
          <cell r="C268">
            <v>829</v>
          </cell>
          <cell r="D268" t="str">
            <v>SOUTH MIDDLESEX</v>
          </cell>
          <cell r="E268">
            <v>139</v>
          </cell>
          <cell r="F268" t="str">
            <v xml:space="preserve">HOPKINTON                    </v>
          </cell>
          <cell r="G268">
            <v>26</v>
          </cell>
          <cell r="H268">
            <v>26</v>
          </cell>
          <cell r="I268">
            <v>361300</v>
          </cell>
          <cell r="J268">
            <v>366204</v>
          </cell>
        </row>
        <row r="269">
          <cell r="A269">
            <v>82905</v>
          </cell>
          <cell r="B269">
            <v>5</v>
          </cell>
          <cell r="C269">
            <v>829</v>
          </cell>
          <cell r="D269" t="str">
            <v>SOUTH MIDDLESEX</v>
          </cell>
          <cell r="E269">
            <v>198</v>
          </cell>
          <cell r="F269" t="str">
            <v xml:space="preserve">NATICK                       </v>
          </cell>
          <cell r="G269">
            <v>63</v>
          </cell>
          <cell r="H269">
            <v>53</v>
          </cell>
          <cell r="I269">
            <v>864952</v>
          </cell>
          <cell r="J269">
            <v>728191</v>
          </cell>
        </row>
        <row r="270">
          <cell r="A270">
            <v>83001</v>
          </cell>
          <cell r="B270">
            <v>1</v>
          </cell>
          <cell r="C270">
            <v>830</v>
          </cell>
          <cell r="D270" t="str">
            <v>MINUTEMAN</v>
          </cell>
          <cell r="E270">
            <v>2</v>
          </cell>
          <cell r="F270" t="str">
            <v xml:space="preserve">ACTON                        </v>
          </cell>
          <cell r="G270">
            <v>21</v>
          </cell>
          <cell r="H270">
            <v>26</v>
          </cell>
          <cell r="I270">
            <v>253994</v>
          </cell>
          <cell r="J270">
            <v>321317</v>
          </cell>
        </row>
        <row r="271">
          <cell r="A271">
            <v>83002</v>
          </cell>
          <cell r="B271">
            <v>2</v>
          </cell>
          <cell r="C271">
            <v>830</v>
          </cell>
          <cell r="D271" t="str">
            <v>MINUTEMAN</v>
          </cell>
          <cell r="E271">
            <v>10</v>
          </cell>
          <cell r="F271" t="str">
            <v xml:space="preserve">ARLINGTON                    </v>
          </cell>
          <cell r="G271">
            <v>138</v>
          </cell>
          <cell r="H271">
            <v>165</v>
          </cell>
          <cell r="I271">
            <v>1774494</v>
          </cell>
          <cell r="J271">
            <v>2152653</v>
          </cell>
        </row>
        <row r="272">
          <cell r="A272">
            <v>83003</v>
          </cell>
          <cell r="B272">
            <v>3</v>
          </cell>
          <cell r="C272">
            <v>830</v>
          </cell>
          <cell r="D272" t="str">
            <v>MINUTEMAN</v>
          </cell>
          <cell r="E272">
            <v>26</v>
          </cell>
          <cell r="F272" t="str">
            <v xml:space="preserve">BELMONT                      </v>
          </cell>
          <cell r="G272">
            <v>34</v>
          </cell>
          <cell r="H272">
            <v>31</v>
          </cell>
          <cell r="I272">
            <v>471821</v>
          </cell>
          <cell r="J272">
            <v>426916</v>
          </cell>
        </row>
        <row r="273">
          <cell r="A273">
            <v>83004</v>
          </cell>
          <cell r="B273">
            <v>4</v>
          </cell>
          <cell r="C273">
            <v>830</v>
          </cell>
          <cell r="D273" t="str">
            <v>MINUTEMAN</v>
          </cell>
          <cell r="E273">
            <v>34</v>
          </cell>
          <cell r="F273" t="str">
            <v xml:space="preserve">BOLTON                       </v>
          </cell>
          <cell r="G273">
            <v>10</v>
          </cell>
          <cell r="H273">
            <v>11</v>
          </cell>
          <cell r="I273">
            <v>140385</v>
          </cell>
          <cell r="J273">
            <v>157682</v>
          </cell>
        </row>
        <row r="274">
          <cell r="A274">
            <v>83005</v>
          </cell>
          <cell r="B274">
            <v>5</v>
          </cell>
          <cell r="C274">
            <v>830</v>
          </cell>
          <cell r="D274" t="str">
            <v>MINUTEMAN</v>
          </cell>
          <cell r="E274">
            <v>37</v>
          </cell>
          <cell r="F274" t="str">
            <v xml:space="preserve">BOXBOROUGH                   </v>
          </cell>
          <cell r="G274">
            <v>6</v>
          </cell>
          <cell r="H274">
            <v>5</v>
          </cell>
          <cell r="I274">
            <v>88565</v>
          </cell>
          <cell r="J274">
            <v>74696</v>
          </cell>
        </row>
        <row r="275">
          <cell r="A275">
            <v>83006</v>
          </cell>
          <cell r="B275">
            <v>6</v>
          </cell>
          <cell r="C275">
            <v>830</v>
          </cell>
          <cell r="D275" t="str">
            <v>MINUTEMAN</v>
          </cell>
          <cell r="E275">
            <v>51</v>
          </cell>
          <cell r="F275" t="str">
            <v xml:space="preserve">CARLISLE                     </v>
          </cell>
          <cell r="G275">
            <v>9</v>
          </cell>
          <cell r="H275">
            <v>12</v>
          </cell>
          <cell r="I275">
            <v>145616</v>
          </cell>
          <cell r="J275">
            <v>179269</v>
          </cell>
        </row>
        <row r="276">
          <cell r="A276">
            <v>83007</v>
          </cell>
          <cell r="B276">
            <v>7</v>
          </cell>
          <cell r="C276">
            <v>830</v>
          </cell>
          <cell r="D276" t="str">
            <v>MINUTEMAN</v>
          </cell>
          <cell r="E276">
            <v>67</v>
          </cell>
          <cell r="F276" t="str">
            <v xml:space="preserve">CONCORD                      </v>
          </cell>
          <cell r="G276">
            <v>9</v>
          </cell>
          <cell r="H276">
            <v>7</v>
          </cell>
          <cell r="I276">
            <v>130750</v>
          </cell>
          <cell r="J276">
            <v>99959</v>
          </cell>
        </row>
        <row r="277">
          <cell r="A277">
            <v>83008</v>
          </cell>
          <cell r="B277">
            <v>8</v>
          </cell>
          <cell r="C277">
            <v>830</v>
          </cell>
          <cell r="D277" t="str">
            <v>MINUTEMAN</v>
          </cell>
          <cell r="E277">
            <v>78</v>
          </cell>
          <cell r="F277" t="str">
            <v xml:space="preserve">DOVER                        </v>
          </cell>
          <cell r="G277">
            <v>2</v>
          </cell>
          <cell r="H277">
            <v>1</v>
          </cell>
          <cell r="I277">
            <v>30327</v>
          </cell>
          <cell r="J277">
            <v>14880</v>
          </cell>
        </row>
        <row r="278">
          <cell r="A278">
            <v>83009</v>
          </cell>
          <cell r="B278">
            <v>9</v>
          </cell>
          <cell r="C278">
            <v>830</v>
          </cell>
          <cell r="D278" t="str">
            <v>MINUTEMAN</v>
          </cell>
          <cell r="E278">
            <v>147</v>
          </cell>
          <cell r="F278" t="str">
            <v xml:space="preserve">LANCASTER                    </v>
          </cell>
          <cell r="G278">
            <v>22</v>
          </cell>
          <cell r="H278">
            <v>27</v>
          </cell>
          <cell r="I278">
            <v>266881</v>
          </cell>
          <cell r="J278">
            <v>327003</v>
          </cell>
        </row>
        <row r="279">
          <cell r="A279">
            <v>83010</v>
          </cell>
          <cell r="B279">
            <v>10</v>
          </cell>
          <cell r="C279">
            <v>830</v>
          </cell>
          <cell r="D279" t="str">
            <v>MINUTEMAN</v>
          </cell>
          <cell r="E279">
            <v>155</v>
          </cell>
          <cell r="F279" t="str">
            <v xml:space="preserve">LEXINGTON                    </v>
          </cell>
          <cell r="G279">
            <v>58</v>
          </cell>
          <cell r="H279">
            <v>49</v>
          </cell>
          <cell r="I279">
            <v>840422</v>
          </cell>
          <cell r="J279">
            <v>707981</v>
          </cell>
        </row>
        <row r="280">
          <cell r="A280">
            <v>83011</v>
          </cell>
          <cell r="B280">
            <v>11</v>
          </cell>
          <cell r="C280">
            <v>830</v>
          </cell>
          <cell r="D280" t="str">
            <v>MINUTEMAN</v>
          </cell>
          <cell r="E280">
            <v>157</v>
          </cell>
          <cell r="F280" t="str">
            <v xml:space="preserve">LINCOLN                      </v>
          </cell>
          <cell r="G280">
            <v>4</v>
          </cell>
          <cell r="H280">
            <v>6</v>
          </cell>
          <cell r="I280">
            <v>60205</v>
          </cell>
          <cell r="J280">
            <v>87721</v>
          </cell>
        </row>
        <row r="281">
          <cell r="A281">
            <v>83012</v>
          </cell>
          <cell r="B281">
            <v>12</v>
          </cell>
          <cell r="C281">
            <v>830</v>
          </cell>
          <cell r="D281" t="str">
            <v>MINUTEMAN</v>
          </cell>
          <cell r="E281">
            <v>199</v>
          </cell>
          <cell r="F281" t="str">
            <v xml:space="preserve">NEEDHAM                      </v>
          </cell>
          <cell r="G281">
            <v>27</v>
          </cell>
          <cell r="H281">
            <v>35</v>
          </cell>
          <cell r="I281">
            <v>377953</v>
          </cell>
          <cell r="J281">
            <v>494164</v>
          </cell>
        </row>
        <row r="282">
          <cell r="A282">
            <v>83013</v>
          </cell>
          <cell r="B282">
            <v>13</v>
          </cell>
          <cell r="C282">
            <v>830</v>
          </cell>
          <cell r="D282" t="str">
            <v>MINUTEMAN</v>
          </cell>
          <cell r="E282">
            <v>286</v>
          </cell>
          <cell r="F282" t="str">
            <v xml:space="preserve">STOW                         </v>
          </cell>
          <cell r="G282">
            <v>26</v>
          </cell>
          <cell r="H282">
            <v>22</v>
          </cell>
          <cell r="I282">
            <v>370868</v>
          </cell>
          <cell r="J282">
            <v>313706</v>
          </cell>
        </row>
        <row r="283">
          <cell r="A283">
            <v>83014</v>
          </cell>
          <cell r="B283">
            <v>14</v>
          </cell>
          <cell r="C283">
            <v>830</v>
          </cell>
          <cell r="D283" t="str">
            <v>MINUTEMAN</v>
          </cell>
          <cell r="E283">
            <v>288</v>
          </cell>
          <cell r="F283" t="str">
            <v xml:space="preserve">SUDBURY                      </v>
          </cell>
          <cell r="G283">
            <v>17</v>
          </cell>
          <cell r="H283">
            <v>22</v>
          </cell>
          <cell r="I283">
            <v>245781</v>
          </cell>
          <cell r="J283">
            <v>316969</v>
          </cell>
        </row>
        <row r="284">
          <cell r="A284">
            <v>83015</v>
          </cell>
          <cell r="B284">
            <v>15</v>
          </cell>
          <cell r="C284">
            <v>830</v>
          </cell>
          <cell r="D284" t="str">
            <v>MINUTEMAN</v>
          </cell>
          <cell r="E284">
            <v>315</v>
          </cell>
          <cell r="F284" t="str">
            <v xml:space="preserve">WAYLAND                      </v>
          </cell>
          <cell r="G284">
            <v>7</v>
          </cell>
          <cell r="H284">
            <v>8</v>
          </cell>
          <cell r="I284">
            <v>107356</v>
          </cell>
          <cell r="J284">
            <v>118994</v>
          </cell>
        </row>
        <row r="285">
          <cell r="A285">
            <v>83016</v>
          </cell>
          <cell r="B285">
            <v>16</v>
          </cell>
          <cell r="C285">
            <v>830</v>
          </cell>
          <cell r="D285" t="str">
            <v>MINUTEMAN</v>
          </cell>
          <cell r="E285">
            <v>330</v>
          </cell>
          <cell r="F285" t="str">
            <v xml:space="preserve">WESTON                       </v>
          </cell>
          <cell r="G285">
            <v>4</v>
          </cell>
          <cell r="H285">
            <v>4</v>
          </cell>
          <cell r="I285">
            <v>62000</v>
          </cell>
          <cell r="J285">
            <v>59756</v>
          </cell>
        </row>
        <row r="286">
          <cell r="A286">
            <v>83201</v>
          </cell>
          <cell r="B286">
            <v>1</v>
          </cell>
          <cell r="C286">
            <v>832</v>
          </cell>
          <cell r="D286" t="str">
            <v>MONTACHUSETT</v>
          </cell>
          <cell r="E286">
            <v>11</v>
          </cell>
          <cell r="F286" t="str">
            <v xml:space="preserve">ASHBURNHAM                   </v>
          </cell>
          <cell r="G286">
            <v>58</v>
          </cell>
          <cell r="H286">
            <v>55</v>
          </cell>
          <cell r="I286">
            <v>428188</v>
          </cell>
          <cell r="J286">
            <v>398483</v>
          </cell>
        </row>
        <row r="287">
          <cell r="A287">
            <v>83202</v>
          </cell>
          <cell r="B287">
            <v>2</v>
          </cell>
          <cell r="C287">
            <v>832</v>
          </cell>
          <cell r="D287" t="str">
            <v>MONTACHUSETT</v>
          </cell>
          <cell r="E287">
            <v>12</v>
          </cell>
          <cell r="F287" t="str">
            <v xml:space="preserve">ASHBY                        </v>
          </cell>
          <cell r="G287">
            <v>43</v>
          </cell>
          <cell r="H287">
            <v>44</v>
          </cell>
          <cell r="I287">
            <v>328848</v>
          </cell>
          <cell r="J287">
            <v>349252</v>
          </cell>
        </row>
        <row r="288">
          <cell r="A288">
            <v>83203</v>
          </cell>
          <cell r="B288">
            <v>3</v>
          </cell>
          <cell r="C288">
            <v>832</v>
          </cell>
          <cell r="D288" t="str">
            <v>MONTACHUSETT</v>
          </cell>
          <cell r="E288">
            <v>15</v>
          </cell>
          <cell r="F288" t="str">
            <v xml:space="preserve">ATHOL                        </v>
          </cell>
          <cell r="G288">
            <v>110</v>
          </cell>
          <cell r="H288">
            <v>97</v>
          </cell>
          <cell r="I288">
            <v>205530</v>
          </cell>
          <cell r="J288">
            <v>192288</v>
          </cell>
        </row>
        <row r="289">
          <cell r="A289">
            <v>83204</v>
          </cell>
          <cell r="B289">
            <v>4</v>
          </cell>
          <cell r="C289">
            <v>832</v>
          </cell>
          <cell r="D289" t="str">
            <v>MONTACHUSETT</v>
          </cell>
          <cell r="E289">
            <v>21</v>
          </cell>
          <cell r="F289" t="str">
            <v xml:space="preserve">BARRE                        </v>
          </cell>
          <cell r="G289">
            <v>43</v>
          </cell>
          <cell r="H289">
            <v>40</v>
          </cell>
          <cell r="I289">
            <v>275389</v>
          </cell>
          <cell r="J289">
            <v>263273</v>
          </cell>
        </row>
        <row r="290">
          <cell r="A290">
            <v>83205</v>
          </cell>
          <cell r="B290">
            <v>5</v>
          </cell>
          <cell r="C290">
            <v>832</v>
          </cell>
          <cell r="D290" t="str">
            <v>MONTACHUSETT</v>
          </cell>
          <cell r="E290">
            <v>97</v>
          </cell>
          <cell r="F290" t="str">
            <v xml:space="preserve">FITCHBURG                    </v>
          </cell>
          <cell r="G290">
            <v>395</v>
          </cell>
          <cell r="H290">
            <v>403</v>
          </cell>
          <cell r="I290">
            <v>1521696</v>
          </cell>
          <cell r="J290">
            <v>1578366</v>
          </cell>
        </row>
        <row r="291">
          <cell r="A291">
            <v>83206</v>
          </cell>
          <cell r="B291">
            <v>6</v>
          </cell>
          <cell r="C291">
            <v>832</v>
          </cell>
          <cell r="D291" t="str">
            <v>MONTACHUSETT</v>
          </cell>
          <cell r="E291">
            <v>103</v>
          </cell>
          <cell r="F291" t="str">
            <v xml:space="preserve">GARDNER                      </v>
          </cell>
          <cell r="G291">
            <v>175</v>
          </cell>
          <cell r="H291">
            <v>173</v>
          </cell>
          <cell r="I291">
            <v>714793</v>
          </cell>
          <cell r="J291">
            <v>747056</v>
          </cell>
        </row>
        <row r="292">
          <cell r="A292">
            <v>83207</v>
          </cell>
          <cell r="B292">
            <v>7</v>
          </cell>
          <cell r="C292">
            <v>832</v>
          </cell>
          <cell r="D292" t="str">
            <v>MONTACHUSETT</v>
          </cell>
          <cell r="E292">
            <v>125</v>
          </cell>
          <cell r="F292" t="str">
            <v xml:space="preserve">HARVARD                      </v>
          </cell>
          <cell r="G292">
            <v>5</v>
          </cell>
          <cell r="H292">
            <v>6</v>
          </cell>
          <cell r="I292">
            <v>66638</v>
          </cell>
          <cell r="J292">
            <v>80404</v>
          </cell>
        </row>
        <row r="293">
          <cell r="A293">
            <v>83208</v>
          </cell>
          <cell r="B293">
            <v>8</v>
          </cell>
          <cell r="C293">
            <v>832</v>
          </cell>
          <cell r="D293" t="str">
            <v>MONTACHUSETT</v>
          </cell>
          <cell r="E293">
            <v>134</v>
          </cell>
          <cell r="F293" t="str">
            <v xml:space="preserve">HOLDEN                       </v>
          </cell>
          <cell r="G293">
            <v>61</v>
          </cell>
          <cell r="H293">
            <v>70</v>
          </cell>
          <cell r="I293">
            <v>561350</v>
          </cell>
          <cell r="J293">
            <v>648590</v>
          </cell>
        </row>
        <row r="294">
          <cell r="A294">
            <v>83209</v>
          </cell>
          <cell r="B294">
            <v>9</v>
          </cell>
          <cell r="C294">
            <v>832</v>
          </cell>
          <cell r="D294" t="str">
            <v>MONTACHUSETT</v>
          </cell>
          <cell r="E294">
            <v>140</v>
          </cell>
          <cell r="F294" t="str">
            <v xml:space="preserve">HUBBARDSTON                  </v>
          </cell>
          <cell r="G294">
            <v>59</v>
          </cell>
          <cell r="H294">
            <v>64</v>
          </cell>
          <cell r="I294">
            <v>386090</v>
          </cell>
          <cell r="J294">
            <v>448619</v>
          </cell>
        </row>
        <row r="295">
          <cell r="A295">
            <v>83210</v>
          </cell>
          <cell r="B295">
            <v>10</v>
          </cell>
          <cell r="C295">
            <v>832</v>
          </cell>
          <cell r="D295" t="str">
            <v>MONTACHUSETT</v>
          </cell>
          <cell r="E295">
            <v>162</v>
          </cell>
          <cell r="F295" t="str">
            <v xml:space="preserve">LUNENBURG                    </v>
          </cell>
          <cell r="G295">
            <v>74</v>
          </cell>
          <cell r="H295">
            <v>71</v>
          </cell>
          <cell r="I295">
            <v>714845</v>
          </cell>
          <cell r="J295">
            <v>670826</v>
          </cell>
        </row>
        <row r="296">
          <cell r="A296">
            <v>83211</v>
          </cell>
          <cell r="B296">
            <v>11</v>
          </cell>
          <cell r="C296">
            <v>832</v>
          </cell>
          <cell r="D296" t="str">
            <v>MONTACHUSETT</v>
          </cell>
          <cell r="E296">
            <v>234</v>
          </cell>
          <cell r="F296" t="str">
            <v xml:space="preserve">PETERSHAM                    </v>
          </cell>
          <cell r="G296">
            <v>8</v>
          </cell>
          <cell r="H296">
            <v>4</v>
          </cell>
          <cell r="I296">
            <v>88008</v>
          </cell>
          <cell r="J296">
            <v>48335</v>
          </cell>
        </row>
        <row r="297">
          <cell r="A297">
            <v>83212</v>
          </cell>
          <cell r="B297">
            <v>12</v>
          </cell>
          <cell r="C297">
            <v>832</v>
          </cell>
          <cell r="D297" t="str">
            <v>MONTACHUSETT</v>
          </cell>
          <cell r="E297">
            <v>235</v>
          </cell>
          <cell r="F297" t="str">
            <v xml:space="preserve">PHILLIPSTON                  </v>
          </cell>
          <cell r="G297">
            <v>17</v>
          </cell>
          <cell r="H297">
            <v>21</v>
          </cell>
          <cell r="I297">
            <v>130816</v>
          </cell>
          <cell r="J297">
            <v>169596</v>
          </cell>
        </row>
        <row r="298">
          <cell r="A298">
            <v>83213</v>
          </cell>
          <cell r="B298">
            <v>13</v>
          </cell>
          <cell r="C298">
            <v>832</v>
          </cell>
          <cell r="D298" t="str">
            <v>MONTACHUSETT</v>
          </cell>
          <cell r="E298">
            <v>241</v>
          </cell>
          <cell r="F298" t="str">
            <v xml:space="preserve">PRINCETON                    </v>
          </cell>
          <cell r="G298">
            <v>14</v>
          </cell>
          <cell r="H298">
            <v>18</v>
          </cell>
          <cell r="I298">
            <v>207283</v>
          </cell>
          <cell r="J298">
            <v>244031</v>
          </cell>
        </row>
        <row r="299">
          <cell r="A299">
            <v>83214</v>
          </cell>
          <cell r="B299">
            <v>14</v>
          </cell>
          <cell r="C299">
            <v>832</v>
          </cell>
          <cell r="D299" t="str">
            <v>MONTACHUSETT</v>
          </cell>
          <cell r="E299">
            <v>255</v>
          </cell>
          <cell r="F299" t="str">
            <v xml:space="preserve">ROYALSTON                    </v>
          </cell>
          <cell r="G299">
            <v>24</v>
          </cell>
          <cell r="H299">
            <v>23</v>
          </cell>
          <cell r="I299">
            <v>94098</v>
          </cell>
          <cell r="J299">
            <v>106464</v>
          </cell>
        </row>
        <row r="300">
          <cell r="A300">
            <v>83215</v>
          </cell>
          <cell r="B300">
            <v>15</v>
          </cell>
          <cell r="C300">
            <v>832</v>
          </cell>
          <cell r="D300" t="str">
            <v>MONTACHUSETT</v>
          </cell>
          <cell r="E300">
            <v>282</v>
          </cell>
          <cell r="F300" t="str">
            <v xml:space="preserve">STERLING                     </v>
          </cell>
          <cell r="G300">
            <v>59</v>
          </cell>
          <cell r="H300">
            <v>56</v>
          </cell>
          <cell r="I300">
            <v>643484</v>
          </cell>
          <cell r="J300">
            <v>616908</v>
          </cell>
        </row>
        <row r="301">
          <cell r="A301">
            <v>83216</v>
          </cell>
          <cell r="B301">
            <v>16</v>
          </cell>
          <cell r="C301">
            <v>832</v>
          </cell>
          <cell r="D301" t="str">
            <v>MONTACHUSETT</v>
          </cell>
          <cell r="E301">
            <v>294</v>
          </cell>
          <cell r="F301" t="str">
            <v xml:space="preserve">TEMPLETON                    </v>
          </cell>
          <cell r="G301">
            <v>111</v>
          </cell>
          <cell r="H301">
            <v>101</v>
          </cell>
          <cell r="I301">
            <v>547895</v>
          </cell>
          <cell r="J301">
            <v>539845</v>
          </cell>
        </row>
        <row r="302">
          <cell r="A302">
            <v>83217</v>
          </cell>
          <cell r="B302">
            <v>17</v>
          </cell>
          <cell r="C302">
            <v>832</v>
          </cell>
          <cell r="D302" t="str">
            <v>MONTACHUSETT</v>
          </cell>
          <cell r="E302">
            <v>328</v>
          </cell>
          <cell r="F302" t="str">
            <v xml:space="preserve">WESTMINSTER                  </v>
          </cell>
          <cell r="G302">
            <v>70</v>
          </cell>
          <cell r="H302">
            <v>81</v>
          </cell>
          <cell r="I302">
            <v>586997</v>
          </cell>
          <cell r="J302">
            <v>694025</v>
          </cell>
        </row>
        <row r="303">
          <cell r="A303">
            <v>83218</v>
          </cell>
          <cell r="B303">
            <v>18</v>
          </cell>
          <cell r="C303">
            <v>832</v>
          </cell>
          <cell r="D303" t="str">
            <v>MONTACHUSETT</v>
          </cell>
          <cell r="E303">
            <v>343</v>
          </cell>
          <cell r="F303" t="str">
            <v xml:space="preserve">WINCHENDON                   </v>
          </cell>
          <cell r="G303">
            <v>127</v>
          </cell>
          <cell r="H303">
            <v>140</v>
          </cell>
          <cell r="I303">
            <v>615622</v>
          </cell>
          <cell r="J303">
            <v>706574</v>
          </cell>
        </row>
        <row r="304">
          <cell r="A304">
            <v>85101</v>
          </cell>
          <cell r="B304">
            <v>1</v>
          </cell>
          <cell r="C304">
            <v>851</v>
          </cell>
          <cell r="D304" t="str">
            <v>NORTHERN BERKSHIRE</v>
          </cell>
          <cell r="E304">
            <v>4</v>
          </cell>
          <cell r="F304" t="str">
            <v xml:space="preserve">ADAMS                        </v>
          </cell>
          <cell r="G304">
            <v>121</v>
          </cell>
          <cell r="H304">
            <v>131</v>
          </cell>
          <cell r="I304">
            <v>548904</v>
          </cell>
          <cell r="J304">
            <v>611081</v>
          </cell>
        </row>
        <row r="305">
          <cell r="A305">
            <v>85102</v>
          </cell>
          <cell r="B305">
            <v>2</v>
          </cell>
          <cell r="C305">
            <v>851</v>
          </cell>
          <cell r="D305" t="str">
            <v>NORTHERN BERKSHIRE</v>
          </cell>
          <cell r="E305">
            <v>58</v>
          </cell>
          <cell r="F305" t="str">
            <v>CHESIRE</v>
          </cell>
          <cell r="G305">
            <v>44</v>
          </cell>
          <cell r="H305">
            <v>50</v>
          </cell>
          <cell r="I305">
            <v>298338</v>
          </cell>
          <cell r="J305">
            <v>346853</v>
          </cell>
        </row>
        <row r="306">
          <cell r="A306">
            <v>85103</v>
          </cell>
          <cell r="B306">
            <v>3</v>
          </cell>
          <cell r="C306">
            <v>851</v>
          </cell>
          <cell r="D306" t="str">
            <v>NORTHERN BERKSHIRE</v>
          </cell>
          <cell r="E306">
            <v>63</v>
          </cell>
          <cell r="F306" t="str">
            <v xml:space="preserve">CLARKSBURG                   </v>
          </cell>
          <cell r="G306">
            <v>44</v>
          </cell>
          <cell r="H306">
            <v>44</v>
          </cell>
          <cell r="I306">
            <v>195206</v>
          </cell>
          <cell r="J306">
            <v>209245</v>
          </cell>
        </row>
        <row r="307">
          <cell r="A307">
            <v>85104</v>
          </cell>
          <cell r="B307">
            <v>4</v>
          </cell>
          <cell r="C307">
            <v>851</v>
          </cell>
          <cell r="D307" t="str">
            <v>NORTHERN BERKSHIRE</v>
          </cell>
          <cell r="E307">
            <v>98</v>
          </cell>
          <cell r="F307" t="str">
            <v xml:space="preserve">FLORIDA                      </v>
          </cell>
          <cell r="G307">
            <v>26</v>
          </cell>
          <cell r="H307">
            <v>21</v>
          </cell>
          <cell r="I307">
            <v>188896</v>
          </cell>
          <cell r="J307">
            <v>159435</v>
          </cell>
        </row>
        <row r="308">
          <cell r="A308">
            <v>85105</v>
          </cell>
          <cell r="B308">
            <v>5</v>
          </cell>
          <cell r="C308">
            <v>851</v>
          </cell>
          <cell r="D308" t="str">
            <v>NORTHERN BERKSHIRE</v>
          </cell>
          <cell r="E308">
            <v>148</v>
          </cell>
          <cell r="F308" t="str">
            <v xml:space="preserve">LANESBOROUGH                 </v>
          </cell>
          <cell r="G308">
            <v>26</v>
          </cell>
          <cell r="H308">
            <v>22</v>
          </cell>
          <cell r="I308">
            <v>274024</v>
          </cell>
          <cell r="J308">
            <v>224358</v>
          </cell>
        </row>
        <row r="309">
          <cell r="A309">
            <v>85106</v>
          </cell>
          <cell r="B309">
            <v>6</v>
          </cell>
          <cell r="C309">
            <v>851</v>
          </cell>
          <cell r="D309" t="str">
            <v>NORTHERN BERKSHIRE</v>
          </cell>
          <cell r="E309">
            <v>190</v>
          </cell>
          <cell r="F309" t="str">
            <v xml:space="preserve">MONROE                       </v>
          </cell>
          <cell r="G309">
            <v>1</v>
          </cell>
          <cell r="H309">
            <v>3</v>
          </cell>
          <cell r="I309">
            <v>12544</v>
          </cell>
          <cell r="J309">
            <v>38497</v>
          </cell>
        </row>
        <row r="310">
          <cell r="A310">
            <v>85107</v>
          </cell>
          <cell r="B310">
            <v>7</v>
          </cell>
          <cell r="C310">
            <v>851</v>
          </cell>
          <cell r="D310" t="str">
            <v>NORTHERN BERKSHIRE</v>
          </cell>
          <cell r="E310">
            <v>209</v>
          </cell>
          <cell r="F310" t="str">
            <v xml:space="preserve">NORTH ADAMS                  </v>
          </cell>
          <cell r="G310">
            <v>159</v>
          </cell>
          <cell r="H310">
            <v>158</v>
          </cell>
          <cell r="I310">
            <v>730245</v>
          </cell>
          <cell r="J310">
            <v>724885</v>
          </cell>
        </row>
        <row r="311">
          <cell r="A311">
            <v>85108</v>
          </cell>
          <cell r="B311">
            <v>8</v>
          </cell>
          <cell r="C311">
            <v>851</v>
          </cell>
          <cell r="D311" t="str">
            <v>NORTHERN BERKSHIRE</v>
          </cell>
          <cell r="E311">
            <v>263</v>
          </cell>
          <cell r="F311" t="str">
            <v xml:space="preserve">SAVOY                        </v>
          </cell>
          <cell r="G311">
            <v>24</v>
          </cell>
          <cell r="H311">
            <v>24</v>
          </cell>
          <cell r="I311">
            <v>180202</v>
          </cell>
          <cell r="J311">
            <v>181966</v>
          </cell>
        </row>
        <row r="312">
          <cell r="A312">
            <v>85109</v>
          </cell>
          <cell r="B312">
            <v>9</v>
          </cell>
          <cell r="C312">
            <v>851</v>
          </cell>
          <cell r="D312" t="str">
            <v>NORTHERN BERKSHIRE</v>
          </cell>
          <cell r="E312">
            <v>341</v>
          </cell>
          <cell r="F312" t="str">
            <v xml:space="preserve">WILLIAMSTOWN                 </v>
          </cell>
          <cell r="G312">
            <v>18</v>
          </cell>
          <cell r="H312">
            <v>19</v>
          </cell>
          <cell r="I312">
            <v>251780</v>
          </cell>
          <cell r="J312">
            <v>252564</v>
          </cell>
        </row>
        <row r="313">
          <cell r="A313">
            <v>85201</v>
          </cell>
          <cell r="B313">
            <v>1</v>
          </cell>
          <cell r="C313">
            <v>852</v>
          </cell>
          <cell r="D313" t="str">
            <v>NASHOBA VALLEY</v>
          </cell>
          <cell r="E313">
            <v>19</v>
          </cell>
          <cell r="F313" t="str">
            <v>AYER</v>
          </cell>
          <cell r="G313">
            <v>53</v>
          </cell>
          <cell r="H313">
            <v>49</v>
          </cell>
          <cell r="I313">
            <v>516728</v>
          </cell>
          <cell r="J313">
            <v>487033</v>
          </cell>
        </row>
        <row r="314">
          <cell r="A314">
            <v>85202</v>
          </cell>
          <cell r="B314">
            <v>2</v>
          </cell>
          <cell r="C314">
            <v>852</v>
          </cell>
          <cell r="D314" t="str">
            <v>NASHOBA VALLEY</v>
          </cell>
          <cell r="E314">
            <v>56</v>
          </cell>
          <cell r="F314" t="str">
            <v xml:space="preserve">CHELMSFORD                   </v>
          </cell>
          <cell r="G314">
            <v>154</v>
          </cell>
          <cell r="H314">
            <v>173</v>
          </cell>
          <cell r="I314">
            <v>1972055</v>
          </cell>
          <cell r="J314">
            <v>2229779</v>
          </cell>
        </row>
        <row r="315">
          <cell r="A315">
            <v>85203</v>
          </cell>
          <cell r="B315">
            <v>3</v>
          </cell>
          <cell r="C315">
            <v>852</v>
          </cell>
          <cell r="D315" t="str">
            <v>NASHOBA VALLEY</v>
          </cell>
          <cell r="E315">
            <v>115</v>
          </cell>
          <cell r="F315" t="str">
            <v xml:space="preserve">GROTON                       </v>
          </cell>
          <cell r="G315">
            <v>33</v>
          </cell>
          <cell r="H315">
            <v>39</v>
          </cell>
          <cell r="I315">
            <v>403846</v>
          </cell>
          <cell r="J315">
            <v>496346</v>
          </cell>
        </row>
        <row r="316">
          <cell r="A316">
            <v>85204</v>
          </cell>
          <cell r="B316">
            <v>4</v>
          </cell>
          <cell r="C316">
            <v>852</v>
          </cell>
          <cell r="D316" t="str">
            <v>NASHOBA VALLEY</v>
          </cell>
          <cell r="E316">
            <v>158</v>
          </cell>
          <cell r="F316" t="str">
            <v xml:space="preserve">LITTLETON                    </v>
          </cell>
          <cell r="G316">
            <v>51</v>
          </cell>
          <cell r="H316">
            <v>38</v>
          </cell>
          <cell r="I316">
            <v>616559</v>
          </cell>
          <cell r="J316">
            <v>460024</v>
          </cell>
        </row>
        <row r="317">
          <cell r="A317">
            <v>85205</v>
          </cell>
          <cell r="B317">
            <v>5</v>
          </cell>
          <cell r="C317">
            <v>852</v>
          </cell>
          <cell r="D317" t="str">
            <v>NASHOBA VALLEY</v>
          </cell>
          <cell r="E317">
            <v>232</v>
          </cell>
          <cell r="F317" t="str">
            <v xml:space="preserve">PEPPERELL                    </v>
          </cell>
          <cell r="G317">
            <v>116</v>
          </cell>
          <cell r="H317">
            <v>140</v>
          </cell>
          <cell r="I317">
            <v>888692</v>
          </cell>
          <cell r="J317">
            <v>1137837</v>
          </cell>
        </row>
        <row r="318">
          <cell r="A318">
            <v>85206</v>
          </cell>
          <cell r="B318">
            <v>6</v>
          </cell>
          <cell r="C318">
            <v>852</v>
          </cell>
          <cell r="D318" t="str">
            <v>NASHOBA VALLEY</v>
          </cell>
          <cell r="E318">
            <v>270</v>
          </cell>
          <cell r="F318" t="str">
            <v xml:space="preserve">SHIRLEY                      </v>
          </cell>
          <cell r="G318">
            <v>71</v>
          </cell>
          <cell r="H318">
            <v>69</v>
          </cell>
          <cell r="I318">
            <v>559965</v>
          </cell>
          <cell r="J318">
            <v>567087</v>
          </cell>
        </row>
        <row r="319">
          <cell r="A319">
            <v>85207</v>
          </cell>
          <cell r="B319">
            <v>7</v>
          </cell>
          <cell r="C319">
            <v>852</v>
          </cell>
          <cell r="D319" t="str">
            <v>NASHOBA VALLEY</v>
          </cell>
          <cell r="E319">
            <v>299</v>
          </cell>
          <cell r="F319" t="str">
            <v xml:space="preserve">TOWNSEND                     </v>
          </cell>
          <cell r="G319">
            <v>102</v>
          </cell>
          <cell r="H319">
            <v>104</v>
          </cell>
          <cell r="I319">
            <v>792883</v>
          </cell>
          <cell r="J319">
            <v>830261</v>
          </cell>
        </row>
        <row r="320">
          <cell r="A320">
            <v>85208</v>
          </cell>
          <cell r="B320">
            <v>8</v>
          </cell>
          <cell r="C320">
            <v>852</v>
          </cell>
          <cell r="D320" t="str">
            <v>NASHOBA VALLEY</v>
          </cell>
          <cell r="E320">
            <v>326</v>
          </cell>
          <cell r="F320" t="str">
            <v xml:space="preserve">WESTFORD                     </v>
          </cell>
          <cell r="G320">
            <v>57</v>
          </cell>
          <cell r="H320">
            <v>55</v>
          </cell>
          <cell r="I320">
            <v>596936</v>
          </cell>
          <cell r="J320">
            <v>600586</v>
          </cell>
        </row>
        <row r="321">
          <cell r="A321">
            <v>85301</v>
          </cell>
          <cell r="B321">
            <v>1</v>
          </cell>
          <cell r="C321">
            <v>853</v>
          </cell>
          <cell r="D321" t="str">
            <v>NORTHEAST METROPOLITAN</v>
          </cell>
          <cell r="E321">
            <v>57</v>
          </cell>
          <cell r="F321" t="str">
            <v xml:space="preserve">CHELSEA                      </v>
          </cell>
          <cell r="G321">
            <v>204</v>
          </cell>
          <cell r="H321">
            <v>199</v>
          </cell>
          <cell r="I321">
            <v>535469</v>
          </cell>
          <cell r="J321">
            <v>541332</v>
          </cell>
        </row>
        <row r="322">
          <cell r="A322">
            <v>85302</v>
          </cell>
          <cell r="B322">
            <v>2</v>
          </cell>
          <cell r="C322">
            <v>853</v>
          </cell>
          <cell r="D322" t="str">
            <v>NORTHEAST METROPOLITAN</v>
          </cell>
          <cell r="E322">
            <v>165</v>
          </cell>
          <cell r="F322" t="str">
            <v xml:space="preserve">MALDEN                       </v>
          </cell>
          <cell r="G322">
            <v>194</v>
          </cell>
          <cell r="H322">
            <v>189</v>
          </cell>
          <cell r="I322">
            <v>1277489</v>
          </cell>
          <cell r="J322">
            <v>1314487</v>
          </cell>
        </row>
        <row r="323">
          <cell r="A323">
            <v>85303</v>
          </cell>
          <cell r="B323">
            <v>3</v>
          </cell>
          <cell r="C323">
            <v>853</v>
          </cell>
          <cell r="D323" t="str">
            <v>NORTHEAST METROPOLITAN</v>
          </cell>
          <cell r="E323">
            <v>178</v>
          </cell>
          <cell r="F323" t="str">
            <v xml:space="preserve">MELROSE                      </v>
          </cell>
          <cell r="G323">
            <v>67</v>
          </cell>
          <cell r="H323">
            <v>74</v>
          </cell>
          <cell r="I323">
            <v>848344</v>
          </cell>
          <cell r="J323">
            <v>962824</v>
          </cell>
        </row>
        <row r="324">
          <cell r="A324">
            <v>85304</v>
          </cell>
          <cell r="B324">
            <v>4</v>
          </cell>
          <cell r="C324">
            <v>853</v>
          </cell>
          <cell r="D324" t="str">
            <v>NORTHEAST METROPOLITAN</v>
          </cell>
          <cell r="E324">
            <v>217</v>
          </cell>
          <cell r="F324" t="str">
            <v xml:space="preserve">NORTH READING                </v>
          </cell>
          <cell r="G324">
            <v>32</v>
          </cell>
          <cell r="H324">
            <v>27</v>
          </cell>
          <cell r="I324">
            <v>424734</v>
          </cell>
          <cell r="J324">
            <v>368595</v>
          </cell>
        </row>
        <row r="325">
          <cell r="A325">
            <v>85305</v>
          </cell>
          <cell r="B325">
            <v>5</v>
          </cell>
          <cell r="C325">
            <v>853</v>
          </cell>
          <cell r="D325" t="str">
            <v>NORTHEAST METROPOLITAN</v>
          </cell>
          <cell r="E325">
            <v>246</v>
          </cell>
          <cell r="F325" t="str">
            <v xml:space="preserve">READING                      </v>
          </cell>
          <cell r="G325">
            <v>19</v>
          </cell>
          <cell r="H325">
            <v>17</v>
          </cell>
          <cell r="I325">
            <v>228232</v>
          </cell>
          <cell r="J325">
            <v>214488</v>
          </cell>
        </row>
        <row r="326">
          <cell r="A326">
            <v>85306</v>
          </cell>
          <cell r="B326">
            <v>6</v>
          </cell>
          <cell r="C326">
            <v>853</v>
          </cell>
          <cell r="D326" t="str">
            <v>NORTHEAST METROPOLITAN</v>
          </cell>
          <cell r="E326">
            <v>248</v>
          </cell>
          <cell r="F326" t="str">
            <v xml:space="preserve">REVERE                       </v>
          </cell>
          <cell r="G326">
            <v>223</v>
          </cell>
          <cell r="H326">
            <v>224</v>
          </cell>
          <cell r="I326">
            <v>1347291</v>
          </cell>
          <cell r="J326">
            <v>1326178</v>
          </cell>
        </row>
        <row r="327">
          <cell r="A327">
            <v>85307</v>
          </cell>
          <cell r="B327">
            <v>7</v>
          </cell>
          <cell r="C327">
            <v>853</v>
          </cell>
          <cell r="D327" t="str">
            <v>NORTHEAST METROPOLITAN</v>
          </cell>
          <cell r="E327">
            <v>262</v>
          </cell>
          <cell r="F327" t="str">
            <v xml:space="preserve">SAUGUS                       </v>
          </cell>
          <cell r="G327">
            <v>201</v>
          </cell>
          <cell r="H327">
            <v>190</v>
          </cell>
          <cell r="I327">
            <v>2714269</v>
          </cell>
          <cell r="J327">
            <v>2601361</v>
          </cell>
        </row>
        <row r="328">
          <cell r="A328">
            <v>85308</v>
          </cell>
          <cell r="B328">
            <v>8</v>
          </cell>
          <cell r="C328">
            <v>853</v>
          </cell>
          <cell r="D328" t="str">
            <v>NORTHEAST METROPOLITAN</v>
          </cell>
          <cell r="E328">
            <v>284</v>
          </cell>
          <cell r="F328" t="str">
            <v xml:space="preserve">STONEHAM                     </v>
          </cell>
          <cell r="G328">
            <v>69</v>
          </cell>
          <cell r="H328">
            <v>73</v>
          </cell>
          <cell r="I328">
            <v>999420</v>
          </cell>
          <cell r="J328">
            <v>1032976</v>
          </cell>
        </row>
        <row r="329">
          <cell r="A329">
            <v>85309</v>
          </cell>
          <cell r="B329">
            <v>9</v>
          </cell>
          <cell r="C329">
            <v>853</v>
          </cell>
          <cell r="D329" t="str">
            <v>NORTHEAST METROPOLITAN</v>
          </cell>
          <cell r="E329">
            <v>305</v>
          </cell>
          <cell r="F329" t="str">
            <v xml:space="preserve">WAKEFIELD                    </v>
          </cell>
          <cell r="G329">
            <v>70</v>
          </cell>
          <cell r="H329">
            <v>68</v>
          </cell>
          <cell r="I329">
            <v>974855</v>
          </cell>
          <cell r="J329">
            <v>956722</v>
          </cell>
        </row>
        <row r="330">
          <cell r="A330">
            <v>85310</v>
          </cell>
          <cell r="B330">
            <v>10</v>
          </cell>
          <cell r="C330">
            <v>853</v>
          </cell>
          <cell r="D330" t="str">
            <v>NORTHEAST METROPOLITAN</v>
          </cell>
          <cell r="E330">
            <v>344</v>
          </cell>
          <cell r="F330" t="str">
            <v xml:space="preserve">WINCHESTER                   </v>
          </cell>
          <cell r="G330">
            <v>14</v>
          </cell>
          <cell r="H330">
            <v>11</v>
          </cell>
          <cell r="I330">
            <v>181596</v>
          </cell>
          <cell r="J330">
            <v>146692</v>
          </cell>
        </row>
        <row r="331">
          <cell r="A331">
            <v>85311</v>
          </cell>
          <cell r="B331">
            <v>11</v>
          </cell>
          <cell r="C331">
            <v>853</v>
          </cell>
          <cell r="D331" t="str">
            <v>NORTHEAST METROPOLITAN</v>
          </cell>
          <cell r="E331">
            <v>346</v>
          </cell>
          <cell r="F331" t="str">
            <v xml:space="preserve">WINTHROP                     </v>
          </cell>
          <cell r="G331">
            <v>65</v>
          </cell>
          <cell r="H331">
            <v>62</v>
          </cell>
          <cell r="I331">
            <v>723397</v>
          </cell>
          <cell r="J331">
            <v>691111</v>
          </cell>
        </row>
        <row r="332">
          <cell r="A332">
            <v>85312</v>
          </cell>
          <cell r="B332">
            <v>12</v>
          </cell>
          <cell r="C332">
            <v>853</v>
          </cell>
          <cell r="D332" t="str">
            <v>NORTHEAST METROPOLITAN</v>
          </cell>
          <cell r="E332">
            <v>347</v>
          </cell>
          <cell r="F332" t="str">
            <v>WOBURN</v>
          </cell>
          <cell r="G332">
            <v>84</v>
          </cell>
          <cell r="H332">
            <v>98</v>
          </cell>
          <cell r="I332">
            <v>1164652</v>
          </cell>
          <cell r="J332">
            <v>1337532</v>
          </cell>
        </row>
        <row r="333">
          <cell r="A333">
            <v>85401</v>
          </cell>
          <cell r="B333">
            <v>1</v>
          </cell>
          <cell r="C333">
            <v>854</v>
          </cell>
          <cell r="D333" t="str">
            <v>NORTH SHORE</v>
          </cell>
          <cell r="E333">
            <v>30</v>
          </cell>
          <cell r="F333" t="str">
            <v xml:space="preserve">BEVERLY                      </v>
          </cell>
          <cell r="G333">
            <v>87</v>
          </cell>
          <cell r="H333">
            <v>75</v>
          </cell>
          <cell r="I333">
            <v>1152341</v>
          </cell>
          <cell r="J333">
            <v>1000465</v>
          </cell>
        </row>
        <row r="334">
          <cell r="A334">
            <v>85402</v>
          </cell>
          <cell r="B334">
            <v>2</v>
          </cell>
          <cell r="C334">
            <v>854</v>
          </cell>
          <cell r="D334" t="str">
            <v>NORTH SHORE</v>
          </cell>
          <cell r="E334">
            <v>38</v>
          </cell>
          <cell r="F334" t="str">
            <v xml:space="preserve">BOXFORD                      </v>
          </cell>
          <cell r="G334">
            <v>6</v>
          </cell>
          <cell r="H334">
            <v>5</v>
          </cell>
          <cell r="I334">
            <v>82698</v>
          </cell>
          <cell r="J334">
            <v>67611</v>
          </cell>
        </row>
        <row r="335">
          <cell r="A335">
            <v>85403</v>
          </cell>
          <cell r="B335">
            <v>3</v>
          </cell>
          <cell r="C335">
            <v>854</v>
          </cell>
          <cell r="D335" t="str">
            <v>NORTH SHORE</v>
          </cell>
          <cell r="E335">
            <v>71</v>
          </cell>
          <cell r="F335" t="str">
            <v xml:space="preserve">DANVERS                      </v>
          </cell>
          <cell r="G335">
            <v>79</v>
          </cell>
          <cell r="H335">
            <v>84</v>
          </cell>
          <cell r="I335">
            <v>1033161</v>
          </cell>
          <cell r="J335">
            <v>1093743</v>
          </cell>
        </row>
        <row r="336">
          <cell r="A336">
            <v>85404</v>
          </cell>
          <cell r="B336">
            <v>4</v>
          </cell>
          <cell r="C336">
            <v>854</v>
          </cell>
          <cell r="D336" t="str">
            <v>NORTH SHORE</v>
          </cell>
          <cell r="E336">
            <v>92</v>
          </cell>
          <cell r="F336" t="str">
            <v xml:space="preserve">ESSEX                        </v>
          </cell>
          <cell r="G336">
            <v>6</v>
          </cell>
          <cell r="H336">
            <v>4</v>
          </cell>
          <cell r="I336">
            <v>76366</v>
          </cell>
          <cell r="J336">
            <v>52709</v>
          </cell>
        </row>
        <row r="337">
          <cell r="A337">
            <v>85405</v>
          </cell>
          <cell r="B337">
            <v>5</v>
          </cell>
          <cell r="C337">
            <v>854</v>
          </cell>
          <cell r="D337" t="str">
            <v>NORTH SHORE</v>
          </cell>
          <cell r="E337">
            <v>107</v>
          </cell>
          <cell r="F337" t="str">
            <v xml:space="preserve">GLOUCESTER                   </v>
          </cell>
          <cell r="G337">
            <v>59</v>
          </cell>
          <cell r="H337">
            <v>58</v>
          </cell>
          <cell r="I337">
            <v>794219</v>
          </cell>
          <cell r="J337">
            <v>789878</v>
          </cell>
        </row>
        <row r="338">
          <cell r="A338">
            <v>85406</v>
          </cell>
          <cell r="B338">
            <v>6</v>
          </cell>
          <cell r="C338">
            <v>854</v>
          </cell>
          <cell r="D338" t="str">
            <v>NORTH SHORE</v>
          </cell>
          <cell r="E338">
            <v>119</v>
          </cell>
          <cell r="F338" t="str">
            <v xml:space="preserve">HAMILTON                     </v>
          </cell>
          <cell r="G338">
            <v>5</v>
          </cell>
          <cell r="H338">
            <v>6</v>
          </cell>
          <cell r="I338">
            <v>67908</v>
          </cell>
          <cell r="J338">
            <v>83314</v>
          </cell>
        </row>
        <row r="339">
          <cell r="A339">
            <v>85407</v>
          </cell>
          <cell r="B339">
            <v>7</v>
          </cell>
          <cell r="C339">
            <v>854</v>
          </cell>
          <cell r="D339" t="str">
            <v>NORTH SHORE</v>
          </cell>
          <cell r="E339">
            <v>164</v>
          </cell>
          <cell r="F339" t="str">
            <v xml:space="preserve">LYNNFIELD                    </v>
          </cell>
          <cell r="G339">
            <v>15</v>
          </cell>
          <cell r="H339">
            <v>18</v>
          </cell>
          <cell r="I339">
            <v>203008</v>
          </cell>
          <cell r="J339">
            <v>245678</v>
          </cell>
        </row>
        <row r="340">
          <cell r="A340">
            <v>85408</v>
          </cell>
          <cell r="B340">
            <v>8</v>
          </cell>
          <cell r="C340">
            <v>854</v>
          </cell>
          <cell r="D340" t="str">
            <v>NORTH SHORE</v>
          </cell>
          <cell r="E340">
            <v>166</v>
          </cell>
          <cell r="F340" t="str">
            <v xml:space="preserve">MANCHESTER                   </v>
          </cell>
          <cell r="G340">
            <v>4</v>
          </cell>
          <cell r="H340">
            <v>4</v>
          </cell>
          <cell r="I340">
            <v>47918</v>
          </cell>
          <cell r="J340">
            <v>50682</v>
          </cell>
        </row>
        <row r="341">
          <cell r="A341">
            <v>85409</v>
          </cell>
          <cell r="B341">
            <v>9</v>
          </cell>
          <cell r="C341">
            <v>854</v>
          </cell>
          <cell r="D341" t="str">
            <v>NORTH SHORE</v>
          </cell>
          <cell r="E341">
            <v>168</v>
          </cell>
          <cell r="F341" t="str">
            <v xml:space="preserve">MARBLEHEAD                   </v>
          </cell>
          <cell r="G341">
            <v>9</v>
          </cell>
          <cell r="H341">
            <v>10</v>
          </cell>
          <cell r="I341">
            <v>113771</v>
          </cell>
          <cell r="J341">
            <v>128852</v>
          </cell>
        </row>
        <row r="342">
          <cell r="A342">
            <v>85410</v>
          </cell>
          <cell r="B342">
            <v>10</v>
          </cell>
          <cell r="C342">
            <v>854</v>
          </cell>
          <cell r="D342" t="str">
            <v>NORTH SHORE</v>
          </cell>
          <cell r="E342">
            <v>184</v>
          </cell>
          <cell r="F342" t="str">
            <v xml:space="preserve">MIDDLETON                    </v>
          </cell>
          <cell r="G342">
            <v>17</v>
          </cell>
          <cell r="H342">
            <v>16</v>
          </cell>
          <cell r="I342">
            <v>221740</v>
          </cell>
          <cell r="J342">
            <v>212029</v>
          </cell>
        </row>
        <row r="343">
          <cell r="A343">
            <v>85411</v>
          </cell>
          <cell r="B343">
            <v>11</v>
          </cell>
          <cell r="C343">
            <v>854</v>
          </cell>
          <cell r="D343" t="str">
            <v>NORTH SHORE</v>
          </cell>
          <cell r="E343">
            <v>196</v>
          </cell>
          <cell r="F343" t="str">
            <v xml:space="preserve">NAHANT                       </v>
          </cell>
          <cell r="G343">
            <v>5</v>
          </cell>
          <cell r="H343">
            <v>3</v>
          </cell>
          <cell r="I343">
            <v>74024</v>
          </cell>
          <cell r="J343">
            <v>42024</v>
          </cell>
        </row>
        <row r="344">
          <cell r="A344">
            <v>85412</v>
          </cell>
          <cell r="B344">
            <v>12</v>
          </cell>
          <cell r="C344">
            <v>854</v>
          </cell>
          <cell r="D344" t="str">
            <v>NORTH SHORE</v>
          </cell>
          <cell r="E344">
            <v>229</v>
          </cell>
          <cell r="F344" t="str">
            <v>PEABODY</v>
          </cell>
          <cell r="G344">
            <v>33</v>
          </cell>
          <cell r="H344">
            <v>211</v>
          </cell>
          <cell r="I344">
            <v>414254</v>
          </cell>
          <cell r="J344">
            <v>2371220</v>
          </cell>
        </row>
        <row r="345">
          <cell r="A345">
            <v>85413</v>
          </cell>
          <cell r="B345">
            <v>13</v>
          </cell>
          <cell r="C345">
            <v>854</v>
          </cell>
          <cell r="D345" t="str">
            <v>NORTH SHORE</v>
          </cell>
          <cell r="E345">
            <v>252</v>
          </cell>
          <cell r="F345" t="str">
            <v xml:space="preserve">ROCKPORT                     </v>
          </cell>
          <cell r="G345">
            <v>9</v>
          </cell>
          <cell r="H345">
            <v>13</v>
          </cell>
          <cell r="I345">
            <v>136031</v>
          </cell>
          <cell r="J345">
            <v>182103</v>
          </cell>
        </row>
        <row r="346">
          <cell r="A346">
            <v>85414</v>
          </cell>
          <cell r="B346">
            <v>14</v>
          </cell>
          <cell r="C346">
            <v>854</v>
          </cell>
          <cell r="D346" t="str">
            <v>NORTH SHORE</v>
          </cell>
          <cell r="E346">
            <v>258</v>
          </cell>
          <cell r="F346" t="str">
            <v xml:space="preserve">SALEM                        </v>
          </cell>
          <cell r="G346">
            <v>135</v>
          </cell>
          <cell r="H346">
            <v>130</v>
          </cell>
          <cell r="I346">
            <v>1294014</v>
          </cell>
          <cell r="J346">
            <v>1238847</v>
          </cell>
        </row>
        <row r="347">
          <cell r="A347">
            <v>85415</v>
          </cell>
          <cell r="B347">
            <v>15</v>
          </cell>
          <cell r="C347">
            <v>854</v>
          </cell>
          <cell r="D347" t="str">
            <v>NORTH SHORE</v>
          </cell>
          <cell r="E347">
            <v>291</v>
          </cell>
          <cell r="F347" t="str">
            <v xml:space="preserve">SWAMPSCOTT                   </v>
          </cell>
          <cell r="G347">
            <v>24</v>
          </cell>
          <cell r="H347">
            <v>28</v>
          </cell>
          <cell r="I347">
            <v>320108</v>
          </cell>
          <cell r="J347">
            <v>371597</v>
          </cell>
        </row>
        <row r="348">
          <cell r="A348">
            <v>85416</v>
          </cell>
          <cell r="B348">
            <v>16</v>
          </cell>
          <cell r="C348">
            <v>854</v>
          </cell>
          <cell r="D348" t="str">
            <v>NORTH SHORE</v>
          </cell>
          <cell r="E348">
            <v>298</v>
          </cell>
          <cell r="F348" t="str">
            <v xml:space="preserve">TOPSFIELD                    </v>
          </cell>
          <cell r="G348">
            <v>2</v>
          </cell>
          <cell r="H348">
            <v>5</v>
          </cell>
          <cell r="I348">
            <v>28193</v>
          </cell>
          <cell r="J348">
            <v>68752</v>
          </cell>
        </row>
        <row r="349">
          <cell r="A349">
            <v>85417</v>
          </cell>
          <cell r="B349">
            <v>17</v>
          </cell>
          <cell r="C349">
            <v>854</v>
          </cell>
          <cell r="D349" t="str">
            <v>NORTH SHORE</v>
          </cell>
          <cell r="E349">
            <v>320</v>
          </cell>
          <cell r="F349" t="str">
            <v xml:space="preserve">WENHAM                       </v>
          </cell>
          <cell r="G349">
            <v>7</v>
          </cell>
          <cell r="H349">
            <v>7</v>
          </cell>
          <cell r="I349">
            <v>98890</v>
          </cell>
          <cell r="J349">
            <v>95793</v>
          </cell>
        </row>
        <row r="350">
          <cell r="A350">
            <v>85501</v>
          </cell>
          <cell r="B350">
            <v>1</v>
          </cell>
          <cell r="C350">
            <v>855</v>
          </cell>
          <cell r="D350" t="str">
            <v>OLD COLONY</v>
          </cell>
          <cell r="E350">
            <v>3</v>
          </cell>
          <cell r="F350" t="str">
            <v xml:space="preserve">ACUSHNET                     </v>
          </cell>
          <cell r="G350">
            <v>188</v>
          </cell>
          <cell r="H350">
            <v>175</v>
          </cell>
          <cell r="I350">
            <v>1506896</v>
          </cell>
          <cell r="J350">
            <v>1441247</v>
          </cell>
        </row>
        <row r="351">
          <cell r="A351">
            <v>85502</v>
          </cell>
          <cell r="B351">
            <v>2</v>
          </cell>
          <cell r="C351">
            <v>855</v>
          </cell>
          <cell r="D351" t="str">
            <v>OLD COLONY</v>
          </cell>
          <cell r="E351">
            <v>52</v>
          </cell>
          <cell r="F351" t="str">
            <v xml:space="preserve">CARVER                       </v>
          </cell>
          <cell r="G351">
            <v>95</v>
          </cell>
          <cell r="H351">
            <v>93</v>
          </cell>
          <cell r="I351">
            <v>708991</v>
          </cell>
          <cell r="J351">
            <v>709646</v>
          </cell>
        </row>
        <row r="352">
          <cell r="A352">
            <v>85503</v>
          </cell>
          <cell r="B352">
            <v>3</v>
          </cell>
          <cell r="C352">
            <v>855</v>
          </cell>
          <cell r="D352" t="str">
            <v>OLD COLONY</v>
          </cell>
          <cell r="E352">
            <v>146</v>
          </cell>
          <cell r="F352" t="str">
            <v xml:space="preserve">LAKEVILLE                    </v>
          </cell>
          <cell r="G352">
            <v>105</v>
          </cell>
          <cell r="H352">
            <v>124</v>
          </cell>
          <cell r="I352">
            <v>953746</v>
          </cell>
          <cell r="J352">
            <v>1173201</v>
          </cell>
        </row>
        <row r="353">
          <cell r="A353">
            <v>85504</v>
          </cell>
          <cell r="B353">
            <v>4</v>
          </cell>
          <cell r="C353">
            <v>855</v>
          </cell>
          <cell r="D353" t="str">
            <v>OLD COLONY</v>
          </cell>
          <cell r="E353">
            <v>173</v>
          </cell>
          <cell r="F353" t="str">
            <v xml:space="preserve">MATTAPOISETT                 </v>
          </cell>
          <cell r="G353">
            <v>37</v>
          </cell>
          <cell r="H353">
            <v>27</v>
          </cell>
          <cell r="I353">
            <v>493029</v>
          </cell>
          <cell r="J353">
            <v>345992</v>
          </cell>
        </row>
        <row r="354">
          <cell r="A354">
            <v>85505</v>
          </cell>
          <cell r="B354">
            <v>5</v>
          </cell>
          <cell r="C354">
            <v>855</v>
          </cell>
          <cell r="D354" t="str">
            <v>OLD COLONY</v>
          </cell>
          <cell r="E354">
            <v>250</v>
          </cell>
          <cell r="F354" t="str">
            <v xml:space="preserve">ROCHESTER                    </v>
          </cell>
          <cell r="G354">
            <v>71</v>
          </cell>
          <cell r="H354">
            <v>70</v>
          </cell>
          <cell r="I354">
            <v>685385</v>
          </cell>
          <cell r="J354">
            <v>670984</v>
          </cell>
        </row>
        <row r="355">
          <cell r="A355">
            <v>86001</v>
          </cell>
          <cell r="B355">
            <v>1</v>
          </cell>
          <cell r="C355">
            <v>860</v>
          </cell>
          <cell r="D355" t="str">
            <v>PATHFINDER</v>
          </cell>
          <cell r="E355">
            <v>24</v>
          </cell>
          <cell r="F355" t="str">
            <v xml:space="preserve">BELCHERTOWN                  </v>
          </cell>
          <cell r="G355">
            <v>109</v>
          </cell>
          <cell r="H355">
            <v>96</v>
          </cell>
          <cell r="I355">
            <v>754336</v>
          </cell>
          <cell r="J355">
            <v>707249</v>
          </cell>
        </row>
        <row r="356">
          <cell r="A356">
            <v>86002</v>
          </cell>
          <cell r="B356">
            <v>2</v>
          </cell>
          <cell r="C356">
            <v>860</v>
          </cell>
          <cell r="D356" t="str">
            <v>PATHFINDER</v>
          </cell>
          <cell r="E356">
            <v>111</v>
          </cell>
          <cell r="F356" t="str">
            <v xml:space="preserve">GRANBY                       </v>
          </cell>
          <cell r="G356">
            <v>19</v>
          </cell>
          <cell r="H356">
            <v>26</v>
          </cell>
          <cell r="I356">
            <v>159565</v>
          </cell>
          <cell r="J356">
            <v>227902</v>
          </cell>
        </row>
        <row r="357">
          <cell r="A357">
            <v>86003</v>
          </cell>
          <cell r="B357">
            <v>3</v>
          </cell>
          <cell r="C357">
            <v>860</v>
          </cell>
          <cell r="D357" t="str">
            <v>PATHFINDER</v>
          </cell>
          <cell r="E357">
            <v>124</v>
          </cell>
          <cell r="F357" t="str">
            <v xml:space="preserve">HARDWICK                     </v>
          </cell>
          <cell r="G357">
            <v>32</v>
          </cell>
          <cell r="H357">
            <v>24</v>
          </cell>
          <cell r="I357">
            <v>189029</v>
          </cell>
          <cell r="J357">
            <v>145699</v>
          </cell>
        </row>
        <row r="358">
          <cell r="A358">
            <v>86004</v>
          </cell>
          <cell r="B358">
            <v>4</v>
          </cell>
          <cell r="C358">
            <v>860</v>
          </cell>
          <cell r="D358" t="str">
            <v>PATHFINDER</v>
          </cell>
          <cell r="E358">
            <v>191</v>
          </cell>
          <cell r="F358" t="str">
            <v xml:space="preserve">MONSON                       </v>
          </cell>
          <cell r="G358">
            <v>97</v>
          </cell>
          <cell r="H358">
            <v>83</v>
          </cell>
          <cell r="I358">
            <v>685058</v>
          </cell>
          <cell r="J358">
            <v>629723</v>
          </cell>
        </row>
        <row r="359">
          <cell r="A359">
            <v>86005</v>
          </cell>
          <cell r="B359">
            <v>5</v>
          </cell>
          <cell r="C359">
            <v>860</v>
          </cell>
          <cell r="D359" t="str">
            <v>PATHFINDER</v>
          </cell>
          <cell r="E359">
            <v>202</v>
          </cell>
          <cell r="F359" t="str">
            <v xml:space="preserve">NEW BRAINTREE                </v>
          </cell>
          <cell r="G359">
            <v>11</v>
          </cell>
          <cell r="H359">
            <v>12</v>
          </cell>
          <cell r="I359">
            <v>93313</v>
          </cell>
          <cell r="J359">
            <v>105592</v>
          </cell>
        </row>
        <row r="360">
          <cell r="A360">
            <v>86006</v>
          </cell>
          <cell r="B360">
            <v>6</v>
          </cell>
          <cell r="C360">
            <v>860</v>
          </cell>
          <cell r="D360" t="str">
            <v>PATHFINDER</v>
          </cell>
          <cell r="E360">
            <v>222</v>
          </cell>
          <cell r="F360" t="str">
            <v xml:space="preserve">OAKHAM                       </v>
          </cell>
          <cell r="G360">
            <v>10</v>
          </cell>
          <cell r="H360">
            <v>10</v>
          </cell>
          <cell r="I360">
            <v>74262</v>
          </cell>
          <cell r="J360">
            <v>82056</v>
          </cell>
        </row>
        <row r="361">
          <cell r="A361">
            <v>86007</v>
          </cell>
          <cell r="B361">
            <v>7</v>
          </cell>
          <cell r="C361">
            <v>860</v>
          </cell>
          <cell r="D361" t="str">
            <v>PATHFINDER</v>
          </cell>
          <cell r="E361">
            <v>227</v>
          </cell>
          <cell r="F361" t="str">
            <v xml:space="preserve">PALMER                       </v>
          </cell>
          <cell r="G361">
            <v>183</v>
          </cell>
          <cell r="H361">
            <v>168</v>
          </cell>
          <cell r="I361">
            <v>1161045</v>
          </cell>
          <cell r="J361">
            <v>1143001</v>
          </cell>
        </row>
        <row r="362">
          <cell r="A362">
            <v>86008</v>
          </cell>
          <cell r="B362">
            <v>8</v>
          </cell>
          <cell r="C362">
            <v>860</v>
          </cell>
          <cell r="D362" t="str">
            <v>PATHFINDER</v>
          </cell>
          <cell r="E362">
            <v>309</v>
          </cell>
          <cell r="F362" t="str">
            <v xml:space="preserve">WARE                         </v>
          </cell>
          <cell r="G362">
            <v>94</v>
          </cell>
          <cell r="H362">
            <v>101</v>
          </cell>
          <cell r="I362">
            <v>556074</v>
          </cell>
          <cell r="J362">
            <v>607560</v>
          </cell>
        </row>
        <row r="363">
          <cell r="A363">
            <v>86009</v>
          </cell>
          <cell r="B363">
            <v>9</v>
          </cell>
          <cell r="C363">
            <v>860</v>
          </cell>
          <cell r="D363" t="str">
            <v>PATHFINDER</v>
          </cell>
          <cell r="E363">
            <v>311</v>
          </cell>
          <cell r="F363" t="str">
            <v xml:space="preserve">WARREN                       </v>
          </cell>
          <cell r="G363">
            <v>55</v>
          </cell>
          <cell r="H363">
            <v>46</v>
          </cell>
          <cell r="I363">
            <v>264574</v>
          </cell>
          <cell r="J363">
            <v>220491</v>
          </cell>
        </row>
        <row r="364">
          <cell r="A364">
            <v>87101</v>
          </cell>
          <cell r="B364">
            <v>1</v>
          </cell>
          <cell r="C364">
            <v>871</v>
          </cell>
          <cell r="D364" t="str">
            <v>SHAWSHEEN VALLEY</v>
          </cell>
          <cell r="E364">
            <v>23</v>
          </cell>
          <cell r="F364" t="str">
            <v xml:space="preserve">BEDFORD                      </v>
          </cell>
          <cell r="G364">
            <v>23</v>
          </cell>
          <cell r="H364">
            <v>26</v>
          </cell>
          <cell r="I364">
            <v>290131</v>
          </cell>
          <cell r="J364">
            <v>329149</v>
          </cell>
        </row>
        <row r="365">
          <cell r="A365">
            <v>87102</v>
          </cell>
          <cell r="B365">
            <v>2</v>
          </cell>
          <cell r="C365">
            <v>871</v>
          </cell>
          <cell r="D365" t="str">
            <v>SHAWSHEEN VALLEY</v>
          </cell>
          <cell r="E365">
            <v>31</v>
          </cell>
          <cell r="F365" t="str">
            <v xml:space="preserve">BILLERICA                    </v>
          </cell>
          <cell r="G365">
            <v>588</v>
          </cell>
          <cell r="H365">
            <v>600</v>
          </cell>
          <cell r="I365">
            <v>5926399</v>
          </cell>
          <cell r="J365">
            <v>6239049</v>
          </cell>
        </row>
        <row r="366">
          <cell r="A366">
            <v>87103</v>
          </cell>
          <cell r="B366">
            <v>3</v>
          </cell>
          <cell r="C366">
            <v>871</v>
          </cell>
          <cell r="D366" t="str">
            <v>SHAWSHEEN VALLEY</v>
          </cell>
          <cell r="E366">
            <v>48</v>
          </cell>
          <cell r="F366" t="str">
            <v xml:space="preserve">BURLINGTON                   </v>
          </cell>
          <cell r="G366">
            <v>80</v>
          </cell>
          <cell r="H366">
            <v>104</v>
          </cell>
          <cell r="I366">
            <v>1103375</v>
          </cell>
          <cell r="J366">
            <v>1386622</v>
          </cell>
        </row>
        <row r="367">
          <cell r="A367">
            <v>87104</v>
          </cell>
          <cell r="B367">
            <v>4</v>
          </cell>
          <cell r="C367">
            <v>871</v>
          </cell>
          <cell r="D367" t="str">
            <v>SHAWSHEEN VALLEY</v>
          </cell>
          <cell r="E367">
            <v>295</v>
          </cell>
          <cell r="F367" t="str">
            <v xml:space="preserve">TEWKSBURY                    </v>
          </cell>
          <cell r="G367">
            <v>428</v>
          </cell>
          <cell r="H367">
            <v>402</v>
          </cell>
          <cell r="I367">
            <v>4659333</v>
          </cell>
          <cell r="J367">
            <v>4464056</v>
          </cell>
        </row>
        <row r="368">
          <cell r="A368">
            <v>87105</v>
          </cell>
          <cell r="B368">
            <v>5</v>
          </cell>
          <cell r="C368">
            <v>871</v>
          </cell>
          <cell r="D368" t="str">
            <v>SHAWSHEEN VALLEY</v>
          </cell>
          <cell r="E368">
            <v>342</v>
          </cell>
          <cell r="F368" t="str">
            <v xml:space="preserve">WILMINGTON                   </v>
          </cell>
          <cell r="G368">
            <v>263</v>
          </cell>
          <cell r="H368">
            <v>265</v>
          </cell>
          <cell r="I368">
            <v>2792854</v>
          </cell>
          <cell r="J368">
            <v>2851916</v>
          </cell>
        </row>
        <row r="369">
          <cell r="A369">
            <v>87201</v>
          </cell>
          <cell r="B369">
            <v>1</v>
          </cell>
          <cell r="C369">
            <v>872</v>
          </cell>
          <cell r="D369" t="str">
            <v>SOUTHEASTERN</v>
          </cell>
          <cell r="E369">
            <v>44</v>
          </cell>
          <cell r="F369" t="str">
            <v xml:space="preserve">BROCKTON                     </v>
          </cell>
          <cell r="G369">
            <v>810</v>
          </cell>
          <cell r="H369">
            <v>821</v>
          </cell>
          <cell r="I369">
            <v>2343133</v>
          </cell>
          <cell r="J369">
            <v>2396677</v>
          </cell>
        </row>
        <row r="370">
          <cell r="A370">
            <v>87202</v>
          </cell>
          <cell r="B370">
            <v>2</v>
          </cell>
          <cell r="C370">
            <v>872</v>
          </cell>
          <cell r="D370" t="str">
            <v>SOUTHEASTERN</v>
          </cell>
          <cell r="E370">
            <v>83</v>
          </cell>
          <cell r="F370" t="str">
            <v xml:space="preserve">EAST BRIDGEWATER             </v>
          </cell>
          <cell r="G370">
            <v>136</v>
          </cell>
          <cell r="H370">
            <v>103</v>
          </cell>
          <cell r="I370">
            <v>1066312</v>
          </cell>
          <cell r="J370">
            <v>844138</v>
          </cell>
        </row>
        <row r="371">
          <cell r="A371">
            <v>87203</v>
          </cell>
          <cell r="B371">
            <v>3</v>
          </cell>
          <cell r="C371">
            <v>872</v>
          </cell>
          <cell r="D371" t="str">
            <v>SOUTHEASTERN</v>
          </cell>
          <cell r="E371">
            <v>88</v>
          </cell>
          <cell r="F371" t="str">
            <v xml:space="preserve">EASTON                       </v>
          </cell>
          <cell r="G371">
            <v>52</v>
          </cell>
          <cell r="H371">
            <v>48</v>
          </cell>
          <cell r="I371">
            <v>600904</v>
          </cell>
          <cell r="J371">
            <v>560075</v>
          </cell>
        </row>
        <row r="372">
          <cell r="A372">
            <v>87204</v>
          </cell>
          <cell r="B372">
            <v>4</v>
          </cell>
          <cell r="C372">
            <v>872</v>
          </cell>
          <cell r="D372" t="str">
            <v>SOUTHEASTERN</v>
          </cell>
          <cell r="E372">
            <v>99</v>
          </cell>
          <cell r="F372" t="str">
            <v xml:space="preserve">FOXBOROUGH                   </v>
          </cell>
          <cell r="G372">
            <v>17</v>
          </cell>
          <cell r="H372">
            <v>19</v>
          </cell>
          <cell r="I372">
            <v>202871</v>
          </cell>
          <cell r="J372">
            <v>234131</v>
          </cell>
        </row>
        <row r="373">
          <cell r="A373">
            <v>87205</v>
          </cell>
          <cell r="B373">
            <v>5</v>
          </cell>
          <cell r="C373">
            <v>872</v>
          </cell>
          <cell r="D373" t="str">
            <v>SOUTHEASTERN</v>
          </cell>
          <cell r="E373">
            <v>167</v>
          </cell>
          <cell r="F373" t="str">
            <v xml:space="preserve">MANSFIELD                    </v>
          </cell>
          <cell r="G373">
            <v>54</v>
          </cell>
          <cell r="H373">
            <v>63</v>
          </cell>
          <cell r="I373">
            <v>512495</v>
          </cell>
          <cell r="J373">
            <v>624042</v>
          </cell>
        </row>
        <row r="374">
          <cell r="A374">
            <v>87206</v>
          </cell>
          <cell r="B374">
            <v>6</v>
          </cell>
          <cell r="C374">
            <v>872</v>
          </cell>
          <cell r="D374" t="str">
            <v>SOUTHEASTERN</v>
          </cell>
          <cell r="E374">
            <v>218</v>
          </cell>
          <cell r="F374" t="str">
            <v xml:space="preserve">NORTON                       </v>
          </cell>
          <cell r="G374">
            <v>113</v>
          </cell>
          <cell r="H374">
            <v>117</v>
          </cell>
          <cell r="I374">
            <v>1091477</v>
          </cell>
          <cell r="J374">
            <v>1161724</v>
          </cell>
        </row>
        <row r="375">
          <cell r="A375">
            <v>87207</v>
          </cell>
          <cell r="B375">
            <v>7</v>
          </cell>
          <cell r="C375">
            <v>872</v>
          </cell>
          <cell r="D375" t="str">
            <v>SOUTHEASTERN</v>
          </cell>
          <cell r="E375">
            <v>266</v>
          </cell>
          <cell r="F375" t="str">
            <v xml:space="preserve">SHARON                       </v>
          </cell>
          <cell r="G375">
            <v>18</v>
          </cell>
          <cell r="H375">
            <v>17</v>
          </cell>
          <cell r="I375">
            <v>221366</v>
          </cell>
          <cell r="J375">
            <v>217083</v>
          </cell>
        </row>
        <row r="376">
          <cell r="A376">
            <v>87208</v>
          </cell>
          <cell r="B376">
            <v>8</v>
          </cell>
          <cell r="C376">
            <v>872</v>
          </cell>
          <cell r="D376" t="str">
            <v>SOUTHEASTERN</v>
          </cell>
          <cell r="E376">
            <v>285</v>
          </cell>
          <cell r="F376" t="str">
            <v xml:space="preserve">STOUGHTON                    </v>
          </cell>
          <cell r="G376">
            <v>108</v>
          </cell>
          <cell r="H376">
            <v>136</v>
          </cell>
          <cell r="I376">
            <v>1070417</v>
          </cell>
          <cell r="J376">
            <v>1334680</v>
          </cell>
        </row>
        <row r="377">
          <cell r="A377">
            <v>87209</v>
          </cell>
          <cell r="B377">
            <v>9</v>
          </cell>
          <cell r="C377">
            <v>872</v>
          </cell>
          <cell r="D377" t="str">
            <v>SOUTHEASTERN</v>
          </cell>
          <cell r="E377">
            <v>323</v>
          </cell>
          <cell r="F377" t="str">
            <v xml:space="preserve">WEST BRIDGEWATER             </v>
          </cell>
          <cell r="G377">
            <v>34</v>
          </cell>
          <cell r="H377">
            <v>32</v>
          </cell>
          <cell r="I377">
            <v>384619</v>
          </cell>
          <cell r="J377">
            <v>354034</v>
          </cell>
        </row>
        <row r="378">
          <cell r="A378">
            <v>87301</v>
          </cell>
          <cell r="B378">
            <v>1</v>
          </cell>
          <cell r="C378">
            <v>873</v>
          </cell>
          <cell r="D378" t="str">
            <v>SOUTH SHORE</v>
          </cell>
          <cell r="E378">
            <v>1</v>
          </cell>
          <cell r="F378" t="str">
            <v xml:space="preserve">ABINGTON                     </v>
          </cell>
          <cell r="G378">
            <v>146</v>
          </cell>
          <cell r="H378">
            <v>152</v>
          </cell>
          <cell r="I378">
            <v>1520231</v>
          </cell>
          <cell r="J378">
            <v>1625528</v>
          </cell>
        </row>
        <row r="379">
          <cell r="A379">
            <v>87302</v>
          </cell>
          <cell r="B379">
            <v>2</v>
          </cell>
          <cell r="C379">
            <v>873</v>
          </cell>
          <cell r="D379" t="str">
            <v>SOUTH SHORE</v>
          </cell>
          <cell r="E379">
            <v>65</v>
          </cell>
          <cell r="F379" t="str">
            <v xml:space="preserve">COHASSET                     </v>
          </cell>
          <cell r="G379">
            <v>8</v>
          </cell>
          <cell r="H379">
            <v>5</v>
          </cell>
          <cell r="I379">
            <v>102578</v>
          </cell>
          <cell r="J379">
            <v>63717</v>
          </cell>
        </row>
        <row r="380">
          <cell r="A380">
            <v>87303</v>
          </cell>
          <cell r="B380">
            <v>3</v>
          </cell>
          <cell r="C380">
            <v>873</v>
          </cell>
          <cell r="D380" t="str">
            <v>SOUTH SHORE</v>
          </cell>
          <cell r="E380">
            <v>122</v>
          </cell>
          <cell r="F380" t="str">
            <v xml:space="preserve">HANOVER                      </v>
          </cell>
          <cell r="G380">
            <v>47</v>
          </cell>
          <cell r="H380">
            <v>48</v>
          </cell>
          <cell r="I380">
            <v>532226</v>
          </cell>
          <cell r="J380">
            <v>545959</v>
          </cell>
        </row>
        <row r="381">
          <cell r="A381">
            <v>87304</v>
          </cell>
          <cell r="B381">
            <v>4</v>
          </cell>
          <cell r="C381">
            <v>873</v>
          </cell>
          <cell r="D381" t="str">
            <v>SOUTH SHORE</v>
          </cell>
          <cell r="E381">
            <v>123</v>
          </cell>
          <cell r="F381" t="str">
            <v xml:space="preserve">HANSON                       </v>
          </cell>
          <cell r="G381">
            <v>86</v>
          </cell>
          <cell r="H381">
            <v>74</v>
          </cell>
          <cell r="I381">
            <v>505651</v>
          </cell>
          <cell r="J381">
            <v>473751</v>
          </cell>
        </row>
        <row r="382">
          <cell r="A382">
            <v>87305</v>
          </cell>
          <cell r="B382">
            <v>5</v>
          </cell>
          <cell r="C382">
            <v>873</v>
          </cell>
          <cell r="D382" t="str">
            <v>SOUTH SHORE</v>
          </cell>
          <cell r="E382">
            <v>219</v>
          </cell>
          <cell r="F382" t="str">
            <v xml:space="preserve">NORWELL                      </v>
          </cell>
          <cell r="G382">
            <v>7</v>
          </cell>
          <cell r="H382">
            <v>8</v>
          </cell>
          <cell r="I382">
            <v>90394</v>
          </cell>
          <cell r="J382">
            <v>103453</v>
          </cell>
        </row>
        <row r="383">
          <cell r="A383">
            <v>87306</v>
          </cell>
          <cell r="B383">
            <v>6</v>
          </cell>
          <cell r="C383">
            <v>873</v>
          </cell>
          <cell r="D383" t="str">
            <v>SOUTH SHORE</v>
          </cell>
          <cell r="E383">
            <v>251</v>
          </cell>
          <cell r="F383" t="str">
            <v xml:space="preserve">ROCKLAND                     </v>
          </cell>
          <cell r="G383">
            <v>151</v>
          </cell>
          <cell r="H383">
            <v>157</v>
          </cell>
          <cell r="I383">
            <v>1251449</v>
          </cell>
          <cell r="J383">
            <v>1260001</v>
          </cell>
        </row>
        <row r="384">
          <cell r="A384">
            <v>87307</v>
          </cell>
          <cell r="B384">
            <v>7</v>
          </cell>
          <cell r="C384">
            <v>873</v>
          </cell>
          <cell r="D384" t="str">
            <v>SOUTH SHORE</v>
          </cell>
          <cell r="E384">
            <v>264</v>
          </cell>
          <cell r="F384" t="str">
            <v xml:space="preserve">SCITUATE                     </v>
          </cell>
          <cell r="G384">
            <v>29</v>
          </cell>
          <cell r="H384">
            <v>27</v>
          </cell>
          <cell r="I384">
            <v>377159</v>
          </cell>
          <cell r="J384">
            <v>350736</v>
          </cell>
        </row>
        <row r="385">
          <cell r="A385">
            <v>87308</v>
          </cell>
          <cell r="B385">
            <v>8</v>
          </cell>
          <cell r="C385">
            <v>873</v>
          </cell>
          <cell r="D385" t="str">
            <v>SOUTH SHORE</v>
          </cell>
          <cell r="E385">
            <v>338</v>
          </cell>
          <cell r="F385" t="str">
            <v xml:space="preserve">WHITMAN                      </v>
          </cell>
          <cell r="G385">
            <v>109</v>
          </cell>
          <cell r="H385">
            <v>123</v>
          </cell>
          <cell r="I385">
            <v>611557</v>
          </cell>
          <cell r="J385">
            <v>712501</v>
          </cell>
        </row>
        <row r="386">
          <cell r="A386">
            <v>87601</v>
          </cell>
          <cell r="B386">
            <v>1</v>
          </cell>
          <cell r="C386">
            <v>876</v>
          </cell>
          <cell r="D386" t="str">
            <v>SOUTHERN WORCESTER</v>
          </cell>
          <cell r="E386">
            <v>17</v>
          </cell>
          <cell r="F386" t="str">
            <v xml:space="preserve">AUBURN                       </v>
          </cell>
          <cell r="G386">
            <v>83</v>
          </cell>
          <cell r="H386">
            <v>83</v>
          </cell>
          <cell r="I386">
            <v>832574</v>
          </cell>
          <cell r="J386">
            <v>814905</v>
          </cell>
        </row>
        <row r="387">
          <cell r="A387">
            <v>87602</v>
          </cell>
          <cell r="B387">
            <v>2</v>
          </cell>
          <cell r="C387">
            <v>876</v>
          </cell>
          <cell r="D387" t="str">
            <v>SOUTHERN WORCESTER</v>
          </cell>
          <cell r="E387">
            <v>54</v>
          </cell>
          <cell r="F387" t="str">
            <v xml:space="preserve">CHARLTON                     </v>
          </cell>
          <cell r="G387">
            <v>173</v>
          </cell>
          <cell r="H387">
            <v>190</v>
          </cell>
          <cell r="I387">
            <v>1170403</v>
          </cell>
          <cell r="J387">
            <v>1320703</v>
          </cell>
        </row>
        <row r="388">
          <cell r="A388">
            <v>87603</v>
          </cell>
          <cell r="B388">
            <v>3</v>
          </cell>
          <cell r="C388">
            <v>876</v>
          </cell>
          <cell r="D388" t="str">
            <v>SOUTHERN WORCESTER</v>
          </cell>
          <cell r="E388">
            <v>80</v>
          </cell>
          <cell r="F388" t="str">
            <v xml:space="preserve">DUDLEY                       </v>
          </cell>
          <cell r="G388">
            <v>128</v>
          </cell>
          <cell r="H388">
            <v>129</v>
          </cell>
          <cell r="I388">
            <v>538227</v>
          </cell>
          <cell r="J388">
            <v>566532</v>
          </cell>
        </row>
        <row r="389">
          <cell r="A389">
            <v>87604</v>
          </cell>
          <cell r="B389">
            <v>4</v>
          </cell>
          <cell r="C389">
            <v>876</v>
          </cell>
          <cell r="D389" t="str">
            <v>SOUTHERN WORCESTER</v>
          </cell>
          <cell r="E389">
            <v>215</v>
          </cell>
          <cell r="F389" t="str">
            <v xml:space="preserve">NORTH BROOKFIELD             </v>
          </cell>
          <cell r="G389">
            <v>58</v>
          </cell>
          <cell r="H389">
            <v>49</v>
          </cell>
          <cell r="I389">
            <v>378989</v>
          </cell>
          <cell r="J389">
            <v>345006</v>
          </cell>
        </row>
        <row r="390">
          <cell r="A390">
            <v>87605</v>
          </cell>
          <cell r="B390">
            <v>5</v>
          </cell>
          <cell r="C390">
            <v>876</v>
          </cell>
          <cell r="D390" t="str">
            <v>SOUTHERN WORCESTER</v>
          </cell>
          <cell r="E390">
            <v>226</v>
          </cell>
          <cell r="F390" t="str">
            <v xml:space="preserve">OXFORD                       </v>
          </cell>
          <cell r="G390">
            <v>142</v>
          </cell>
          <cell r="H390">
            <v>151</v>
          </cell>
          <cell r="I390">
            <v>1028390</v>
          </cell>
          <cell r="J390">
            <v>1117543</v>
          </cell>
        </row>
        <row r="391">
          <cell r="A391">
            <v>87606</v>
          </cell>
          <cell r="B391">
            <v>6</v>
          </cell>
          <cell r="C391">
            <v>876</v>
          </cell>
          <cell r="D391" t="str">
            <v>SOUTHERN WORCESTER</v>
          </cell>
          <cell r="E391">
            <v>228</v>
          </cell>
          <cell r="F391" t="str">
            <v xml:space="preserve">PAXTON                       </v>
          </cell>
          <cell r="G391">
            <v>23</v>
          </cell>
          <cell r="H391">
            <v>18</v>
          </cell>
          <cell r="I391">
            <v>232872</v>
          </cell>
          <cell r="J391">
            <v>182892</v>
          </cell>
        </row>
        <row r="392">
          <cell r="A392">
            <v>87607</v>
          </cell>
          <cell r="B392">
            <v>7</v>
          </cell>
          <cell r="C392">
            <v>876</v>
          </cell>
          <cell r="D392" t="str">
            <v>SOUTHERN WORCESTER</v>
          </cell>
          <cell r="E392">
            <v>257</v>
          </cell>
          <cell r="F392" t="str">
            <v xml:space="preserve">RUTLAND                      </v>
          </cell>
          <cell r="G392">
            <v>32</v>
          </cell>
          <cell r="H392">
            <v>36</v>
          </cell>
          <cell r="I392">
            <v>210895</v>
          </cell>
          <cell r="J392">
            <v>247785</v>
          </cell>
        </row>
        <row r="393">
          <cell r="A393">
            <v>87608</v>
          </cell>
          <cell r="B393">
            <v>8</v>
          </cell>
          <cell r="C393">
            <v>876</v>
          </cell>
          <cell r="D393" t="str">
            <v>SOUTHERN WORCESTER</v>
          </cell>
          <cell r="E393">
            <v>277</v>
          </cell>
          <cell r="F393" t="str">
            <v xml:space="preserve">SOUTHBRIDGE                  </v>
          </cell>
          <cell r="G393">
            <v>225</v>
          </cell>
          <cell r="H393">
            <v>188</v>
          </cell>
          <cell r="I393">
            <v>989315</v>
          </cell>
          <cell r="J393">
            <v>824327</v>
          </cell>
        </row>
        <row r="394">
          <cell r="A394">
            <v>87609</v>
          </cell>
          <cell r="B394">
            <v>9</v>
          </cell>
          <cell r="C394">
            <v>876</v>
          </cell>
          <cell r="D394" t="str">
            <v>SOUTHERN WORCESTER</v>
          </cell>
          <cell r="E394">
            <v>280</v>
          </cell>
          <cell r="F394" t="str">
            <v xml:space="preserve">SPENCER                      </v>
          </cell>
          <cell r="G394">
            <v>123</v>
          </cell>
          <cell r="H394">
            <v>133</v>
          </cell>
          <cell r="I394">
            <v>625379</v>
          </cell>
          <cell r="J394">
            <v>708867</v>
          </cell>
        </row>
        <row r="395">
          <cell r="A395">
            <v>87610</v>
          </cell>
          <cell r="B395">
            <v>10</v>
          </cell>
          <cell r="C395">
            <v>876</v>
          </cell>
          <cell r="D395" t="str">
            <v>SOUTHERN WORCESTER</v>
          </cell>
          <cell r="E395">
            <v>316</v>
          </cell>
          <cell r="F395" t="str">
            <v xml:space="preserve">WEBSTER                      </v>
          </cell>
          <cell r="G395">
            <v>133</v>
          </cell>
          <cell r="H395">
            <v>154</v>
          </cell>
          <cell r="I395">
            <v>985847</v>
          </cell>
          <cell r="J395">
            <v>1152168</v>
          </cell>
        </row>
        <row r="396">
          <cell r="A396">
            <v>87801</v>
          </cell>
          <cell r="B396">
            <v>1</v>
          </cell>
          <cell r="C396">
            <v>878</v>
          </cell>
          <cell r="D396" t="str">
            <v>TRI COUNTY</v>
          </cell>
          <cell r="E396">
            <v>101</v>
          </cell>
          <cell r="F396" t="str">
            <v xml:space="preserve">FRANKLIN                     </v>
          </cell>
          <cell r="G396">
            <v>238</v>
          </cell>
          <cell r="H396">
            <v>231</v>
          </cell>
          <cell r="I396">
            <v>1963413</v>
          </cell>
          <cell r="J396">
            <v>2028212</v>
          </cell>
        </row>
        <row r="397">
          <cell r="A397">
            <v>87802</v>
          </cell>
          <cell r="B397">
            <v>2</v>
          </cell>
          <cell r="C397">
            <v>878</v>
          </cell>
          <cell r="D397" t="str">
            <v>TRI COUNTY</v>
          </cell>
          <cell r="E397">
            <v>175</v>
          </cell>
          <cell r="F397" t="str">
            <v xml:space="preserve">MEDFIELD                     </v>
          </cell>
          <cell r="G397">
            <v>10</v>
          </cell>
          <cell r="H397">
            <v>11</v>
          </cell>
          <cell r="I397">
            <v>136368</v>
          </cell>
          <cell r="J397">
            <v>151761</v>
          </cell>
        </row>
        <row r="398">
          <cell r="A398">
            <v>87803</v>
          </cell>
          <cell r="B398">
            <v>3</v>
          </cell>
          <cell r="C398">
            <v>878</v>
          </cell>
          <cell r="D398" t="str">
            <v>TRI COUNTY</v>
          </cell>
          <cell r="E398">
            <v>177</v>
          </cell>
          <cell r="F398" t="str">
            <v xml:space="preserve">MEDWAY                       </v>
          </cell>
          <cell r="G398">
            <v>66</v>
          </cell>
          <cell r="H398">
            <v>62</v>
          </cell>
          <cell r="I398">
            <v>639968</v>
          </cell>
          <cell r="J398">
            <v>628883</v>
          </cell>
        </row>
        <row r="399">
          <cell r="A399">
            <v>87804</v>
          </cell>
          <cell r="B399">
            <v>4</v>
          </cell>
          <cell r="C399">
            <v>878</v>
          </cell>
          <cell r="D399" t="str">
            <v>TRI COUNTY</v>
          </cell>
          <cell r="E399">
            <v>187</v>
          </cell>
          <cell r="F399" t="str">
            <v xml:space="preserve">MILLIS                       </v>
          </cell>
          <cell r="G399">
            <v>28</v>
          </cell>
          <cell r="H399">
            <v>31</v>
          </cell>
          <cell r="I399">
            <v>279936</v>
          </cell>
          <cell r="J399">
            <v>319432</v>
          </cell>
        </row>
        <row r="400">
          <cell r="A400">
            <v>87805</v>
          </cell>
          <cell r="B400">
            <v>5</v>
          </cell>
          <cell r="C400">
            <v>878</v>
          </cell>
          <cell r="D400" t="str">
            <v>TRI COUNTY</v>
          </cell>
          <cell r="E400">
            <v>208</v>
          </cell>
          <cell r="F400" t="str">
            <v xml:space="preserve">NORFOLK                      </v>
          </cell>
          <cell r="G400">
            <v>45</v>
          </cell>
          <cell r="H400">
            <v>44</v>
          </cell>
          <cell r="I400">
            <v>578180</v>
          </cell>
          <cell r="J400">
            <v>581456</v>
          </cell>
        </row>
        <row r="401">
          <cell r="A401">
            <v>87806</v>
          </cell>
          <cell r="B401">
            <v>6</v>
          </cell>
          <cell r="C401">
            <v>878</v>
          </cell>
          <cell r="D401" t="str">
            <v>TRI COUNTY</v>
          </cell>
          <cell r="E401">
            <v>212</v>
          </cell>
          <cell r="F401" t="str">
            <v xml:space="preserve">NORTH ATTLEBOROUGH           </v>
          </cell>
          <cell r="G401">
            <v>275</v>
          </cell>
          <cell r="H401">
            <v>281</v>
          </cell>
          <cell r="I401">
            <v>2328192</v>
          </cell>
          <cell r="J401">
            <v>2503628</v>
          </cell>
        </row>
        <row r="402">
          <cell r="A402">
            <v>87807</v>
          </cell>
          <cell r="B402">
            <v>7</v>
          </cell>
          <cell r="C402">
            <v>878</v>
          </cell>
          <cell r="D402" t="str">
            <v>TRI COUNTY</v>
          </cell>
          <cell r="E402">
            <v>238</v>
          </cell>
          <cell r="F402" t="str">
            <v xml:space="preserve">PLAINVILLE                   </v>
          </cell>
          <cell r="G402">
            <v>102</v>
          </cell>
          <cell r="H402">
            <v>102</v>
          </cell>
          <cell r="I402">
            <v>949875</v>
          </cell>
          <cell r="J402">
            <v>1021592</v>
          </cell>
        </row>
        <row r="403">
          <cell r="A403">
            <v>87808</v>
          </cell>
          <cell r="B403">
            <v>8</v>
          </cell>
          <cell r="C403">
            <v>878</v>
          </cell>
          <cell r="D403" t="str">
            <v>TRI COUNTY</v>
          </cell>
          <cell r="E403">
            <v>265</v>
          </cell>
          <cell r="F403" t="str">
            <v xml:space="preserve">SEEKONK                      </v>
          </cell>
          <cell r="G403">
            <v>70</v>
          </cell>
          <cell r="H403">
            <v>76</v>
          </cell>
          <cell r="I403">
            <v>841435</v>
          </cell>
          <cell r="J403">
            <v>903267</v>
          </cell>
        </row>
        <row r="404">
          <cell r="A404">
            <v>87809</v>
          </cell>
          <cell r="B404">
            <v>9</v>
          </cell>
          <cell r="C404">
            <v>878</v>
          </cell>
          <cell r="D404" t="str">
            <v>TRI COUNTY</v>
          </cell>
          <cell r="E404">
            <v>269</v>
          </cell>
          <cell r="F404" t="str">
            <v xml:space="preserve">SHERBORN                     </v>
          </cell>
          <cell r="G404">
            <v>3</v>
          </cell>
          <cell r="H404">
            <v>2</v>
          </cell>
          <cell r="I404">
            <v>41528</v>
          </cell>
          <cell r="J404">
            <v>27412</v>
          </cell>
        </row>
        <row r="405">
          <cell r="A405">
            <v>87810</v>
          </cell>
          <cell r="B405">
            <v>10</v>
          </cell>
          <cell r="C405">
            <v>878</v>
          </cell>
          <cell r="D405" t="str">
            <v>TRI COUNTY</v>
          </cell>
          <cell r="E405">
            <v>307</v>
          </cell>
          <cell r="F405" t="str">
            <v xml:space="preserve">WALPOLE                      </v>
          </cell>
          <cell r="G405">
            <v>63</v>
          </cell>
          <cell r="H405">
            <v>64</v>
          </cell>
          <cell r="I405">
            <v>779043</v>
          </cell>
          <cell r="J405">
            <v>807868</v>
          </cell>
        </row>
        <row r="406">
          <cell r="A406">
            <v>87811</v>
          </cell>
          <cell r="B406">
            <v>11</v>
          </cell>
          <cell r="C406">
            <v>878</v>
          </cell>
          <cell r="D406" t="str">
            <v>TRI COUNTY</v>
          </cell>
          <cell r="E406">
            <v>350</v>
          </cell>
          <cell r="F406" t="str">
            <v xml:space="preserve">WRENTHAM                     </v>
          </cell>
          <cell r="G406">
            <v>64</v>
          </cell>
          <cell r="H406">
            <v>71</v>
          </cell>
          <cell r="I406">
            <v>686221</v>
          </cell>
          <cell r="J406">
            <v>794842</v>
          </cell>
        </row>
        <row r="407">
          <cell r="A407">
            <v>87901</v>
          </cell>
          <cell r="B407">
            <v>1</v>
          </cell>
          <cell r="C407">
            <v>879</v>
          </cell>
          <cell r="D407" t="str">
            <v>UPPER CAPE COD</v>
          </cell>
          <cell r="E407">
            <v>36</v>
          </cell>
          <cell r="F407" t="str">
            <v xml:space="preserve">BOURNE                       </v>
          </cell>
          <cell r="G407">
            <v>138</v>
          </cell>
          <cell r="H407">
            <v>193</v>
          </cell>
          <cell r="I407">
            <v>1767180</v>
          </cell>
          <cell r="J407">
            <v>2432520</v>
          </cell>
        </row>
        <row r="408">
          <cell r="A408">
            <v>87902</v>
          </cell>
          <cell r="B408">
            <v>2</v>
          </cell>
          <cell r="C408">
            <v>879</v>
          </cell>
          <cell r="D408" t="str">
            <v>UPPER CAPE COD</v>
          </cell>
          <cell r="E408">
            <v>96</v>
          </cell>
          <cell r="F408" t="str">
            <v xml:space="preserve">FALMOUTH                     </v>
          </cell>
          <cell r="G408">
            <v>156</v>
          </cell>
          <cell r="H408">
            <v>145</v>
          </cell>
          <cell r="I408">
            <v>2146632</v>
          </cell>
          <cell r="J408">
            <v>1892118</v>
          </cell>
        </row>
        <row r="409">
          <cell r="A409">
            <v>87903</v>
          </cell>
          <cell r="B409">
            <v>3</v>
          </cell>
          <cell r="C409">
            <v>879</v>
          </cell>
          <cell r="D409" t="str">
            <v>UPPER CAPE COD</v>
          </cell>
          <cell r="E409">
            <v>169</v>
          </cell>
          <cell r="F409" t="str">
            <v xml:space="preserve">MARION                       </v>
          </cell>
          <cell r="G409">
            <v>13</v>
          </cell>
          <cell r="H409">
            <v>12</v>
          </cell>
          <cell r="I409">
            <v>169190</v>
          </cell>
          <cell r="J409">
            <v>149544</v>
          </cell>
        </row>
        <row r="410">
          <cell r="A410">
            <v>87904</v>
          </cell>
          <cell r="B410">
            <v>4</v>
          </cell>
          <cell r="C410">
            <v>879</v>
          </cell>
          <cell r="D410" t="str">
            <v>UPPER CAPE COD</v>
          </cell>
          <cell r="E410">
            <v>261</v>
          </cell>
          <cell r="F410" t="str">
            <v xml:space="preserve">SANDWICH                     </v>
          </cell>
          <cell r="G410">
            <v>131</v>
          </cell>
          <cell r="H410">
            <v>117</v>
          </cell>
          <cell r="I410">
            <v>1666603</v>
          </cell>
          <cell r="J410">
            <v>1488536</v>
          </cell>
        </row>
        <row r="411">
          <cell r="A411">
            <v>87905</v>
          </cell>
          <cell r="B411">
            <v>5</v>
          </cell>
          <cell r="C411">
            <v>879</v>
          </cell>
          <cell r="D411" t="str">
            <v>UPPER CAPE COD</v>
          </cell>
          <cell r="E411">
            <v>310</v>
          </cell>
          <cell r="F411" t="str">
            <v xml:space="preserve">WAREHAM                      </v>
          </cell>
          <cell r="G411">
            <v>248</v>
          </cell>
          <cell r="H411">
            <v>236</v>
          </cell>
          <cell r="I411">
            <v>2274872</v>
          </cell>
          <cell r="J411">
            <v>2156890</v>
          </cell>
        </row>
        <row r="412">
          <cell r="A412">
            <v>88501</v>
          </cell>
          <cell r="B412">
            <v>1</v>
          </cell>
          <cell r="C412">
            <v>885</v>
          </cell>
          <cell r="D412" t="str">
            <v>WHITTIER</v>
          </cell>
          <cell r="E412">
            <v>7</v>
          </cell>
          <cell r="F412" t="str">
            <v xml:space="preserve">AMESBURY                     </v>
          </cell>
          <cell r="G412">
            <v>68</v>
          </cell>
          <cell r="H412">
            <v>74</v>
          </cell>
          <cell r="I412">
            <v>668702</v>
          </cell>
          <cell r="J412">
            <v>720862</v>
          </cell>
        </row>
        <row r="413">
          <cell r="A413">
            <v>88502</v>
          </cell>
          <cell r="B413">
            <v>2</v>
          </cell>
          <cell r="C413">
            <v>885</v>
          </cell>
          <cell r="D413" t="str">
            <v>WHITTIER</v>
          </cell>
          <cell r="E413">
            <v>105</v>
          </cell>
          <cell r="F413" t="str">
            <v xml:space="preserve">GEORGETOWN                   </v>
          </cell>
          <cell r="G413">
            <v>33</v>
          </cell>
          <cell r="H413">
            <v>39</v>
          </cell>
          <cell r="I413">
            <v>324453</v>
          </cell>
          <cell r="J413">
            <v>401654</v>
          </cell>
        </row>
        <row r="414">
          <cell r="A414">
            <v>88503</v>
          </cell>
          <cell r="B414">
            <v>3</v>
          </cell>
          <cell r="C414">
            <v>885</v>
          </cell>
          <cell r="D414" t="str">
            <v>WHITTIER</v>
          </cell>
          <cell r="E414">
            <v>116</v>
          </cell>
          <cell r="F414" t="str">
            <v xml:space="preserve">GROVELAND                    </v>
          </cell>
          <cell r="G414">
            <v>74</v>
          </cell>
          <cell r="H414">
            <v>73</v>
          </cell>
          <cell r="I414">
            <v>679255</v>
          </cell>
          <cell r="J414">
            <v>714582</v>
          </cell>
        </row>
        <row r="415">
          <cell r="A415">
            <v>88504</v>
          </cell>
          <cell r="B415">
            <v>4</v>
          </cell>
          <cell r="C415">
            <v>885</v>
          </cell>
          <cell r="D415" t="str">
            <v>WHITTIER</v>
          </cell>
          <cell r="E415">
            <v>128</v>
          </cell>
          <cell r="F415" t="str">
            <v xml:space="preserve">HAVERHILL                    </v>
          </cell>
          <cell r="G415">
            <v>764</v>
          </cell>
          <cell r="H415">
            <v>760</v>
          </cell>
          <cell r="I415">
            <v>5357371</v>
          </cell>
          <cell r="J415">
            <v>5423680</v>
          </cell>
        </row>
        <row r="416">
          <cell r="A416">
            <v>88505</v>
          </cell>
          <cell r="B416">
            <v>5</v>
          </cell>
          <cell r="C416">
            <v>885</v>
          </cell>
          <cell r="D416" t="str">
            <v>WHITTIER</v>
          </cell>
          <cell r="E416">
            <v>144</v>
          </cell>
          <cell r="F416" t="str">
            <v xml:space="preserve">IPSWICH                      </v>
          </cell>
          <cell r="G416">
            <v>20</v>
          </cell>
          <cell r="H416">
            <v>25</v>
          </cell>
          <cell r="I416">
            <v>258809</v>
          </cell>
          <cell r="J416">
            <v>329244</v>
          </cell>
        </row>
        <row r="417">
          <cell r="A417">
            <v>88506</v>
          </cell>
          <cell r="B417">
            <v>6</v>
          </cell>
          <cell r="C417">
            <v>885</v>
          </cell>
          <cell r="D417" t="str">
            <v>WHITTIER</v>
          </cell>
          <cell r="E417">
            <v>180</v>
          </cell>
          <cell r="F417" t="str">
            <v xml:space="preserve">MERRIMAC                     </v>
          </cell>
          <cell r="G417">
            <v>55</v>
          </cell>
          <cell r="H417">
            <v>54</v>
          </cell>
          <cell r="I417">
            <v>479920</v>
          </cell>
          <cell r="J417">
            <v>492415</v>
          </cell>
        </row>
        <row r="418">
          <cell r="A418">
            <v>88507</v>
          </cell>
          <cell r="B418">
            <v>7</v>
          </cell>
          <cell r="C418">
            <v>885</v>
          </cell>
          <cell r="D418" t="str">
            <v>WHITTIER</v>
          </cell>
          <cell r="E418">
            <v>203</v>
          </cell>
          <cell r="F418" t="str">
            <v xml:space="preserve">NEWBURY                      </v>
          </cell>
          <cell r="G418">
            <v>14</v>
          </cell>
          <cell r="H418">
            <v>19</v>
          </cell>
          <cell r="I418">
            <v>191702</v>
          </cell>
          <cell r="J418">
            <v>259702</v>
          </cell>
        </row>
        <row r="419">
          <cell r="A419">
            <v>88508</v>
          </cell>
          <cell r="B419">
            <v>8</v>
          </cell>
          <cell r="C419">
            <v>885</v>
          </cell>
          <cell r="D419" t="str">
            <v>WHITTIER</v>
          </cell>
          <cell r="E419">
            <v>204</v>
          </cell>
          <cell r="F419" t="str">
            <v xml:space="preserve">NEWBURYPORT                  </v>
          </cell>
          <cell r="G419">
            <v>20</v>
          </cell>
          <cell r="H419">
            <v>19</v>
          </cell>
          <cell r="I419">
            <v>256423</v>
          </cell>
          <cell r="J419">
            <v>248342</v>
          </cell>
        </row>
        <row r="420">
          <cell r="A420">
            <v>88509</v>
          </cell>
          <cell r="B420">
            <v>9</v>
          </cell>
          <cell r="C420">
            <v>885</v>
          </cell>
          <cell r="D420" t="str">
            <v>WHITTIER</v>
          </cell>
          <cell r="E420">
            <v>254</v>
          </cell>
          <cell r="F420" t="str">
            <v xml:space="preserve">ROWLEY                       </v>
          </cell>
          <cell r="G420">
            <v>10</v>
          </cell>
          <cell r="H420">
            <v>12</v>
          </cell>
          <cell r="I420">
            <v>118592</v>
          </cell>
          <cell r="J420">
            <v>146332</v>
          </cell>
        </row>
        <row r="421">
          <cell r="A421">
            <v>88510</v>
          </cell>
          <cell r="B421">
            <v>10</v>
          </cell>
          <cell r="C421">
            <v>885</v>
          </cell>
          <cell r="D421" t="str">
            <v>WHITTIER</v>
          </cell>
          <cell r="E421">
            <v>259</v>
          </cell>
          <cell r="F421" t="str">
            <v xml:space="preserve">SALISBURY                    </v>
          </cell>
          <cell r="G421">
            <v>44</v>
          </cell>
          <cell r="H421">
            <v>47</v>
          </cell>
          <cell r="I421">
            <v>564546</v>
          </cell>
          <cell r="J421">
            <v>626553</v>
          </cell>
        </row>
        <row r="422">
          <cell r="A422">
            <v>88511</v>
          </cell>
          <cell r="B422">
            <v>11</v>
          </cell>
          <cell r="C422">
            <v>885</v>
          </cell>
          <cell r="D422" t="str">
            <v>WHITTIER</v>
          </cell>
          <cell r="E422">
            <v>329</v>
          </cell>
          <cell r="F422" t="str">
            <v xml:space="preserve">WEST NEWBURY                 </v>
          </cell>
          <cell r="G422">
            <v>14</v>
          </cell>
          <cell r="H422">
            <v>13</v>
          </cell>
          <cell r="I422">
            <v>162609</v>
          </cell>
          <cell r="J422">
            <v>160320</v>
          </cell>
        </row>
        <row r="423">
          <cell r="A423">
            <v>91001</v>
          </cell>
          <cell r="B423">
            <v>1</v>
          </cell>
          <cell r="C423">
            <v>910</v>
          </cell>
          <cell r="D423" t="str">
            <v>BRISTOL COUNTY</v>
          </cell>
          <cell r="E423">
            <v>3</v>
          </cell>
          <cell r="F423" t="str">
            <v xml:space="preserve">ACUSHNET                     </v>
          </cell>
          <cell r="G423">
            <v>10</v>
          </cell>
          <cell r="H423">
            <v>11</v>
          </cell>
          <cell r="I423">
            <v>80990</v>
          </cell>
          <cell r="J423">
            <v>91308</v>
          </cell>
        </row>
        <row r="424">
          <cell r="A424">
            <v>91002</v>
          </cell>
          <cell r="B424">
            <v>2</v>
          </cell>
          <cell r="C424">
            <v>910</v>
          </cell>
          <cell r="D424" t="str">
            <v>BRISTOL COUNTY</v>
          </cell>
          <cell r="E424">
            <v>16</v>
          </cell>
          <cell r="F424" t="str">
            <v xml:space="preserve">ATTLEBORO                    </v>
          </cell>
          <cell r="G424">
            <v>30</v>
          </cell>
          <cell r="H424">
            <v>36</v>
          </cell>
          <cell r="I424">
            <v>216309</v>
          </cell>
          <cell r="J424">
            <v>263534</v>
          </cell>
        </row>
        <row r="425">
          <cell r="A425">
            <v>91003</v>
          </cell>
          <cell r="B425">
            <v>3</v>
          </cell>
          <cell r="C425">
            <v>910</v>
          </cell>
          <cell r="D425" t="str">
            <v>BRISTOL COUNTY</v>
          </cell>
          <cell r="E425">
            <v>27</v>
          </cell>
          <cell r="F425" t="str">
            <v xml:space="preserve">BERKLEY                      </v>
          </cell>
          <cell r="G425">
            <v>18</v>
          </cell>
          <cell r="H425">
            <v>13</v>
          </cell>
          <cell r="I425">
            <v>124825</v>
          </cell>
          <cell r="J425">
            <v>94819</v>
          </cell>
        </row>
        <row r="426">
          <cell r="A426">
            <v>91004</v>
          </cell>
          <cell r="B426">
            <v>4</v>
          </cell>
          <cell r="C426">
            <v>910</v>
          </cell>
          <cell r="D426" t="str">
            <v>BRISTOL COUNTY</v>
          </cell>
          <cell r="E426">
            <v>72</v>
          </cell>
          <cell r="F426" t="str">
            <v xml:space="preserve">DARTMOUTH                    </v>
          </cell>
          <cell r="G426">
            <v>11</v>
          </cell>
          <cell r="H426">
            <v>15</v>
          </cell>
          <cell r="I426">
            <v>133605</v>
          </cell>
          <cell r="J426">
            <v>188247</v>
          </cell>
        </row>
        <row r="427">
          <cell r="A427">
            <v>91005</v>
          </cell>
          <cell r="B427">
            <v>5</v>
          </cell>
          <cell r="C427">
            <v>910</v>
          </cell>
          <cell r="D427" t="str">
            <v>BRISTOL COUNTY</v>
          </cell>
          <cell r="E427">
            <v>76</v>
          </cell>
          <cell r="F427" t="str">
            <v xml:space="preserve">DIGHTON                      </v>
          </cell>
          <cell r="G427">
            <v>26</v>
          </cell>
          <cell r="H427">
            <v>31</v>
          </cell>
          <cell r="I427">
            <v>208917</v>
          </cell>
          <cell r="J427">
            <v>252832</v>
          </cell>
        </row>
        <row r="428">
          <cell r="A428">
            <v>91006</v>
          </cell>
          <cell r="B428">
            <v>6</v>
          </cell>
          <cell r="C428">
            <v>910</v>
          </cell>
          <cell r="D428" t="str">
            <v>BRISTOL COUNTY</v>
          </cell>
          <cell r="E428">
            <v>88</v>
          </cell>
          <cell r="F428" t="str">
            <v xml:space="preserve">EASTON                       </v>
          </cell>
          <cell r="G428">
            <v>3</v>
          </cell>
          <cell r="H428">
            <v>3</v>
          </cell>
          <cell r="I428">
            <v>33321</v>
          </cell>
          <cell r="J428">
            <v>33499</v>
          </cell>
        </row>
        <row r="429">
          <cell r="A429">
            <v>91007</v>
          </cell>
          <cell r="B429">
            <v>7</v>
          </cell>
          <cell r="C429">
            <v>910</v>
          </cell>
          <cell r="D429" t="str">
            <v>BRISTOL COUNTY</v>
          </cell>
          <cell r="E429">
            <v>94</v>
          </cell>
          <cell r="F429" t="str">
            <v xml:space="preserve">FAIRHAVEN                    </v>
          </cell>
          <cell r="G429">
            <v>9</v>
          </cell>
          <cell r="H429">
            <v>11</v>
          </cell>
          <cell r="I429">
            <v>84374</v>
          </cell>
          <cell r="J429">
            <v>105648</v>
          </cell>
        </row>
        <row r="430">
          <cell r="A430">
            <v>91008</v>
          </cell>
          <cell r="B430">
            <v>8</v>
          </cell>
          <cell r="C430">
            <v>910</v>
          </cell>
          <cell r="D430" t="str">
            <v>BRISTOL COUNTY</v>
          </cell>
          <cell r="E430">
            <v>95</v>
          </cell>
          <cell r="F430" t="str">
            <v xml:space="preserve">FALL RIVER                   </v>
          </cell>
          <cell r="G430">
            <v>43</v>
          </cell>
          <cell r="H430">
            <v>42</v>
          </cell>
          <cell r="I430">
            <v>118580</v>
          </cell>
          <cell r="J430">
            <v>118659</v>
          </cell>
        </row>
        <row r="431">
          <cell r="A431">
            <v>91009</v>
          </cell>
          <cell r="B431">
            <v>9</v>
          </cell>
          <cell r="C431">
            <v>910</v>
          </cell>
          <cell r="D431" t="str">
            <v>BRISTOL COUNTY</v>
          </cell>
          <cell r="E431">
            <v>102</v>
          </cell>
          <cell r="F431" t="str">
            <v xml:space="preserve">FREETOWN                     </v>
          </cell>
          <cell r="G431">
            <v>17</v>
          </cell>
          <cell r="H431">
            <v>18</v>
          </cell>
          <cell r="I431">
            <v>180079</v>
          </cell>
          <cell r="J431">
            <v>190980</v>
          </cell>
        </row>
        <row r="432">
          <cell r="A432">
            <v>91010</v>
          </cell>
          <cell r="B432">
            <v>10</v>
          </cell>
          <cell r="C432">
            <v>910</v>
          </cell>
          <cell r="D432" t="str">
            <v>BRISTOL COUNTY</v>
          </cell>
          <cell r="E432">
            <v>167</v>
          </cell>
          <cell r="F432" t="str">
            <v xml:space="preserve">MANSFIELD                    </v>
          </cell>
          <cell r="G432">
            <v>0</v>
          </cell>
          <cell r="H432">
            <v>0</v>
          </cell>
          <cell r="I432">
            <v>0</v>
          </cell>
          <cell r="J432">
            <v>0</v>
          </cell>
        </row>
        <row r="433">
          <cell r="A433">
            <v>91011</v>
          </cell>
          <cell r="B433">
            <v>11</v>
          </cell>
          <cell r="C433">
            <v>910</v>
          </cell>
          <cell r="D433" t="str">
            <v>BRISTOL COUNTY</v>
          </cell>
          <cell r="E433">
            <v>201</v>
          </cell>
          <cell r="F433" t="str">
            <v xml:space="preserve">NEW BEDFORD                  </v>
          </cell>
          <cell r="G433">
            <v>39</v>
          </cell>
          <cell r="H433">
            <v>28</v>
          </cell>
          <cell r="I433">
            <v>88067</v>
          </cell>
          <cell r="J433">
            <v>65062</v>
          </cell>
        </row>
        <row r="434">
          <cell r="A434">
            <v>91012</v>
          </cell>
          <cell r="B434">
            <v>12</v>
          </cell>
          <cell r="C434">
            <v>910</v>
          </cell>
          <cell r="D434" t="str">
            <v>BRISTOL COUNTY</v>
          </cell>
          <cell r="E434">
            <v>212</v>
          </cell>
          <cell r="F434" t="str">
            <v xml:space="preserve">NORTH ATTLEBOROUGH           </v>
          </cell>
          <cell r="G434">
            <v>15</v>
          </cell>
          <cell r="H434">
            <v>14</v>
          </cell>
          <cell r="I434">
            <v>124172</v>
          </cell>
          <cell r="J434">
            <v>120636</v>
          </cell>
        </row>
        <row r="435">
          <cell r="A435">
            <v>91013</v>
          </cell>
          <cell r="B435">
            <v>13</v>
          </cell>
          <cell r="C435">
            <v>910</v>
          </cell>
          <cell r="D435" t="str">
            <v>BRISTOL COUNTY</v>
          </cell>
          <cell r="E435">
            <v>218</v>
          </cell>
          <cell r="F435" t="str">
            <v xml:space="preserve">NORTON                       </v>
          </cell>
          <cell r="G435">
            <v>15</v>
          </cell>
          <cell r="H435">
            <v>19</v>
          </cell>
          <cell r="I435">
            <v>139260</v>
          </cell>
          <cell r="J435">
            <v>180541</v>
          </cell>
        </row>
        <row r="436">
          <cell r="A436">
            <v>91014</v>
          </cell>
          <cell r="B436">
            <v>14</v>
          </cell>
          <cell r="C436">
            <v>910</v>
          </cell>
          <cell r="D436" t="str">
            <v>BRISTOL COUNTY</v>
          </cell>
          <cell r="E436">
            <v>245</v>
          </cell>
          <cell r="F436" t="str">
            <v xml:space="preserve">RAYNHAM                      </v>
          </cell>
          <cell r="G436">
            <v>10</v>
          </cell>
          <cell r="H436">
            <v>11</v>
          </cell>
          <cell r="I436">
            <v>93455</v>
          </cell>
          <cell r="J436">
            <v>104962</v>
          </cell>
        </row>
        <row r="437">
          <cell r="A437">
            <v>91015</v>
          </cell>
          <cell r="B437">
            <v>15</v>
          </cell>
          <cell r="C437">
            <v>910</v>
          </cell>
          <cell r="D437" t="str">
            <v>BRISTOL COUNTY</v>
          </cell>
          <cell r="E437">
            <v>247</v>
          </cell>
          <cell r="F437" t="str">
            <v xml:space="preserve">REHOBOTH                     </v>
          </cell>
          <cell r="G437">
            <v>25</v>
          </cell>
          <cell r="H437">
            <v>26</v>
          </cell>
          <cell r="I437">
            <v>263017</v>
          </cell>
          <cell r="J437">
            <v>275429</v>
          </cell>
        </row>
        <row r="438">
          <cell r="A438">
            <v>91016</v>
          </cell>
          <cell r="B438">
            <v>16</v>
          </cell>
          <cell r="C438">
            <v>910</v>
          </cell>
          <cell r="D438" t="str">
            <v>BRISTOL COUNTY</v>
          </cell>
          <cell r="E438">
            <v>265</v>
          </cell>
          <cell r="F438" t="str">
            <v xml:space="preserve">SEEKONK                      </v>
          </cell>
          <cell r="G438">
            <v>6</v>
          </cell>
          <cell r="H438">
            <v>5</v>
          </cell>
          <cell r="I438">
            <v>70521</v>
          </cell>
          <cell r="J438">
            <v>57472</v>
          </cell>
        </row>
        <row r="439">
          <cell r="A439">
            <v>91017</v>
          </cell>
          <cell r="B439">
            <v>17</v>
          </cell>
          <cell r="C439">
            <v>910</v>
          </cell>
          <cell r="D439" t="str">
            <v>BRISTOL COUNTY</v>
          </cell>
          <cell r="E439">
            <v>273</v>
          </cell>
          <cell r="F439" t="str">
            <v xml:space="preserve">SOMERSET                     </v>
          </cell>
          <cell r="G439">
            <v>5</v>
          </cell>
          <cell r="H439">
            <v>8</v>
          </cell>
          <cell r="I439">
            <v>52508</v>
          </cell>
          <cell r="J439">
            <v>83480</v>
          </cell>
        </row>
        <row r="440">
          <cell r="A440">
            <v>91018</v>
          </cell>
          <cell r="B440">
            <v>18</v>
          </cell>
          <cell r="C440">
            <v>910</v>
          </cell>
          <cell r="D440" t="str">
            <v>BRISTOL COUNTY</v>
          </cell>
          <cell r="E440">
            <v>292</v>
          </cell>
          <cell r="F440" t="str">
            <v xml:space="preserve">SWANSEA                      </v>
          </cell>
          <cell r="G440">
            <v>13</v>
          </cell>
          <cell r="H440">
            <v>14</v>
          </cell>
          <cell r="I440">
            <v>135159</v>
          </cell>
          <cell r="J440">
            <v>140850</v>
          </cell>
        </row>
        <row r="441">
          <cell r="A441">
            <v>91019</v>
          </cell>
          <cell r="B441">
            <v>19</v>
          </cell>
          <cell r="C441">
            <v>910</v>
          </cell>
          <cell r="D441" t="str">
            <v>BRISTOL COUNTY</v>
          </cell>
          <cell r="E441">
            <v>293</v>
          </cell>
          <cell r="F441" t="str">
            <v xml:space="preserve">TAUNTON                      </v>
          </cell>
          <cell r="G441">
            <v>45</v>
          </cell>
          <cell r="H441">
            <v>47</v>
          </cell>
          <cell r="I441">
            <v>273063</v>
          </cell>
          <cell r="J441">
            <v>280533</v>
          </cell>
        </row>
        <row r="442">
          <cell r="A442">
            <v>91020</v>
          </cell>
          <cell r="B442">
            <v>20</v>
          </cell>
          <cell r="C442">
            <v>910</v>
          </cell>
          <cell r="D442" t="str">
            <v>BRISTOL COUNTY</v>
          </cell>
          <cell r="E442">
            <v>331</v>
          </cell>
          <cell r="F442" t="str">
            <v xml:space="preserve">WESTPORT                     </v>
          </cell>
          <cell r="G442">
            <v>39</v>
          </cell>
          <cell r="H442">
            <v>35</v>
          </cell>
          <cell r="I442">
            <v>487121</v>
          </cell>
          <cell r="J442">
            <v>443432</v>
          </cell>
        </row>
        <row r="443">
          <cell r="A443">
            <v>91501</v>
          </cell>
          <cell r="B443">
            <v>1</v>
          </cell>
          <cell r="C443">
            <v>915</v>
          </cell>
          <cell r="D443" t="str">
            <v>NORFOLK COUNTY</v>
          </cell>
          <cell r="E443">
            <v>18</v>
          </cell>
          <cell r="F443" t="str">
            <v xml:space="preserve">AVON                         </v>
          </cell>
          <cell r="G443">
            <v>1</v>
          </cell>
          <cell r="H443">
            <v>0</v>
          </cell>
          <cell r="I443">
            <v>14056</v>
          </cell>
          <cell r="J443">
            <v>0</v>
          </cell>
        </row>
        <row r="444">
          <cell r="A444">
            <v>91502</v>
          </cell>
          <cell r="B444">
            <v>2</v>
          </cell>
          <cell r="C444">
            <v>915</v>
          </cell>
          <cell r="D444" t="str">
            <v>NORFOLK COUNTY</v>
          </cell>
          <cell r="E444">
            <v>25</v>
          </cell>
          <cell r="F444" t="str">
            <v xml:space="preserve">BELLINGHAM                   </v>
          </cell>
          <cell r="G444">
            <v>13</v>
          </cell>
          <cell r="H444">
            <v>16</v>
          </cell>
          <cell r="I444">
            <v>129833</v>
          </cell>
          <cell r="J444">
            <v>162602</v>
          </cell>
        </row>
        <row r="445">
          <cell r="A445">
            <v>91503</v>
          </cell>
          <cell r="B445">
            <v>3</v>
          </cell>
          <cell r="C445">
            <v>915</v>
          </cell>
          <cell r="D445" t="str">
            <v>NORFOLK COUNTY</v>
          </cell>
          <cell r="E445">
            <v>40</v>
          </cell>
          <cell r="F445" t="str">
            <v xml:space="preserve">BRAINTREE                    </v>
          </cell>
          <cell r="G445">
            <v>13</v>
          </cell>
          <cell r="H445">
            <v>8</v>
          </cell>
          <cell r="I445">
            <v>144777</v>
          </cell>
          <cell r="J445">
            <v>88646</v>
          </cell>
        </row>
        <row r="446">
          <cell r="A446">
            <v>91504</v>
          </cell>
          <cell r="B446">
            <v>4</v>
          </cell>
          <cell r="C446">
            <v>915</v>
          </cell>
          <cell r="D446" t="str">
            <v>NORFOLK COUNTY</v>
          </cell>
          <cell r="E446">
            <v>46</v>
          </cell>
          <cell r="F446" t="str">
            <v xml:space="preserve">BROOKLINE                    </v>
          </cell>
          <cell r="G446">
            <v>0</v>
          </cell>
          <cell r="H446">
            <v>0</v>
          </cell>
          <cell r="I446">
            <v>0</v>
          </cell>
          <cell r="J446">
            <v>0</v>
          </cell>
        </row>
        <row r="447">
          <cell r="A447">
            <v>91505</v>
          </cell>
          <cell r="B447">
            <v>5</v>
          </cell>
          <cell r="C447">
            <v>915</v>
          </cell>
          <cell r="D447" t="str">
            <v>NORFOLK COUNTY</v>
          </cell>
          <cell r="E447">
            <v>50</v>
          </cell>
          <cell r="F447" t="str">
            <v xml:space="preserve">CANTON                       </v>
          </cell>
          <cell r="G447">
            <v>3</v>
          </cell>
          <cell r="H447">
            <v>5</v>
          </cell>
          <cell r="I447">
            <v>38814</v>
          </cell>
          <cell r="J447">
            <v>65197</v>
          </cell>
        </row>
        <row r="448">
          <cell r="A448">
            <v>91506</v>
          </cell>
          <cell r="B448">
            <v>6</v>
          </cell>
          <cell r="C448">
            <v>915</v>
          </cell>
          <cell r="D448" t="str">
            <v>NORFOLK COUNTY</v>
          </cell>
          <cell r="E448">
            <v>65</v>
          </cell>
          <cell r="F448" t="str">
            <v xml:space="preserve">COHASSET                     </v>
          </cell>
          <cell r="G448">
            <v>2</v>
          </cell>
          <cell r="H448">
            <v>1</v>
          </cell>
          <cell r="I448">
            <v>25690</v>
          </cell>
          <cell r="J448">
            <v>12872</v>
          </cell>
        </row>
        <row r="449">
          <cell r="A449">
            <v>91507</v>
          </cell>
          <cell r="B449">
            <v>7</v>
          </cell>
          <cell r="C449">
            <v>915</v>
          </cell>
          <cell r="D449" t="str">
            <v>NORFOLK COUNTY</v>
          </cell>
          <cell r="E449">
            <v>73</v>
          </cell>
          <cell r="F449" t="str">
            <v xml:space="preserve">DEDHAM                       </v>
          </cell>
          <cell r="G449">
            <v>29</v>
          </cell>
          <cell r="H449">
            <v>27</v>
          </cell>
          <cell r="I449">
            <v>417859</v>
          </cell>
          <cell r="J449">
            <v>367039</v>
          </cell>
        </row>
        <row r="450">
          <cell r="A450">
            <v>91508</v>
          </cell>
          <cell r="B450">
            <v>8</v>
          </cell>
          <cell r="C450">
            <v>915</v>
          </cell>
          <cell r="D450" t="str">
            <v>NORFOLK COUNTY</v>
          </cell>
          <cell r="E450">
            <v>78</v>
          </cell>
          <cell r="F450" t="str">
            <v xml:space="preserve">DOVER                        </v>
          </cell>
          <cell r="G450">
            <v>1</v>
          </cell>
          <cell r="H450">
            <v>2</v>
          </cell>
          <cell r="I450">
            <v>14039</v>
          </cell>
          <cell r="J450">
            <v>27363</v>
          </cell>
        </row>
        <row r="451">
          <cell r="A451">
            <v>91509</v>
          </cell>
          <cell r="B451">
            <v>9</v>
          </cell>
          <cell r="C451">
            <v>915</v>
          </cell>
          <cell r="D451" t="str">
            <v>NORFOLK COUNTY</v>
          </cell>
          <cell r="E451">
            <v>99</v>
          </cell>
          <cell r="F451" t="str">
            <v xml:space="preserve">FOXBOROUGH                   </v>
          </cell>
          <cell r="G451">
            <v>14</v>
          </cell>
          <cell r="H451">
            <v>14</v>
          </cell>
          <cell r="I451">
            <v>163665</v>
          </cell>
          <cell r="J451">
            <v>168196</v>
          </cell>
        </row>
        <row r="452">
          <cell r="A452">
            <v>91510</v>
          </cell>
          <cell r="B452">
            <v>10</v>
          </cell>
          <cell r="C452">
            <v>915</v>
          </cell>
          <cell r="D452" t="str">
            <v>NORFOLK COUNTY</v>
          </cell>
          <cell r="E452">
            <v>101</v>
          </cell>
          <cell r="F452" t="str">
            <v xml:space="preserve">FRANKLIN                     </v>
          </cell>
          <cell r="G452">
            <v>22</v>
          </cell>
          <cell r="H452">
            <v>15</v>
          </cell>
          <cell r="I452">
            <v>180868</v>
          </cell>
          <cell r="J452">
            <v>129764</v>
          </cell>
        </row>
        <row r="453">
          <cell r="A453">
            <v>91511</v>
          </cell>
          <cell r="B453">
            <v>11</v>
          </cell>
          <cell r="C453">
            <v>915</v>
          </cell>
          <cell r="D453" t="str">
            <v>NORFOLK COUNTY</v>
          </cell>
          <cell r="E453">
            <v>133</v>
          </cell>
          <cell r="F453" t="str">
            <v xml:space="preserve">HOLBROOK                     </v>
          </cell>
          <cell r="G453">
            <v>15</v>
          </cell>
          <cell r="H453">
            <v>20</v>
          </cell>
          <cell r="I453">
            <v>136708</v>
          </cell>
          <cell r="J453">
            <v>175169</v>
          </cell>
        </row>
        <row r="454">
          <cell r="A454">
            <v>91512</v>
          </cell>
          <cell r="B454">
            <v>12</v>
          </cell>
          <cell r="C454">
            <v>915</v>
          </cell>
          <cell r="D454" t="str">
            <v>NORFOLK COUNTY</v>
          </cell>
          <cell r="E454">
            <v>175</v>
          </cell>
          <cell r="F454" t="str">
            <v xml:space="preserve">MEDFIELD                     </v>
          </cell>
          <cell r="G454">
            <v>5</v>
          </cell>
          <cell r="H454">
            <v>5</v>
          </cell>
          <cell r="I454">
            <v>67949</v>
          </cell>
          <cell r="J454">
            <v>67967</v>
          </cell>
        </row>
        <row r="455">
          <cell r="A455">
            <v>91513</v>
          </cell>
          <cell r="B455">
            <v>13</v>
          </cell>
          <cell r="C455">
            <v>915</v>
          </cell>
          <cell r="D455" t="str">
            <v>NORFOLK COUNTY</v>
          </cell>
          <cell r="E455">
            <v>177</v>
          </cell>
          <cell r="F455" t="str">
            <v xml:space="preserve">MEDWAY                       </v>
          </cell>
          <cell r="G455">
            <v>5</v>
          </cell>
          <cell r="H455">
            <v>8</v>
          </cell>
          <cell r="I455">
            <v>48315</v>
          </cell>
          <cell r="J455">
            <v>79953</v>
          </cell>
        </row>
        <row r="456">
          <cell r="A456">
            <v>91514</v>
          </cell>
          <cell r="B456">
            <v>14</v>
          </cell>
          <cell r="C456">
            <v>915</v>
          </cell>
          <cell r="D456" t="str">
            <v>NORFOLK COUNTY</v>
          </cell>
          <cell r="E456">
            <v>187</v>
          </cell>
          <cell r="F456" t="str">
            <v xml:space="preserve">MILLIS                       </v>
          </cell>
          <cell r="G456">
            <v>7</v>
          </cell>
          <cell r="H456">
            <v>6</v>
          </cell>
          <cell r="I456">
            <v>69743</v>
          </cell>
          <cell r="J456">
            <v>60916</v>
          </cell>
        </row>
        <row r="457">
          <cell r="A457">
            <v>91515</v>
          </cell>
          <cell r="B457">
            <v>15</v>
          </cell>
          <cell r="C457">
            <v>915</v>
          </cell>
          <cell r="D457" t="str">
            <v>NORFOLK COUNTY</v>
          </cell>
          <cell r="E457">
            <v>189</v>
          </cell>
          <cell r="F457" t="str">
            <v xml:space="preserve">MILTON                       </v>
          </cell>
          <cell r="G457">
            <v>0</v>
          </cell>
          <cell r="H457">
            <v>2</v>
          </cell>
          <cell r="I457">
            <v>0</v>
          </cell>
          <cell r="J457">
            <v>25854</v>
          </cell>
        </row>
        <row r="458">
          <cell r="A458">
            <v>91516</v>
          </cell>
          <cell r="B458">
            <v>16</v>
          </cell>
          <cell r="C458">
            <v>915</v>
          </cell>
          <cell r="D458" t="str">
            <v>NORFOLK COUNTY</v>
          </cell>
          <cell r="E458">
            <v>199</v>
          </cell>
          <cell r="F458" t="str">
            <v xml:space="preserve">NEEDHAM                      </v>
          </cell>
          <cell r="G458">
            <v>1</v>
          </cell>
          <cell r="H458">
            <v>2</v>
          </cell>
          <cell r="I458">
            <v>12960</v>
          </cell>
          <cell r="J458">
            <v>25963</v>
          </cell>
        </row>
        <row r="459">
          <cell r="A459">
            <v>91517</v>
          </cell>
          <cell r="B459">
            <v>17</v>
          </cell>
          <cell r="C459">
            <v>915</v>
          </cell>
          <cell r="D459" t="str">
            <v>NORFOLK COUNTY</v>
          </cell>
          <cell r="E459">
            <v>208</v>
          </cell>
          <cell r="F459" t="str">
            <v xml:space="preserve">NORFOLK                      </v>
          </cell>
          <cell r="G459">
            <v>7</v>
          </cell>
          <cell r="H459">
            <v>5</v>
          </cell>
          <cell r="I459">
            <v>89630</v>
          </cell>
          <cell r="J459">
            <v>65102</v>
          </cell>
        </row>
        <row r="460">
          <cell r="A460">
            <v>91518</v>
          </cell>
          <cell r="B460">
            <v>18</v>
          </cell>
          <cell r="C460">
            <v>915</v>
          </cell>
          <cell r="D460" t="str">
            <v>NORFOLK COUNTY</v>
          </cell>
          <cell r="E460">
            <v>220</v>
          </cell>
          <cell r="F460" t="str">
            <v xml:space="preserve">NORWOOD                      </v>
          </cell>
          <cell r="G460">
            <v>17</v>
          </cell>
          <cell r="H460">
            <v>12</v>
          </cell>
          <cell r="I460">
            <v>235311</v>
          </cell>
          <cell r="J460">
            <v>162575</v>
          </cell>
        </row>
        <row r="461">
          <cell r="A461">
            <v>91519</v>
          </cell>
          <cell r="B461">
            <v>19</v>
          </cell>
          <cell r="C461">
            <v>915</v>
          </cell>
          <cell r="D461" t="str">
            <v>NORFOLK COUNTY</v>
          </cell>
          <cell r="E461">
            <v>238</v>
          </cell>
          <cell r="F461" t="str">
            <v xml:space="preserve">PLAINVILLE                   </v>
          </cell>
          <cell r="G461">
            <v>4</v>
          </cell>
          <cell r="H461">
            <v>6</v>
          </cell>
          <cell r="I461">
            <v>37122</v>
          </cell>
          <cell r="J461">
            <v>59209</v>
          </cell>
        </row>
        <row r="462">
          <cell r="A462">
            <v>91520</v>
          </cell>
          <cell r="B462">
            <v>20</v>
          </cell>
          <cell r="C462">
            <v>915</v>
          </cell>
          <cell r="D462" t="str">
            <v>NORFOLK COUNTY</v>
          </cell>
          <cell r="E462">
            <v>243</v>
          </cell>
          <cell r="F462" t="str">
            <v xml:space="preserve">QUINCY                       </v>
          </cell>
          <cell r="G462">
            <v>33</v>
          </cell>
          <cell r="H462">
            <v>29</v>
          </cell>
          <cell r="I462">
            <v>386240</v>
          </cell>
          <cell r="J462">
            <v>336988</v>
          </cell>
        </row>
        <row r="463">
          <cell r="A463">
            <v>91521</v>
          </cell>
          <cell r="B463">
            <v>21</v>
          </cell>
          <cell r="C463">
            <v>915</v>
          </cell>
          <cell r="D463" t="str">
            <v>NORFOLK COUNTY</v>
          </cell>
          <cell r="E463">
            <v>244</v>
          </cell>
          <cell r="F463" t="str">
            <v xml:space="preserve">RANDOLPH                     </v>
          </cell>
          <cell r="G463">
            <v>8</v>
          </cell>
          <cell r="H463">
            <v>10</v>
          </cell>
          <cell r="I463">
            <v>73072</v>
          </cell>
          <cell r="J463">
            <v>88990</v>
          </cell>
        </row>
        <row r="464">
          <cell r="A464">
            <v>91522</v>
          </cell>
          <cell r="B464">
            <v>22</v>
          </cell>
          <cell r="C464">
            <v>915</v>
          </cell>
          <cell r="D464" t="str">
            <v>NORFOLK COUNTY</v>
          </cell>
          <cell r="E464">
            <v>266</v>
          </cell>
          <cell r="F464" t="str">
            <v xml:space="preserve">SHARON                       </v>
          </cell>
          <cell r="G464">
            <v>11</v>
          </cell>
          <cell r="H464">
            <v>6</v>
          </cell>
          <cell r="I464">
            <v>132522</v>
          </cell>
          <cell r="J464">
            <v>74698</v>
          </cell>
        </row>
        <row r="465">
          <cell r="A465">
            <v>91523</v>
          </cell>
          <cell r="B465">
            <v>23</v>
          </cell>
          <cell r="C465">
            <v>915</v>
          </cell>
          <cell r="D465" t="str">
            <v>NORFOLK COUNTY</v>
          </cell>
          <cell r="E465">
            <v>285</v>
          </cell>
          <cell r="F465" t="str">
            <v xml:space="preserve">STOUGHTON                    </v>
          </cell>
          <cell r="G465">
            <v>10</v>
          </cell>
          <cell r="H465">
            <v>11</v>
          </cell>
          <cell r="I465">
            <v>97092</v>
          </cell>
          <cell r="J465">
            <v>105248</v>
          </cell>
        </row>
        <row r="466">
          <cell r="A466">
            <v>91524</v>
          </cell>
          <cell r="B466">
            <v>24</v>
          </cell>
          <cell r="C466">
            <v>915</v>
          </cell>
          <cell r="D466" t="str">
            <v>NORFOLK COUNTY</v>
          </cell>
          <cell r="E466">
            <v>307</v>
          </cell>
          <cell r="F466" t="str">
            <v xml:space="preserve">WALPOLE                      </v>
          </cell>
          <cell r="G466">
            <v>6</v>
          </cell>
          <cell r="H466">
            <v>7</v>
          </cell>
          <cell r="I466">
            <v>73940</v>
          </cell>
          <cell r="J466">
            <v>87061</v>
          </cell>
        </row>
        <row r="467">
          <cell r="A467">
            <v>91525</v>
          </cell>
          <cell r="B467">
            <v>25</v>
          </cell>
          <cell r="C467">
            <v>915</v>
          </cell>
          <cell r="D467" t="str">
            <v>NORFOLK COUNTY</v>
          </cell>
          <cell r="E467">
            <v>317</v>
          </cell>
          <cell r="F467" t="str">
            <v xml:space="preserve">WELLESLEY                    </v>
          </cell>
          <cell r="G467">
            <v>2</v>
          </cell>
          <cell r="H467">
            <v>1</v>
          </cell>
          <cell r="I467">
            <v>26314</v>
          </cell>
          <cell r="J467">
            <v>13037</v>
          </cell>
        </row>
        <row r="468">
          <cell r="A468">
            <v>91526</v>
          </cell>
          <cell r="B468">
            <v>26</v>
          </cell>
          <cell r="C468">
            <v>915</v>
          </cell>
          <cell r="D468" t="str">
            <v>NORFOLK COUNTY</v>
          </cell>
          <cell r="E468">
            <v>335</v>
          </cell>
          <cell r="F468" t="str">
            <v xml:space="preserve">WESTWOOD                     </v>
          </cell>
          <cell r="G468">
            <v>5</v>
          </cell>
          <cell r="H468">
            <v>4</v>
          </cell>
          <cell r="I468">
            <v>66269</v>
          </cell>
          <cell r="J468">
            <v>52098</v>
          </cell>
        </row>
        <row r="469">
          <cell r="A469">
            <v>91527</v>
          </cell>
          <cell r="B469">
            <v>27</v>
          </cell>
          <cell r="C469">
            <v>915</v>
          </cell>
          <cell r="D469" t="str">
            <v>NORFOLK COUNTY</v>
          </cell>
          <cell r="E469">
            <v>336</v>
          </cell>
          <cell r="F469" t="str">
            <v xml:space="preserve">WEYMOUTH                     </v>
          </cell>
          <cell r="G469">
            <v>23</v>
          </cell>
          <cell r="H469">
            <v>27</v>
          </cell>
          <cell r="I469">
            <v>215517</v>
          </cell>
          <cell r="J469">
            <v>261596</v>
          </cell>
        </row>
        <row r="470">
          <cell r="A470">
            <v>91528</v>
          </cell>
          <cell r="B470">
            <v>28</v>
          </cell>
          <cell r="C470">
            <v>915</v>
          </cell>
          <cell r="D470" t="str">
            <v>NORFOLK COUNTY</v>
          </cell>
          <cell r="E470">
            <v>350</v>
          </cell>
          <cell r="F470" t="str">
            <v xml:space="preserve">WRENTHAM                     </v>
          </cell>
          <cell r="G470">
            <v>10</v>
          </cell>
          <cell r="H470">
            <v>9</v>
          </cell>
          <cell r="I470">
            <v>106853</v>
          </cell>
          <cell r="J470">
            <v>99272</v>
          </cell>
        </row>
      </sheetData>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index"/>
      <sheetName val="rates"/>
      <sheetName val="foundation budget"/>
      <sheetName val="municipal contribution"/>
      <sheetName val="regional allocation"/>
      <sheetName val="summary"/>
      <sheetName val="regional dist members"/>
      <sheetName val="ceyregionalcalc"/>
      <sheetName val="regionals"/>
      <sheetName val="comparison to fy16"/>
      <sheetName val="townwide contributions"/>
      <sheetName val="localcont"/>
      <sheetName val="aid436"/>
      <sheetName val="frac"/>
      <sheetName val="disthist"/>
      <sheetName val="dist435"/>
      <sheetName val="le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A10">
            <v>1</v>
          </cell>
          <cell r="B10" t="str">
            <v>Abington</v>
          </cell>
          <cell r="C10">
            <v>1759005600</v>
          </cell>
          <cell r="D10">
            <v>6669702.6310179522</v>
          </cell>
          <cell r="E10">
            <v>516549000</v>
          </cell>
          <cell r="F10">
            <v>7593654.1453119824</v>
          </cell>
          <cell r="G10">
            <v>14263357</v>
          </cell>
          <cell r="H10">
            <v>21821619.105999999</v>
          </cell>
          <cell r="I10">
            <v>18002836</v>
          </cell>
          <cell r="J10">
            <v>14263357</v>
          </cell>
          <cell r="K10">
            <v>65.36</v>
          </cell>
          <cell r="L10"/>
          <cell r="M10">
            <v>14647037</v>
          </cell>
          <cell r="N10">
            <v>2.98E-2</v>
          </cell>
          <cell r="O10">
            <v>15083519</v>
          </cell>
          <cell r="P10">
            <v>69.121905788616232</v>
          </cell>
          <cell r="Q10">
            <v>0</v>
          </cell>
          <cell r="R10">
            <v>0</v>
          </cell>
          <cell r="S10">
            <v>0</v>
          </cell>
          <cell r="T10">
            <v>820162</v>
          </cell>
          <cell r="U10">
            <v>697137.7</v>
          </cell>
          <cell r="V10">
            <v>14386381</v>
          </cell>
          <cell r="W10">
            <v>65.927193257829202</v>
          </cell>
          <cell r="X10"/>
          <cell r="Y10">
            <v>0</v>
          </cell>
          <cell r="Z10">
            <v>0</v>
          </cell>
          <cell r="AA10">
            <v>123024</v>
          </cell>
        </row>
        <row r="11">
          <cell r="A11">
            <v>2</v>
          </cell>
          <cell r="B11" t="str">
            <v>Acton</v>
          </cell>
          <cell r="C11">
            <v>3865006000</v>
          </cell>
          <cell r="D11">
            <v>14655121.443104088</v>
          </cell>
          <cell r="E11">
            <v>1315982000</v>
          </cell>
          <cell r="F11">
            <v>19345913.300492216</v>
          </cell>
          <cell r="G11">
            <v>34001035</v>
          </cell>
          <cell r="H11">
            <v>45015298</v>
          </cell>
          <cell r="I11">
            <v>37137621</v>
          </cell>
          <cell r="J11">
            <v>34001035</v>
          </cell>
          <cell r="K11">
            <v>75.53</v>
          </cell>
          <cell r="L11"/>
          <cell r="M11">
            <v>34660507</v>
          </cell>
          <cell r="N11">
            <v>4.3200000000000002E-2</v>
          </cell>
          <cell r="O11">
            <v>36157841</v>
          </cell>
          <cell r="P11">
            <v>80.323451374241714</v>
          </cell>
          <cell r="Q11">
            <v>0</v>
          </cell>
          <cell r="R11">
            <v>0</v>
          </cell>
          <cell r="S11">
            <v>0</v>
          </cell>
          <cell r="T11">
            <v>2156806</v>
          </cell>
          <cell r="U11">
            <v>1833285.0999999999</v>
          </cell>
          <cell r="V11">
            <v>34324556</v>
          </cell>
          <cell r="W11">
            <v>76.250869204509101</v>
          </cell>
          <cell r="X11"/>
          <cell r="Y11">
            <v>0</v>
          </cell>
          <cell r="Z11">
            <v>0</v>
          </cell>
          <cell r="AA11">
            <v>323521</v>
          </cell>
        </row>
        <row r="12">
          <cell r="A12">
            <v>3</v>
          </cell>
          <cell r="B12" t="str">
            <v>Acushnet</v>
          </cell>
          <cell r="C12">
            <v>1040797100</v>
          </cell>
          <cell r="D12">
            <v>3946438.3491592379</v>
          </cell>
          <cell r="E12">
            <v>287587000</v>
          </cell>
          <cell r="F12">
            <v>4227742.6046470655</v>
          </cell>
          <cell r="G12">
            <v>8174181</v>
          </cell>
          <cell r="H12">
            <v>14218337.339999998</v>
          </cell>
          <cell r="I12">
            <v>11730128</v>
          </cell>
          <cell r="J12">
            <v>8174181</v>
          </cell>
          <cell r="K12">
            <v>57.49</v>
          </cell>
          <cell r="L12"/>
          <cell r="M12">
            <v>8160751</v>
          </cell>
          <cell r="N12">
            <v>3.2599999999999997E-2</v>
          </cell>
          <cell r="O12">
            <v>8426791</v>
          </cell>
          <cell r="P12">
            <v>59.267063359744434</v>
          </cell>
          <cell r="Q12">
            <v>0</v>
          </cell>
          <cell r="R12">
            <v>0</v>
          </cell>
          <cell r="S12">
            <v>0</v>
          </cell>
          <cell r="T12">
            <v>252610</v>
          </cell>
          <cell r="U12">
            <v>214718.5</v>
          </cell>
          <cell r="V12">
            <v>8212073</v>
          </cell>
          <cell r="W12">
            <v>57.756914916466606</v>
          </cell>
          <cell r="X12"/>
          <cell r="Y12">
            <v>0</v>
          </cell>
          <cell r="Z12">
            <v>0</v>
          </cell>
          <cell r="AA12">
            <v>37892</v>
          </cell>
        </row>
        <row r="13">
          <cell r="A13">
            <v>4</v>
          </cell>
          <cell r="B13" t="str">
            <v>Adams</v>
          </cell>
          <cell r="C13">
            <v>483765400</v>
          </cell>
          <cell r="D13">
            <v>1834315.570783545</v>
          </cell>
          <cell r="E13">
            <v>169793000</v>
          </cell>
          <cell r="F13">
            <v>2496083.2724387376</v>
          </cell>
          <cell r="G13">
            <v>4330399</v>
          </cell>
          <cell r="H13">
            <v>13300477</v>
          </cell>
          <cell r="I13">
            <v>10972894</v>
          </cell>
          <cell r="J13">
            <v>4330399</v>
          </cell>
          <cell r="K13">
            <v>32.56</v>
          </cell>
          <cell r="L13"/>
          <cell r="M13">
            <v>3999249</v>
          </cell>
          <cell r="N13">
            <v>3.9899999999999998E-2</v>
          </cell>
          <cell r="O13">
            <v>4158819</v>
          </cell>
          <cell r="P13">
            <v>31.268194366262204</v>
          </cell>
          <cell r="Q13">
            <v>1.2918056337377983</v>
          </cell>
          <cell r="R13">
            <v>0</v>
          </cell>
          <cell r="S13">
            <v>0</v>
          </cell>
          <cell r="T13">
            <v>0</v>
          </cell>
          <cell r="U13">
            <v>0</v>
          </cell>
          <cell r="V13">
            <v>4158819</v>
          </cell>
          <cell r="W13">
            <v>31.268194366262204</v>
          </cell>
          <cell r="X13"/>
          <cell r="Y13">
            <v>-171580</v>
          </cell>
          <cell r="Z13">
            <v>171580</v>
          </cell>
          <cell r="AA13">
            <v>0</v>
          </cell>
        </row>
        <row r="14">
          <cell r="A14">
            <v>5</v>
          </cell>
          <cell r="B14" t="str">
            <v>Agawam</v>
          </cell>
          <cell r="C14">
            <v>2944629200</v>
          </cell>
          <cell r="D14">
            <v>11165286.297333157</v>
          </cell>
          <cell r="E14">
            <v>771471000</v>
          </cell>
          <cell r="F14">
            <v>11341196.976739826</v>
          </cell>
          <cell r="G14">
            <v>22506483</v>
          </cell>
          <cell r="H14">
            <v>39809443.760000005</v>
          </cell>
          <cell r="I14">
            <v>32842791</v>
          </cell>
          <cell r="J14">
            <v>22506483</v>
          </cell>
          <cell r="K14">
            <v>56.54</v>
          </cell>
          <cell r="L14"/>
          <cell r="M14">
            <v>22728531</v>
          </cell>
          <cell r="N14">
            <v>4.7800000000000002E-2</v>
          </cell>
          <cell r="O14">
            <v>23814955</v>
          </cell>
          <cell r="P14">
            <v>59.822375674409564</v>
          </cell>
          <cell r="Q14">
            <v>0</v>
          </cell>
          <cell r="R14">
            <v>0</v>
          </cell>
          <cell r="S14">
            <v>0</v>
          </cell>
          <cell r="T14">
            <v>1308472</v>
          </cell>
          <cell r="U14">
            <v>1112201.2</v>
          </cell>
          <cell r="V14">
            <v>22702754</v>
          </cell>
          <cell r="W14">
            <v>57.028563716862131</v>
          </cell>
          <cell r="X14"/>
          <cell r="Y14">
            <v>0</v>
          </cell>
          <cell r="Z14">
            <v>0</v>
          </cell>
          <cell r="AA14">
            <v>196271</v>
          </cell>
        </row>
        <row r="15">
          <cell r="A15">
            <v>6</v>
          </cell>
          <cell r="B15" t="str">
            <v>Alford</v>
          </cell>
          <cell r="C15">
            <v>281265800</v>
          </cell>
          <cell r="D15">
            <v>1066488.5013870161</v>
          </cell>
          <cell r="E15">
            <v>38535000</v>
          </cell>
          <cell r="F15">
            <v>566493.1351906542</v>
          </cell>
          <cell r="G15">
            <v>1632982</v>
          </cell>
          <cell r="H15">
            <v>239087</v>
          </cell>
          <cell r="I15">
            <v>197247</v>
          </cell>
          <cell r="J15">
            <v>197247</v>
          </cell>
          <cell r="K15">
            <v>82.5</v>
          </cell>
          <cell r="L15"/>
          <cell r="M15">
            <v>217857</v>
          </cell>
          <cell r="N15">
            <v>4.0300000000000002E-2</v>
          </cell>
          <cell r="O15">
            <v>226637</v>
          </cell>
          <cell r="P15">
            <v>94.79269052687934</v>
          </cell>
          <cell r="Q15">
            <v>0</v>
          </cell>
          <cell r="R15">
            <v>0</v>
          </cell>
          <cell r="S15">
            <v>0</v>
          </cell>
          <cell r="T15">
            <v>29390</v>
          </cell>
          <cell r="U15">
            <v>24981.5</v>
          </cell>
          <cell r="V15">
            <v>201656</v>
          </cell>
          <cell r="W15">
            <v>84.344192699728552</v>
          </cell>
          <cell r="X15"/>
          <cell r="Y15">
            <v>0</v>
          </cell>
          <cell r="Z15">
            <v>0</v>
          </cell>
          <cell r="AA15">
            <v>4409</v>
          </cell>
        </row>
        <row r="16">
          <cell r="A16">
            <v>7</v>
          </cell>
          <cell r="B16" t="str">
            <v>Amesbury</v>
          </cell>
          <cell r="C16">
            <v>1849252600</v>
          </cell>
          <cell r="D16">
            <v>7011896.3416812262</v>
          </cell>
          <cell r="E16">
            <v>548616000</v>
          </cell>
          <cell r="F16">
            <v>8065062.8741600085</v>
          </cell>
          <cell r="G16">
            <v>15076959</v>
          </cell>
          <cell r="H16">
            <v>23896220.140000001</v>
          </cell>
          <cell r="I16">
            <v>19714382</v>
          </cell>
          <cell r="J16">
            <v>15076959</v>
          </cell>
          <cell r="K16">
            <v>63.09</v>
          </cell>
          <cell r="L16"/>
          <cell r="M16">
            <v>15384352</v>
          </cell>
          <cell r="N16">
            <v>3.4599999999999999E-2</v>
          </cell>
          <cell r="O16">
            <v>15916651</v>
          </cell>
          <cell r="P16">
            <v>66.607400278159645</v>
          </cell>
          <cell r="Q16">
            <v>0</v>
          </cell>
          <cell r="R16">
            <v>0</v>
          </cell>
          <cell r="S16">
            <v>0</v>
          </cell>
          <cell r="T16">
            <v>839692</v>
          </cell>
          <cell r="U16">
            <v>713738.2</v>
          </cell>
          <cell r="V16">
            <v>15202913</v>
          </cell>
          <cell r="W16">
            <v>63.620576438161315</v>
          </cell>
          <cell r="X16"/>
          <cell r="Y16">
            <v>0</v>
          </cell>
          <cell r="Z16">
            <v>0</v>
          </cell>
          <cell r="AA16">
            <v>125954</v>
          </cell>
        </row>
        <row r="17">
          <cell r="A17">
            <v>8</v>
          </cell>
          <cell r="B17" t="str">
            <v>Amherst</v>
          </cell>
          <cell r="C17">
            <v>2220991600</v>
          </cell>
          <cell r="D17">
            <v>8421436.2467002794</v>
          </cell>
          <cell r="E17">
            <v>663320000</v>
          </cell>
          <cell r="F17">
            <v>9751296.9102027956</v>
          </cell>
          <cell r="G17">
            <v>18172733</v>
          </cell>
          <cell r="H17">
            <v>24562999.120000001</v>
          </cell>
          <cell r="I17">
            <v>20264474</v>
          </cell>
          <cell r="J17">
            <v>18172733</v>
          </cell>
          <cell r="K17">
            <v>73.98</v>
          </cell>
          <cell r="L17"/>
          <cell r="M17">
            <v>18376324</v>
          </cell>
          <cell r="N17">
            <v>3.4799999999999998E-2</v>
          </cell>
          <cell r="O17">
            <v>19015820</v>
          </cell>
          <cell r="P17">
            <v>77.416523556835102</v>
          </cell>
          <cell r="Q17">
            <v>0</v>
          </cell>
          <cell r="R17">
            <v>0</v>
          </cell>
          <cell r="S17">
            <v>0</v>
          </cell>
          <cell r="T17">
            <v>843087</v>
          </cell>
          <cell r="U17">
            <v>716623.95</v>
          </cell>
          <cell r="V17">
            <v>18299196</v>
          </cell>
          <cell r="W17">
            <v>74.49902966083728</v>
          </cell>
          <cell r="X17"/>
          <cell r="Y17">
            <v>0</v>
          </cell>
          <cell r="Z17">
            <v>0</v>
          </cell>
          <cell r="AA17">
            <v>126463</v>
          </cell>
        </row>
        <row r="18">
          <cell r="A18">
            <v>9</v>
          </cell>
          <cell r="B18" t="str">
            <v>Andover</v>
          </cell>
          <cell r="C18">
            <v>7120772800</v>
          </cell>
          <cell r="D18">
            <v>27000162.523098886</v>
          </cell>
          <cell r="E18">
            <v>2447461000</v>
          </cell>
          <cell r="F18">
            <v>35979495.397608764</v>
          </cell>
          <cell r="G18">
            <v>62979658</v>
          </cell>
          <cell r="H18">
            <v>59005772.186840013</v>
          </cell>
          <cell r="I18">
            <v>48679762</v>
          </cell>
          <cell r="J18">
            <v>48679762</v>
          </cell>
          <cell r="K18">
            <v>82.5</v>
          </cell>
          <cell r="L18"/>
          <cell r="M18">
            <v>49813940</v>
          </cell>
          <cell r="N18">
            <v>4.1099999999999998E-2</v>
          </cell>
          <cell r="O18">
            <v>51861293</v>
          </cell>
          <cell r="P18">
            <v>87.891897822780393</v>
          </cell>
          <cell r="Q18">
            <v>0</v>
          </cell>
          <cell r="R18">
            <v>0</v>
          </cell>
          <cell r="S18">
            <v>0</v>
          </cell>
          <cell r="T18">
            <v>3181531</v>
          </cell>
          <cell r="U18">
            <v>2704301.35</v>
          </cell>
          <cell r="V18">
            <v>49156992</v>
          </cell>
          <cell r="W18">
            <v>83.308785188584352</v>
          </cell>
          <cell r="X18"/>
          <cell r="Y18">
            <v>0</v>
          </cell>
          <cell r="Z18">
            <v>0</v>
          </cell>
          <cell r="AA18">
            <v>477230</v>
          </cell>
        </row>
        <row r="19">
          <cell r="A19">
            <v>10</v>
          </cell>
          <cell r="B19" t="str">
            <v>Arlington</v>
          </cell>
          <cell r="C19">
            <v>7913085100</v>
          </cell>
          <cell r="D19">
            <v>30004409.599911995</v>
          </cell>
          <cell r="E19">
            <v>2304468000</v>
          </cell>
          <cell r="F19">
            <v>33877392.04013329</v>
          </cell>
          <cell r="G19">
            <v>63881802</v>
          </cell>
          <cell r="H19">
            <v>53252938.770829991</v>
          </cell>
          <cell r="I19">
            <v>43933674</v>
          </cell>
          <cell r="J19">
            <v>43933674</v>
          </cell>
          <cell r="K19">
            <v>82.5</v>
          </cell>
          <cell r="L19"/>
          <cell r="M19">
            <v>41680654</v>
          </cell>
          <cell r="N19">
            <v>4.2999999999999997E-2</v>
          </cell>
          <cell r="O19">
            <v>43472922</v>
          </cell>
          <cell r="P19">
            <v>81.634784865268088</v>
          </cell>
          <cell r="Q19">
            <v>0.86521513473191192</v>
          </cell>
          <cell r="R19">
            <v>0</v>
          </cell>
          <cell r="S19">
            <v>0</v>
          </cell>
          <cell r="T19">
            <v>0</v>
          </cell>
          <cell r="U19">
            <v>0</v>
          </cell>
          <cell r="V19">
            <v>43472922</v>
          </cell>
          <cell r="W19">
            <v>81.634784865268088</v>
          </cell>
          <cell r="X19"/>
          <cell r="Y19">
            <v>-460752</v>
          </cell>
          <cell r="Z19">
            <v>460752</v>
          </cell>
          <cell r="AA19">
            <v>0</v>
          </cell>
        </row>
        <row r="20">
          <cell r="A20">
            <v>11</v>
          </cell>
          <cell r="B20" t="str">
            <v>Ashburnham</v>
          </cell>
          <cell r="C20">
            <v>585465100</v>
          </cell>
          <cell r="D20">
            <v>2219935.0120540769</v>
          </cell>
          <cell r="E20">
            <v>187496000</v>
          </cell>
          <cell r="F20">
            <v>2756330.527460929</v>
          </cell>
          <cell r="G20">
            <v>4976266</v>
          </cell>
          <cell r="H20">
            <v>11147635</v>
          </cell>
          <cell r="I20">
            <v>9196799</v>
          </cell>
          <cell r="J20">
            <v>4976266</v>
          </cell>
          <cell r="K20">
            <v>44.64</v>
          </cell>
          <cell r="L20"/>
          <cell r="M20">
            <v>5063238</v>
          </cell>
          <cell r="N20">
            <v>4.2799999999999991E-2</v>
          </cell>
          <cell r="O20">
            <v>5279945</v>
          </cell>
          <cell r="P20">
            <v>47.363813041959126</v>
          </cell>
          <cell r="Q20">
            <v>0</v>
          </cell>
          <cell r="R20">
            <v>0</v>
          </cell>
          <cell r="S20">
            <v>0</v>
          </cell>
          <cell r="T20">
            <v>303679</v>
          </cell>
          <cell r="U20">
            <v>258127.15</v>
          </cell>
          <cell r="V20">
            <v>5021818</v>
          </cell>
          <cell r="W20">
            <v>45.048281541331413</v>
          </cell>
          <cell r="X20"/>
          <cell r="Y20">
            <v>0</v>
          </cell>
          <cell r="Z20">
            <v>0</v>
          </cell>
          <cell r="AA20">
            <v>45552</v>
          </cell>
        </row>
        <row r="21">
          <cell r="A21">
            <v>12</v>
          </cell>
          <cell r="B21" t="str">
            <v>Ashby</v>
          </cell>
          <cell r="C21">
            <v>288268400</v>
          </cell>
          <cell r="D21">
            <v>1093040.582656096</v>
          </cell>
          <cell r="E21">
            <v>88954000</v>
          </cell>
          <cell r="F21">
            <v>1307689.9013299455</v>
          </cell>
          <cell r="G21">
            <v>2400730</v>
          </cell>
          <cell r="H21">
            <v>4444399</v>
          </cell>
          <cell r="I21">
            <v>3666629</v>
          </cell>
          <cell r="J21">
            <v>2400730</v>
          </cell>
          <cell r="K21">
            <v>54.02</v>
          </cell>
          <cell r="L21"/>
          <cell r="M21">
            <v>2480417</v>
          </cell>
          <cell r="N21">
            <v>3.2399999999999998E-2</v>
          </cell>
          <cell r="O21">
            <v>2560783</v>
          </cell>
          <cell r="P21">
            <v>57.61820664616296</v>
          </cell>
          <cell r="Q21">
            <v>0</v>
          </cell>
          <cell r="R21">
            <v>0</v>
          </cell>
          <cell r="S21">
            <v>0</v>
          </cell>
          <cell r="T21">
            <v>160053</v>
          </cell>
          <cell r="U21">
            <v>136045.04999999999</v>
          </cell>
          <cell r="V21">
            <v>2424738</v>
          </cell>
          <cell r="W21">
            <v>54.55716284699011</v>
          </cell>
          <cell r="X21"/>
          <cell r="Y21">
            <v>0</v>
          </cell>
          <cell r="Z21">
            <v>0</v>
          </cell>
          <cell r="AA21">
            <v>24008</v>
          </cell>
        </row>
        <row r="22">
          <cell r="A22">
            <v>13</v>
          </cell>
          <cell r="B22" t="str">
            <v>Ashfield</v>
          </cell>
          <cell r="C22">
            <v>230930200</v>
          </cell>
          <cell r="D22">
            <v>875628.68618582108</v>
          </cell>
          <cell r="E22">
            <v>45465000</v>
          </cell>
          <cell r="F22">
            <v>668369.28484346939</v>
          </cell>
          <cell r="G22">
            <v>1543998</v>
          </cell>
          <cell r="H22">
            <v>1960849.4</v>
          </cell>
          <cell r="I22">
            <v>1617701</v>
          </cell>
          <cell r="J22">
            <v>1543998</v>
          </cell>
          <cell r="K22">
            <v>78.739999999999995</v>
          </cell>
          <cell r="L22"/>
          <cell r="M22">
            <v>1581448</v>
          </cell>
          <cell r="N22">
            <v>3.49E-2</v>
          </cell>
          <cell r="O22">
            <v>1636641</v>
          </cell>
          <cell r="P22">
            <v>83.465920432237169</v>
          </cell>
          <cell r="Q22">
            <v>0</v>
          </cell>
          <cell r="R22">
            <v>0</v>
          </cell>
          <cell r="S22">
            <v>0</v>
          </cell>
          <cell r="T22">
            <v>92643</v>
          </cell>
          <cell r="U22">
            <v>78746.55</v>
          </cell>
          <cell r="V22">
            <v>1557894</v>
          </cell>
          <cell r="W22">
            <v>79.449956738136038</v>
          </cell>
          <cell r="X22"/>
          <cell r="Y22">
            <v>0</v>
          </cell>
          <cell r="Z22">
            <v>0</v>
          </cell>
          <cell r="AA22">
            <v>13896</v>
          </cell>
        </row>
        <row r="23">
          <cell r="A23">
            <v>14</v>
          </cell>
          <cell r="B23" t="str">
            <v>Ashland</v>
          </cell>
          <cell r="C23">
            <v>2267885700</v>
          </cell>
          <cell r="D23">
            <v>8599246.7676839642</v>
          </cell>
          <cell r="E23">
            <v>761361000</v>
          </cell>
          <cell r="F23">
            <v>11192572.464042861</v>
          </cell>
          <cell r="G23">
            <v>19791819</v>
          </cell>
          <cell r="H23">
            <v>26107230.790420003</v>
          </cell>
          <cell r="I23">
            <v>21538465</v>
          </cell>
          <cell r="J23">
            <v>19791819</v>
          </cell>
          <cell r="K23">
            <v>75.81</v>
          </cell>
          <cell r="L23"/>
          <cell r="M23">
            <v>19788949</v>
          </cell>
          <cell r="N23">
            <v>3.5999999999999997E-2</v>
          </cell>
          <cell r="O23">
            <v>20501351</v>
          </cell>
          <cell r="P23">
            <v>78.527482154572027</v>
          </cell>
          <cell r="Q23">
            <v>0</v>
          </cell>
          <cell r="R23">
            <v>0</v>
          </cell>
          <cell r="S23">
            <v>0</v>
          </cell>
          <cell r="T23">
            <v>709532</v>
          </cell>
          <cell r="U23">
            <v>603102.19999999995</v>
          </cell>
          <cell r="V23">
            <v>19898249</v>
          </cell>
          <cell r="W23">
            <v>76.217386515392604</v>
          </cell>
          <cell r="X23"/>
          <cell r="Y23">
            <v>0</v>
          </cell>
          <cell r="Z23">
            <v>0</v>
          </cell>
          <cell r="AA23">
            <v>106430</v>
          </cell>
        </row>
        <row r="24">
          <cell r="A24">
            <v>15</v>
          </cell>
          <cell r="B24" t="str">
            <v>Athol</v>
          </cell>
          <cell r="C24">
            <v>635006300</v>
          </cell>
          <cell r="D24">
            <v>2407782.664150117</v>
          </cell>
          <cell r="E24">
            <v>209670000</v>
          </cell>
          <cell r="F24">
            <v>3082304.8048637463</v>
          </cell>
          <cell r="G24">
            <v>5490087</v>
          </cell>
          <cell r="H24">
            <v>18186160.84</v>
          </cell>
          <cell r="I24">
            <v>15003583</v>
          </cell>
          <cell r="J24">
            <v>5490087</v>
          </cell>
          <cell r="K24">
            <v>30.19</v>
          </cell>
          <cell r="L24"/>
          <cell r="M24">
            <v>2509131</v>
          </cell>
          <cell r="N24">
            <v>4.5600000000000002E-2</v>
          </cell>
          <cell r="O24">
            <v>2623547</v>
          </cell>
          <cell r="P24">
            <v>14.426062889697835</v>
          </cell>
          <cell r="Q24">
            <v>15.763937110302166</v>
          </cell>
          <cell r="R24">
            <v>0.02</v>
          </cell>
          <cell r="S24">
            <v>50183</v>
          </cell>
          <cell r="T24">
            <v>0</v>
          </cell>
          <cell r="U24">
            <v>0</v>
          </cell>
          <cell r="V24">
            <v>2673730</v>
          </cell>
          <cell r="W24">
            <v>14.702003482335858</v>
          </cell>
          <cell r="X24"/>
          <cell r="Y24">
            <v>-2866540</v>
          </cell>
          <cell r="Z24">
            <v>2816357</v>
          </cell>
          <cell r="AA24">
            <v>0</v>
          </cell>
        </row>
        <row r="25">
          <cell r="A25">
            <v>16</v>
          </cell>
          <cell r="B25" t="str">
            <v>Attleboro</v>
          </cell>
          <cell r="C25">
            <v>3884331000</v>
          </cell>
          <cell r="D25">
            <v>14728396.936567226</v>
          </cell>
          <cell r="E25">
            <v>1238666000</v>
          </cell>
          <cell r="F25">
            <v>18209310.647309378</v>
          </cell>
          <cell r="G25">
            <v>32937708</v>
          </cell>
          <cell r="H25">
            <v>69263004.280000016</v>
          </cell>
          <cell r="I25">
            <v>57141979</v>
          </cell>
          <cell r="J25">
            <v>32937708</v>
          </cell>
          <cell r="K25">
            <v>47.55</v>
          </cell>
          <cell r="L25"/>
          <cell r="M25">
            <v>33385070</v>
          </cell>
          <cell r="N25">
            <v>3.6700000000000003E-2</v>
          </cell>
          <cell r="O25">
            <v>34610302</v>
          </cell>
          <cell r="P25">
            <v>49.969391827252679</v>
          </cell>
          <cell r="Q25">
            <v>0</v>
          </cell>
          <cell r="R25">
            <v>0</v>
          </cell>
          <cell r="S25">
            <v>0</v>
          </cell>
          <cell r="T25">
            <v>1672594</v>
          </cell>
          <cell r="U25">
            <v>1421704.9</v>
          </cell>
          <cell r="V25">
            <v>33188597</v>
          </cell>
          <cell r="W25">
            <v>47.916773673046329</v>
          </cell>
          <cell r="X25"/>
          <cell r="Y25">
            <v>0</v>
          </cell>
          <cell r="Z25">
            <v>0</v>
          </cell>
          <cell r="AA25">
            <v>250889</v>
          </cell>
        </row>
        <row r="26">
          <cell r="A26">
            <v>17</v>
          </cell>
          <cell r="B26" t="str">
            <v>Auburn</v>
          </cell>
          <cell r="C26">
            <v>1944459700</v>
          </cell>
          <cell r="D26">
            <v>7372897.4921958055</v>
          </cell>
          <cell r="E26">
            <v>504025000</v>
          </cell>
          <cell r="F26">
            <v>7409542.0387821328</v>
          </cell>
          <cell r="G26">
            <v>14782440</v>
          </cell>
          <cell r="H26">
            <v>24494202.420000002</v>
          </cell>
          <cell r="I26">
            <v>20207717</v>
          </cell>
          <cell r="J26">
            <v>14782440</v>
          </cell>
          <cell r="K26">
            <v>60.35</v>
          </cell>
          <cell r="L26"/>
          <cell r="M26">
            <v>15322827</v>
          </cell>
          <cell r="N26">
            <v>5.1100000000000007E-2</v>
          </cell>
          <cell r="O26">
            <v>16105823</v>
          </cell>
          <cell r="P26">
            <v>65.753612727758295</v>
          </cell>
          <cell r="Q26">
            <v>0</v>
          </cell>
          <cell r="R26">
            <v>0</v>
          </cell>
          <cell r="S26">
            <v>0</v>
          </cell>
          <cell r="T26">
            <v>1323383</v>
          </cell>
          <cell r="U26">
            <v>1124875.55</v>
          </cell>
          <cell r="V26">
            <v>14980947</v>
          </cell>
          <cell r="W26">
            <v>61.161195384617869</v>
          </cell>
          <cell r="X26"/>
          <cell r="Y26">
            <v>0</v>
          </cell>
          <cell r="Z26">
            <v>0</v>
          </cell>
          <cell r="AA26">
            <v>198507</v>
          </cell>
        </row>
        <row r="27">
          <cell r="A27">
            <v>18</v>
          </cell>
          <cell r="B27" t="str">
            <v>Avon</v>
          </cell>
          <cell r="C27">
            <v>770032900</v>
          </cell>
          <cell r="D27">
            <v>2919769.2486598017</v>
          </cell>
          <cell r="E27">
            <v>131491000</v>
          </cell>
          <cell r="F27">
            <v>1933015.4103893684</v>
          </cell>
          <cell r="G27">
            <v>4852785</v>
          </cell>
          <cell r="H27">
            <v>6561645.7000000011</v>
          </cell>
          <cell r="I27">
            <v>5413358</v>
          </cell>
          <cell r="J27">
            <v>4852785</v>
          </cell>
          <cell r="K27">
            <v>73.959999999999994</v>
          </cell>
          <cell r="L27"/>
          <cell r="M27">
            <v>5158418</v>
          </cell>
          <cell r="N27">
            <v>5.8200000000000002E-2</v>
          </cell>
          <cell r="O27">
            <v>5458638</v>
          </cell>
          <cell r="P27">
            <v>83.190075319062089</v>
          </cell>
          <cell r="Q27">
            <v>0</v>
          </cell>
          <cell r="R27">
            <v>0</v>
          </cell>
          <cell r="S27">
            <v>0</v>
          </cell>
          <cell r="T27">
            <v>605853</v>
          </cell>
          <cell r="U27">
            <v>514975.05</v>
          </cell>
          <cell r="V27">
            <v>4943663</v>
          </cell>
          <cell r="W27">
            <v>75.341815544841126</v>
          </cell>
          <cell r="X27"/>
          <cell r="Y27">
            <v>0</v>
          </cell>
          <cell r="Z27">
            <v>0</v>
          </cell>
          <cell r="AA27">
            <v>90878</v>
          </cell>
        </row>
        <row r="28">
          <cell r="A28">
            <v>19</v>
          </cell>
          <cell r="B28" t="str">
            <v>Ayer</v>
          </cell>
          <cell r="C28">
            <v>1012014600</v>
          </cell>
          <cell r="D28">
            <v>3837302.4169158875</v>
          </cell>
          <cell r="E28">
            <v>230071000</v>
          </cell>
          <cell r="F28">
            <v>3382214.6647579861</v>
          </cell>
          <cell r="G28">
            <v>7219517</v>
          </cell>
          <cell r="H28">
            <v>10850769</v>
          </cell>
          <cell r="I28">
            <v>8951884</v>
          </cell>
          <cell r="J28">
            <v>7219517</v>
          </cell>
          <cell r="K28">
            <v>66.53</v>
          </cell>
          <cell r="L28"/>
          <cell r="M28">
            <v>7325712</v>
          </cell>
          <cell r="N28">
            <v>5.1900000000000002E-2</v>
          </cell>
          <cell r="O28">
            <v>7705916</v>
          </cell>
          <cell r="P28">
            <v>71.017233893745228</v>
          </cell>
          <cell r="Q28">
            <v>0</v>
          </cell>
          <cell r="R28">
            <v>0</v>
          </cell>
          <cell r="S28">
            <v>0</v>
          </cell>
          <cell r="T28">
            <v>486399</v>
          </cell>
          <cell r="U28">
            <v>413439.14999999997</v>
          </cell>
          <cell r="V28">
            <v>7292477</v>
          </cell>
          <cell r="W28">
            <v>67.207006249971769</v>
          </cell>
          <cell r="X28"/>
          <cell r="Y28">
            <v>0</v>
          </cell>
          <cell r="Z28">
            <v>0</v>
          </cell>
          <cell r="AA28">
            <v>72960</v>
          </cell>
        </row>
        <row r="29">
          <cell r="A29">
            <v>20</v>
          </cell>
          <cell r="B29" t="str">
            <v>Barnstable</v>
          </cell>
          <cell r="C29">
            <v>13476184100</v>
          </cell>
          <cell r="D29">
            <v>51098268.560289003</v>
          </cell>
          <cell r="E29">
            <v>1492914000</v>
          </cell>
          <cell r="F29">
            <v>21946945.177890755</v>
          </cell>
          <cell r="G29">
            <v>73045214</v>
          </cell>
          <cell r="H29">
            <v>60062781.839999989</v>
          </cell>
          <cell r="I29">
            <v>49551795</v>
          </cell>
          <cell r="J29">
            <v>49551795</v>
          </cell>
          <cell r="K29">
            <v>82.5</v>
          </cell>
          <cell r="L29"/>
          <cell r="M29">
            <v>49113901</v>
          </cell>
          <cell r="N29">
            <v>3.4599999999999999E-2</v>
          </cell>
          <cell r="O29">
            <v>50813242</v>
          </cell>
          <cell r="P29">
            <v>84.600214048294248</v>
          </cell>
          <cell r="Q29">
            <v>0</v>
          </cell>
          <cell r="R29">
            <v>0</v>
          </cell>
          <cell r="S29">
            <v>0</v>
          </cell>
          <cell r="T29">
            <v>1261447</v>
          </cell>
          <cell r="U29">
            <v>1072229.95</v>
          </cell>
          <cell r="V29">
            <v>49741012</v>
          </cell>
          <cell r="W29">
            <v>82.815031998524574</v>
          </cell>
          <cell r="X29"/>
          <cell r="Y29">
            <v>0</v>
          </cell>
          <cell r="Z29">
            <v>0</v>
          </cell>
          <cell r="AA29">
            <v>189217</v>
          </cell>
        </row>
        <row r="30">
          <cell r="A30">
            <v>21</v>
          </cell>
          <cell r="B30" t="str">
            <v>Barre</v>
          </cell>
          <cell r="C30">
            <v>406699000</v>
          </cell>
          <cell r="D30">
            <v>1542099.3488209306</v>
          </cell>
          <cell r="E30">
            <v>126515000</v>
          </cell>
          <cell r="F30">
            <v>1859864.5127454421</v>
          </cell>
          <cell r="G30">
            <v>3401964</v>
          </cell>
          <cell r="H30">
            <v>8688803</v>
          </cell>
          <cell r="I30">
            <v>7168262</v>
          </cell>
          <cell r="J30">
            <v>3401964</v>
          </cell>
          <cell r="K30">
            <v>39.15</v>
          </cell>
          <cell r="L30"/>
          <cell r="M30">
            <v>3610197</v>
          </cell>
          <cell r="N30">
            <v>4.36E-2</v>
          </cell>
          <cell r="O30">
            <v>3767602</v>
          </cell>
          <cell r="P30">
            <v>43.361576962902717</v>
          </cell>
          <cell r="Q30">
            <v>0</v>
          </cell>
          <cell r="R30">
            <v>0</v>
          </cell>
          <cell r="S30">
            <v>0</v>
          </cell>
          <cell r="T30">
            <v>365638</v>
          </cell>
          <cell r="U30">
            <v>310792.3</v>
          </cell>
          <cell r="V30">
            <v>3456810</v>
          </cell>
          <cell r="W30">
            <v>39.784651579740043</v>
          </cell>
          <cell r="X30"/>
          <cell r="Y30">
            <v>0</v>
          </cell>
          <cell r="Z30">
            <v>0</v>
          </cell>
          <cell r="AA30">
            <v>54846</v>
          </cell>
        </row>
        <row r="31">
          <cell r="A31">
            <v>22</v>
          </cell>
          <cell r="B31" t="str">
            <v>Becket</v>
          </cell>
          <cell r="C31">
            <v>516080100</v>
          </cell>
          <cell r="D31">
            <v>1956844.7086160544</v>
          </cell>
          <cell r="E31">
            <v>41521000</v>
          </cell>
          <cell r="F31">
            <v>610389.55407424818</v>
          </cell>
          <cell r="G31">
            <v>2567234</v>
          </cell>
          <cell r="H31">
            <v>2035764.8</v>
          </cell>
          <cell r="I31">
            <v>1679506</v>
          </cell>
          <cell r="J31">
            <v>1679506</v>
          </cell>
          <cell r="K31">
            <v>82.5</v>
          </cell>
          <cell r="L31"/>
          <cell r="M31">
            <v>1676045</v>
          </cell>
          <cell r="N31">
            <v>3.9100000000000003E-2</v>
          </cell>
          <cell r="O31">
            <v>1741578</v>
          </cell>
          <cell r="P31">
            <v>85.549077182197081</v>
          </cell>
          <cell r="Q31">
            <v>0</v>
          </cell>
          <cell r="R31">
            <v>0</v>
          </cell>
          <cell r="S31">
            <v>0</v>
          </cell>
          <cell r="T31">
            <v>62072</v>
          </cell>
          <cell r="U31">
            <v>52761.2</v>
          </cell>
          <cell r="V31">
            <v>1688817</v>
          </cell>
          <cell r="W31">
            <v>82.957373071781177</v>
          </cell>
          <cell r="X31"/>
          <cell r="Y31">
            <v>0</v>
          </cell>
          <cell r="Z31">
            <v>0</v>
          </cell>
          <cell r="AA31">
            <v>9311</v>
          </cell>
        </row>
        <row r="32">
          <cell r="A32">
            <v>23</v>
          </cell>
          <cell r="B32" t="str">
            <v>Bedford</v>
          </cell>
          <cell r="C32">
            <v>3037581300</v>
          </cell>
          <cell r="D32">
            <v>11517737.060382828</v>
          </cell>
          <cell r="E32">
            <v>805132000</v>
          </cell>
          <cell r="F32">
            <v>11836038.69008231</v>
          </cell>
          <cell r="G32">
            <v>23353776</v>
          </cell>
          <cell r="H32">
            <v>26208295.370000001</v>
          </cell>
          <cell r="I32">
            <v>21621844</v>
          </cell>
          <cell r="J32">
            <v>21621844</v>
          </cell>
          <cell r="K32">
            <v>82.5</v>
          </cell>
          <cell r="L32"/>
          <cell r="M32">
            <v>22418457</v>
          </cell>
          <cell r="N32">
            <v>0.05</v>
          </cell>
          <cell r="O32">
            <v>23539380</v>
          </cell>
          <cell r="P32">
            <v>89.816524377792831</v>
          </cell>
          <cell r="Q32">
            <v>0</v>
          </cell>
          <cell r="R32">
            <v>0</v>
          </cell>
          <cell r="S32">
            <v>0</v>
          </cell>
          <cell r="T32">
            <v>1917536</v>
          </cell>
          <cell r="U32">
            <v>1629905.5999999999</v>
          </cell>
          <cell r="V32">
            <v>21909474</v>
          </cell>
          <cell r="W32">
            <v>83.597478167463123</v>
          </cell>
          <cell r="X32"/>
          <cell r="Y32">
            <v>0</v>
          </cell>
          <cell r="Z32">
            <v>0</v>
          </cell>
          <cell r="AA32">
            <v>287630</v>
          </cell>
        </row>
        <row r="33">
          <cell r="A33">
            <v>24</v>
          </cell>
          <cell r="B33" t="str">
            <v>Belchertown</v>
          </cell>
          <cell r="C33">
            <v>1401621900</v>
          </cell>
          <cell r="D33">
            <v>5314594.3788481299</v>
          </cell>
          <cell r="E33">
            <v>455829000</v>
          </cell>
          <cell r="F33">
            <v>6701025.0245444588</v>
          </cell>
          <cell r="G33">
            <v>12015619</v>
          </cell>
          <cell r="H33">
            <v>24734901.73</v>
          </cell>
          <cell r="I33">
            <v>20406294</v>
          </cell>
          <cell r="J33">
            <v>12015619</v>
          </cell>
          <cell r="K33">
            <v>48.58</v>
          </cell>
          <cell r="L33"/>
          <cell r="M33">
            <v>12083498</v>
          </cell>
          <cell r="N33">
            <v>3.3500000000000002E-2</v>
          </cell>
          <cell r="O33">
            <v>12488295</v>
          </cell>
          <cell r="P33">
            <v>50.488557166384183</v>
          </cell>
          <cell r="Q33">
            <v>0</v>
          </cell>
          <cell r="R33">
            <v>0</v>
          </cell>
          <cell r="S33">
            <v>0</v>
          </cell>
          <cell r="T33">
            <v>472676</v>
          </cell>
          <cell r="U33">
            <v>401774.6</v>
          </cell>
          <cell r="V33">
            <v>12086520</v>
          </cell>
          <cell r="W33">
            <v>48.864232944741111</v>
          </cell>
          <cell r="X33"/>
          <cell r="Y33">
            <v>0</v>
          </cell>
          <cell r="Z33">
            <v>0</v>
          </cell>
          <cell r="AA33">
            <v>70901</v>
          </cell>
        </row>
        <row r="34">
          <cell r="A34">
            <v>25</v>
          </cell>
          <cell r="B34" t="str">
            <v>Bellingham</v>
          </cell>
          <cell r="C34">
            <v>2163943500</v>
          </cell>
          <cell r="D34">
            <v>8205124.335774825</v>
          </cell>
          <cell r="E34">
            <v>533677000</v>
          </cell>
          <cell r="F34">
            <v>7845448.4730541781</v>
          </cell>
          <cell r="G34">
            <v>16050573</v>
          </cell>
          <cell r="H34">
            <v>23893203.420000002</v>
          </cell>
          <cell r="I34">
            <v>19711893</v>
          </cell>
          <cell r="J34">
            <v>16050573</v>
          </cell>
          <cell r="K34">
            <v>67.180000000000007</v>
          </cell>
          <cell r="L34"/>
          <cell r="M34">
            <v>16474483</v>
          </cell>
          <cell r="N34">
            <v>4.3099999999999999E-2</v>
          </cell>
          <cell r="O34">
            <v>17184533</v>
          </cell>
          <cell r="P34">
            <v>71.922264662157218</v>
          </cell>
          <cell r="Q34">
            <v>0</v>
          </cell>
          <cell r="R34">
            <v>0</v>
          </cell>
          <cell r="S34">
            <v>0</v>
          </cell>
          <cell r="T34">
            <v>1133960</v>
          </cell>
          <cell r="U34">
            <v>963866</v>
          </cell>
          <cell r="V34">
            <v>16220667</v>
          </cell>
          <cell r="W34">
            <v>67.888205339692362</v>
          </cell>
          <cell r="X34"/>
          <cell r="Y34">
            <v>0</v>
          </cell>
          <cell r="Z34">
            <v>0</v>
          </cell>
          <cell r="AA34">
            <v>170094</v>
          </cell>
        </row>
        <row r="35">
          <cell r="A35">
            <v>26</v>
          </cell>
          <cell r="B35" t="str">
            <v>Belmont</v>
          </cell>
          <cell r="C35">
            <v>5760631800</v>
          </cell>
          <cell r="D35">
            <v>21842853.185223334</v>
          </cell>
          <cell r="E35">
            <v>1857450000</v>
          </cell>
          <cell r="F35">
            <v>27305895.263004556</v>
          </cell>
          <cell r="G35">
            <v>49148748</v>
          </cell>
          <cell r="H35">
            <v>41182985.169720002</v>
          </cell>
          <cell r="I35">
            <v>33975963</v>
          </cell>
          <cell r="J35">
            <v>33975963</v>
          </cell>
          <cell r="K35">
            <v>82.5</v>
          </cell>
          <cell r="L35"/>
          <cell r="M35">
            <v>32834400</v>
          </cell>
          <cell r="N35">
            <v>3.7999999999999999E-2</v>
          </cell>
          <cell r="O35">
            <v>34082107</v>
          </cell>
          <cell r="P35">
            <v>82.757738079314947</v>
          </cell>
          <cell r="Q35">
            <v>0</v>
          </cell>
          <cell r="R35">
            <v>0</v>
          </cell>
          <cell r="S35">
            <v>0</v>
          </cell>
          <cell r="T35">
            <v>106144</v>
          </cell>
          <cell r="U35">
            <v>90222.399999999994</v>
          </cell>
          <cell r="V35">
            <v>33991885</v>
          </cell>
          <cell r="W35">
            <v>82.538662168163341</v>
          </cell>
          <cell r="X35"/>
          <cell r="Y35">
            <v>0</v>
          </cell>
          <cell r="Z35">
            <v>0</v>
          </cell>
          <cell r="AA35">
            <v>15922</v>
          </cell>
        </row>
        <row r="36">
          <cell r="A36">
            <v>27</v>
          </cell>
          <cell r="B36" t="str">
            <v>Berkley</v>
          </cell>
          <cell r="C36">
            <v>755363800</v>
          </cell>
          <cell r="D36">
            <v>2864147.745883082</v>
          </cell>
          <cell r="E36">
            <v>220213000</v>
          </cell>
          <cell r="F36">
            <v>3237294.7393211243</v>
          </cell>
          <cell r="G36">
            <v>6101442</v>
          </cell>
          <cell r="H36">
            <v>11591203.84</v>
          </cell>
          <cell r="I36">
            <v>9562743</v>
          </cell>
          <cell r="J36">
            <v>6101442</v>
          </cell>
          <cell r="K36">
            <v>52.64</v>
          </cell>
          <cell r="L36"/>
          <cell r="M36">
            <v>5776913</v>
          </cell>
          <cell r="N36">
            <v>3.9699999999999999E-2</v>
          </cell>
          <cell r="O36">
            <v>6006256</v>
          </cell>
          <cell r="P36">
            <v>51.817361534727354</v>
          </cell>
          <cell r="Q36">
            <v>0.82263846527264661</v>
          </cell>
          <cell r="R36">
            <v>0</v>
          </cell>
          <cell r="S36">
            <v>0</v>
          </cell>
          <cell r="T36">
            <v>0</v>
          </cell>
          <cell r="U36">
            <v>0</v>
          </cell>
          <cell r="V36">
            <v>6006256</v>
          </cell>
          <cell r="W36">
            <v>51.817361534727354</v>
          </cell>
          <cell r="X36"/>
          <cell r="Y36">
            <v>-95186</v>
          </cell>
          <cell r="Z36">
            <v>95186</v>
          </cell>
          <cell r="AA36">
            <v>0</v>
          </cell>
        </row>
        <row r="37">
          <cell r="A37">
            <v>28</v>
          </cell>
          <cell r="B37" t="str">
            <v>Berlin</v>
          </cell>
          <cell r="C37">
            <v>533595700</v>
          </cell>
          <cell r="D37">
            <v>2023259.4166783018</v>
          </cell>
          <cell r="E37">
            <v>137395000</v>
          </cell>
          <cell r="F37">
            <v>2019808.5976260526</v>
          </cell>
          <cell r="G37">
            <v>4043068</v>
          </cell>
          <cell r="H37">
            <v>3885765.7034299998</v>
          </cell>
          <cell r="I37">
            <v>3205757</v>
          </cell>
          <cell r="J37">
            <v>3205757</v>
          </cell>
          <cell r="K37">
            <v>82.5</v>
          </cell>
          <cell r="L37"/>
          <cell r="M37">
            <v>3303598</v>
          </cell>
          <cell r="N37">
            <v>5.2200000000000003E-2</v>
          </cell>
          <cell r="O37">
            <v>3476046</v>
          </cell>
          <cell r="P37">
            <v>89.455882451473173</v>
          </cell>
          <cell r="Q37">
            <v>0</v>
          </cell>
          <cell r="R37">
            <v>0</v>
          </cell>
          <cell r="S37">
            <v>0</v>
          </cell>
          <cell r="T37">
            <v>270289</v>
          </cell>
          <cell r="U37">
            <v>229745.65</v>
          </cell>
          <cell r="V37">
            <v>3246300</v>
          </cell>
          <cell r="W37">
            <v>83.543379806313652</v>
          </cell>
          <cell r="X37"/>
          <cell r="Y37">
            <v>0</v>
          </cell>
          <cell r="Z37">
            <v>0</v>
          </cell>
          <cell r="AA37">
            <v>40543</v>
          </cell>
        </row>
        <row r="38">
          <cell r="A38">
            <v>29</v>
          </cell>
          <cell r="B38" t="str">
            <v>Bernardston</v>
          </cell>
          <cell r="C38">
            <v>221233900</v>
          </cell>
          <cell r="D38">
            <v>838862.77843593142</v>
          </cell>
          <cell r="E38">
            <v>55041000</v>
          </cell>
          <cell r="F38">
            <v>809143.60072735942</v>
          </cell>
          <cell r="G38">
            <v>1648006</v>
          </cell>
          <cell r="H38">
            <v>2921385</v>
          </cell>
          <cell r="I38">
            <v>2410143</v>
          </cell>
          <cell r="J38">
            <v>1648006</v>
          </cell>
          <cell r="K38">
            <v>56.41</v>
          </cell>
          <cell r="L38"/>
          <cell r="M38">
            <v>1684497</v>
          </cell>
          <cell r="N38">
            <v>3.5000000000000003E-2</v>
          </cell>
          <cell r="O38">
            <v>1743454</v>
          </cell>
          <cell r="P38">
            <v>59.679022107664686</v>
          </cell>
          <cell r="Q38">
            <v>0</v>
          </cell>
          <cell r="R38">
            <v>0</v>
          </cell>
          <cell r="S38">
            <v>0</v>
          </cell>
          <cell r="T38">
            <v>95448</v>
          </cell>
          <cell r="U38">
            <v>81130.8</v>
          </cell>
          <cell r="V38">
            <v>1662323</v>
          </cell>
          <cell r="W38">
            <v>56.901880443693656</v>
          </cell>
          <cell r="X38"/>
          <cell r="Y38">
            <v>0</v>
          </cell>
          <cell r="Z38">
            <v>0</v>
          </cell>
          <cell r="AA38">
            <v>14317</v>
          </cell>
        </row>
        <row r="39">
          <cell r="A39">
            <v>30</v>
          </cell>
          <cell r="B39" t="str">
            <v>Beverly</v>
          </cell>
          <cell r="C39">
            <v>5684015700</v>
          </cell>
          <cell r="D39">
            <v>21552344.386531431</v>
          </cell>
          <cell r="E39">
            <v>1570944000</v>
          </cell>
          <cell r="F39">
            <v>23094044.161643885</v>
          </cell>
          <cell r="G39">
            <v>44646389</v>
          </cell>
          <cell r="H39">
            <v>46416731.990000002</v>
          </cell>
          <cell r="I39">
            <v>38293804</v>
          </cell>
          <cell r="J39">
            <v>38293804</v>
          </cell>
          <cell r="K39">
            <v>82.5</v>
          </cell>
          <cell r="L39"/>
          <cell r="M39">
            <v>38866293</v>
          </cell>
          <cell r="N39">
            <v>3.2399999999999998E-2</v>
          </cell>
          <cell r="O39">
            <v>40125561</v>
          </cell>
          <cell r="P39">
            <v>86.446329329356132</v>
          </cell>
          <cell r="Q39">
            <v>0</v>
          </cell>
          <cell r="R39">
            <v>0</v>
          </cell>
          <cell r="S39">
            <v>0</v>
          </cell>
          <cell r="T39">
            <v>1831757</v>
          </cell>
          <cell r="U39">
            <v>1556993.45</v>
          </cell>
          <cell r="V39">
            <v>38568568</v>
          </cell>
          <cell r="W39">
            <v>83.091950567112718</v>
          </cell>
          <cell r="X39"/>
          <cell r="Y39">
            <v>0</v>
          </cell>
          <cell r="Z39">
            <v>0</v>
          </cell>
          <cell r="AA39">
            <v>274764</v>
          </cell>
        </row>
        <row r="40">
          <cell r="A40">
            <v>31</v>
          </cell>
          <cell r="B40" t="str">
            <v>Billerica</v>
          </cell>
          <cell r="C40">
            <v>5566356800</v>
          </cell>
          <cell r="D40">
            <v>21106211.710835185</v>
          </cell>
          <cell r="E40">
            <v>1382527000</v>
          </cell>
          <cell r="F40">
            <v>20324174.249791864</v>
          </cell>
          <cell r="G40">
            <v>41430386</v>
          </cell>
          <cell r="H40">
            <v>59291109.506909996</v>
          </cell>
          <cell r="I40">
            <v>48915165</v>
          </cell>
          <cell r="J40">
            <v>41430386</v>
          </cell>
          <cell r="K40">
            <v>69.88</v>
          </cell>
          <cell r="L40"/>
          <cell r="M40">
            <v>42201569</v>
          </cell>
          <cell r="N40">
            <v>4.4600000000000001E-2</v>
          </cell>
          <cell r="O40">
            <v>44083759</v>
          </cell>
          <cell r="P40">
            <v>74.351381457724827</v>
          </cell>
          <cell r="Q40">
            <v>0</v>
          </cell>
          <cell r="R40">
            <v>0</v>
          </cell>
          <cell r="S40">
            <v>0</v>
          </cell>
          <cell r="T40">
            <v>2653373</v>
          </cell>
          <cell r="U40">
            <v>2255367.0499999998</v>
          </cell>
          <cell r="V40">
            <v>41828392</v>
          </cell>
          <cell r="W40">
            <v>70.547494131687941</v>
          </cell>
          <cell r="X40"/>
          <cell r="Y40">
            <v>0</v>
          </cell>
          <cell r="Z40">
            <v>0</v>
          </cell>
          <cell r="AA40">
            <v>398006</v>
          </cell>
        </row>
        <row r="41">
          <cell r="A41">
            <v>32</v>
          </cell>
          <cell r="B41" t="str">
            <v>Blackstone</v>
          </cell>
          <cell r="C41">
            <v>843990300</v>
          </cell>
          <cell r="D41">
            <v>3200196.9319845433</v>
          </cell>
          <cell r="E41">
            <v>251191000</v>
          </cell>
          <cell r="F41">
            <v>3692694.3589379946</v>
          </cell>
          <cell r="G41">
            <v>6892891</v>
          </cell>
          <cell r="H41">
            <v>13770051.32</v>
          </cell>
          <cell r="I41">
            <v>11360292</v>
          </cell>
          <cell r="J41">
            <v>6892891</v>
          </cell>
          <cell r="K41">
            <v>50.06</v>
          </cell>
          <cell r="L41"/>
          <cell r="M41">
            <v>7002536</v>
          </cell>
          <cell r="N41">
            <v>3.6999999999999998E-2</v>
          </cell>
          <cell r="O41">
            <v>7261630</v>
          </cell>
          <cell r="P41">
            <v>52.734952334222669</v>
          </cell>
          <cell r="Q41">
            <v>0</v>
          </cell>
          <cell r="R41">
            <v>0</v>
          </cell>
          <cell r="S41">
            <v>0</v>
          </cell>
          <cell r="T41">
            <v>368739</v>
          </cell>
          <cell r="U41">
            <v>313428.14999999997</v>
          </cell>
          <cell r="V41">
            <v>6948202</v>
          </cell>
          <cell r="W41">
            <v>50.458795239987531</v>
          </cell>
          <cell r="X41"/>
          <cell r="Y41">
            <v>0</v>
          </cell>
          <cell r="Z41">
            <v>0</v>
          </cell>
          <cell r="AA41">
            <v>55311</v>
          </cell>
        </row>
        <row r="42">
          <cell r="A42">
            <v>33</v>
          </cell>
          <cell r="B42" t="str">
            <v>Blandford</v>
          </cell>
          <cell r="C42">
            <v>172518200</v>
          </cell>
          <cell r="D42">
            <v>654145.21274888574</v>
          </cell>
          <cell r="E42">
            <v>35238000</v>
          </cell>
          <cell r="F42">
            <v>518024.78520431486</v>
          </cell>
          <cell r="G42">
            <v>1172170</v>
          </cell>
          <cell r="H42">
            <v>1371041.36</v>
          </cell>
          <cell r="I42">
            <v>1131109</v>
          </cell>
          <cell r="J42">
            <v>1131109</v>
          </cell>
          <cell r="K42">
            <v>82.5</v>
          </cell>
          <cell r="L42"/>
          <cell r="M42">
            <v>1184826</v>
          </cell>
          <cell r="N42">
            <v>4.3700000000000003E-2</v>
          </cell>
          <cell r="O42">
            <v>1236603</v>
          </cell>
          <cell r="P42">
            <v>90.194434396931683</v>
          </cell>
          <cell r="Q42">
            <v>0</v>
          </cell>
          <cell r="R42">
            <v>0</v>
          </cell>
          <cell r="S42">
            <v>0</v>
          </cell>
          <cell r="T42">
            <v>105494</v>
          </cell>
          <cell r="U42">
            <v>89669.9</v>
          </cell>
          <cell r="V42">
            <v>1146933</v>
          </cell>
          <cell r="W42">
            <v>83.654150302219904</v>
          </cell>
          <cell r="X42"/>
          <cell r="Y42">
            <v>0</v>
          </cell>
          <cell r="Z42">
            <v>0</v>
          </cell>
          <cell r="AA42">
            <v>15824</v>
          </cell>
        </row>
        <row r="43">
          <cell r="A43">
            <v>34</v>
          </cell>
          <cell r="B43" t="str">
            <v>Bolton</v>
          </cell>
          <cell r="C43">
            <v>933040100</v>
          </cell>
          <cell r="D43">
            <v>3537851.1642119009</v>
          </cell>
          <cell r="E43">
            <v>330212000</v>
          </cell>
          <cell r="F43">
            <v>4854361.7790989047</v>
          </cell>
          <cell r="G43">
            <v>8392213</v>
          </cell>
          <cell r="H43">
            <v>9920767.5457199998</v>
          </cell>
          <cell r="I43">
            <v>8184633</v>
          </cell>
          <cell r="J43">
            <v>8184633</v>
          </cell>
          <cell r="K43">
            <v>82.5</v>
          </cell>
          <cell r="L43"/>
          <cell r="M43">
            <v>8316411</v>
          </cell>
          <cell r="N43">
            <v>4.2999999999999997E-2</v>
          </cell>
          <cell r="O43">
            <v>8674017</v>
          </cell>
          <cell r="P43">
            <v>87.432922503482402</v>
          </cell>
          <cell r="Q43">
            <v>0</v>
          </cell>
          <cell r="R43">
            <v>0</v>
          </cell>
          <cell r="S43">
            <v>0</v>
          </cell>
          <cell r="T43">
            <v>489384</v>
          </cell>
          <cell r="U43">
            <v>415976.39999999997</v>
          </cell>
          <cell r="V43">
            <v>8258041</v>
          </cell>
          <cell r="W43">
            <v>83.239940477817868</v>
          </cell>
          <cell r="X43"/>
          <cell r="Y43">
            <v>0</v>
          </cell>
          <cell r="Z43">
            <v>0</v>
          </cell>
          <cell r="AA43">
            <v>73408</v>
          </cell>
        </row>
        <row r="44">
          <cell r="A44">
            <v>35</v>
          </cell>
          <cell r="B44" t="str">
            <v>Boston</v>
          </cell>
          <cell r="C44">
            <v>110810609300</v>
          </cell>
          <cell r="D44">
            <v>420165696.11427754</v>
          </cell>
          <cell r="E44">
            <v>25546202000</v>
          </cell>
          <cell r="F44">
            <v>375548152.6714353</v>
          </cell>
          <cell r="G44">
            <v>795713849</v>
          </cell>
          <cell r="H44">
            <v>802914847.56588995</v>
          </cell>
          <cell r="I44">
            <v>662404749</v>
          </cell>
          <cell r="J44">
            <v>662404749</v>
          </cell>
          <cell r="K44">
            <v>82.5</v>
          </cell>
          <cell r="L44"/>
          <cell r="M44">
            <v>657393838</v>
          </cell>
          <cell r="N44">
            <v>4.8599999999999997E-2</v>
          </cell>
          <cell r="O44">
            <v>689343179</v>
          </cell>
          <cell r="P44">
            <v>85.855079288894345</v>
          </cell>
          <cell r="Q44">
            <v>0</v>
          </cell>
          <cell r="R44">
            <v>0</v>
          </cell>
          <cell r="S44">
            <v>0</v>
          </cell>
          <cell r="T44">
            <v>26938430</v>
          </cell>
          <cell r="U44">
            <v>22897665.5</v>
          </cell>
          <cell r="V44">
            <v>666445514</v>
          </cell>
          <cell r="W44">
            <v>83.003261930003006</v>
          </cell>
          <cell r="X44"/>
          <cell r="Y44">
            <v>0</v>
          </cell>
          <cell r="Z44">
            <v>0</v>
          </cell>
          <cell r="AA44">
            <v>4040765</v>
          </cell>
        </row>
        <row r="45">
          <cell r="A45">
            <v>36</v>
          </cell>
          <cell r="B45" t="str">
            <v>Bourne</v>
          </cell>
          <cell r="C45">
            <v>4220554100</v>
          </cell>
          <cell r="D45">
            <v>16003269.566125091</v>
          </cell>
          <cell r="E45">
            <v>609623000</v>
          </cell>
          <cell r="F45">
            <v>8961911.1081959829</v>
          </cell>
          <cell r="G45">
            <v>24965181</v>
          </cell>
          <cell r="H45">
            <v>22491129.800000001</v>
          </cell>
          <cell r="I45">
            <v>18555182</v>
          </cell>
          <cell r="J45">
            <v>18555182</v>
          </cell>
          <cell r="K45">
            <v>82.5</v>
          </cell>
          <cell r="L45"/>
          <cell r="M45">
            <v>19450012</v>
          </cell>
          <cell r="N45">
            <v>5.1200000000000002E-2</v>
          </cell>
          <cell r="O45">
            <v>20445853</v>
          </cell>
          <cell r="P45">
            <v>90.906295867804729</v>
          </cell>
          <cell r="Q45">
            <v>0</v>
          </cell>
          <cell r="R45">
            <v>0</v>
          </cell>
          <cell r="S45">
            <v>0</v>
          </cell>
          <cell r="T45">
            <v>1890671</v>
          </cell>
          <cell r="U45">
            <v>1607070.3499999999</v>
          </cell>
          <cell r="V45">
            <v>18838783</v>
          </cell>
          <cell r="W45">
            <v>83.760945615102003</v>
          </cell>
          <cell r="X45"/>
          <cell r="Y45">
            <v>0</v>
          </cell>
          <cell r="Z45">
            <v>0</v>
          </cell>
          <cell r="AA45">
            <v>283601</v>
          </cell>
        </row>
        <row r="46">
          <cell r="A46">
            <v>37</v>
          </cell>
          <cell r="B46" t="str">
            <v>Boxborough</v>
          </cell>
          <cell r="C46">
            <v>998009700</v>
          </cell>
          <cell r="D46">
            <v>3784199.3919015592</v>
          </cell>
          <cell r="E46">
            <v>287937000</v>
          </cell>
          <cell r="F46">
            <v>4232887.8647305407</v>
          </cell>
          <cell r="G46">
            <v>8017087</v>
          </cell>
          <cell r="H46">
            <v>8248710</v>
          </cell>
          <cell r="I46">
            <v>6805186</v>
          </cell>
          <cell r="J46">
            <v>6805186</v>
          </cell>
          <cell r="K46">
            <v>82.5</v>
          </cell>
          <cell r="L46"/>
          <cell r="M46">
            <v>7094610</v>
          </cell>
          <cell r="N46">
            <v>3.3300000000000003E-2</v>
          </cell>
          <cell r="O46">
            <v>7330861</v>
          </cell>
          <cell r="P46">
            <v>88.872817689068953</v>
          </cell>
          <cell r="Q46">
            <v>0</v>
          </cell>
          <cell r="R46">
            <v>0</v>
          </cell>
          <cell r="S46">
            <v>0</v>
          </cell>
          <cell r="T46">
            <v>525675</v>
          </cell>
          <cell r="U46">
            <v>446823.75</v>
          </cell>
          <cell r="V46">
            <v>6884037</v>
          </cell>
          <cell r="W46">
            <v>83.455922198743806</v>
          </cell>
          <cell r="X46"/>
          <cell r="Y46">
            <v>0</v>
          </cell>
          <cell r="Z46">
            <v>0</v>
          </cell>
          <cell r="AA46">
            <v>78851</v>
          </cell>
        </row>
        <row r="47">
          <cell r="A47">
            <v>38</v>
          </cell>
          <cell r="B47" t="str">
            <v>Boxford</v>
          </cell>
          <cell r="C47">
            <v>1613407100</v>
          </cell>
          <cell r="D47">
            <v>6117630.0858695647</v>
          </cell>
          <cell r="E47">
            <v>692008000</v>
          </cell>
          <cell r="F47">
            <v>10173031.82813064</v>
          </cell>
          <cell r="G47">
            <v>16290662</v>
          </cell>
          <cell r="H47">
            <v>14001636.298</v>
          </cell>
          <cell r="I47">
            <v>11551350</v>
          </cell>
          <cell r="J47">
            <v>11551350</v>
          </cell>
          <cell r="K47">
            <v>82.5</v>
          </cell>
          <cell r="L47"/>
          <cell r="M47">
            <v>12113160</v>
          </cell>
          <cell r="N47">
            <v>2.8799999999999999E-2</v>
          </cell>
          <cell r="O47">
            <v>12462019</v>
          </cell>
          <cell r="P47">
            <v>89.004018778720024</v>
          </cell>
          <cell r="Q47">
            <v>0</v>
          </cell>
          <cell r="R47">
            <v>0</v>
          </cell>
          <cell r="S47">
            <v>0</v>
          </cell>
          <cell r="T47">
            <v>910669</v>
          </cell>
          <cell r="U47">
            <v>774068.65</v>
          </cell>
          <cell r="V47">
            <v>11687950</v>
          </cell>
          <cell r="W47">
            <v>83.475600645829601</v>
          </cell>
          <cell r="X47"/>
          <cell r="Y47">
            <v>0</v>
          </cell>
          <cell r="Z47">
            <v>0</v>
          </cell>
          <cell r="AA47">
            <v>136600</v>
          </cell>
        </row>
        <row r="48">
          <cell r="A48">
            <v>39</v>
          </cell>
          <cell r="B48" t="str">
            <v>Boylston</v>
          </cell>
          <cell r="C48">
            <v>625053300</v>
          </cell>
          <cell r="D48">
            <v>2370043.4151752861</v>
          </cell>
          <cell r="E48">
            <v>221074000</v>
          </cell>
          <cell r="F48">
            <v>3249952.079126474</v>
          </cell>
          <cell r="G48">
            <v>5619995</v>
          </cell>
          <cell r="H48">
            <v>5698009.9100000001</v>
          </cell>
          <cell r="I48">
            <v>4700858</v>
          </cell>
          <cell r="J48">
            <v>4700858</v>
          </cell>
          <cell r="K48">
            <v>82.5</v>
          </cell>
          <cell r="L48"/>
          <cell r="M48">
            <v>4918431</v>
          </cell>
          <cell r="N48">
            <v>4.8899999999999999E-2</v>
          </cell>
          <cell r="O48">
            <v>5158942</v>
          </cell>
          <cell r="P48">
            <v>90.539365172848562</v>
          </cell>
          <cell r="Q48">
            <v>0</v>
          </cell>
          <cell r="R48">
            <v>0</v>
          </cell>
          <cell r="S48">
            <v>0</v>
          </cell>
          <cell r="T48">
            <v>458084</v>
          </cell>
          <cell r="U48">
            <v>389371.39999999997</v>
          </cell>
          <cell r="V48">
            <v>4769571</v>
          </cell>
          <cell r="W48">
            <v>83.705909174173414</v>
          </cell>
          <cell r="X48"/>
          <cell r="Y48">
            <v>0</v>
          </cell>
          <cell r="Z48">
            <v>0</v>
          </cell>
          <cell r="AA48">
            <v>68713</v>
          </cell>
        </row>
        <row r="49">
          <cell r="A49">
            <v>40</v>
          </cell>
          <cell r="B49" t="str">
            <v>Braintree</v>
          </cell>
          <cell r="C49">
            <v>5574551500</v>
          </cell>
          <cell r="D49">
            <v>21137283.93263505</v>
          </cell>
          <cell r="E49">
            <v>1358152000</v>
          </cell>
          <cell r="F49">
            <v>19965843.636835534</v>
          </cell>
          <cell r="G49">
            <v>41103128</v>
          </cell>
          <cell r="H49">
            <v>58893927.381990001</v>
          </cell>
          <cell r="I49">
            <v>48587490</v>
          </cell>
          <cell r="J49">
            <v>41103128</v>
          </cell>
          <cell r="K49">
            <v>69.790000000000006</v>
          </cell>
          <cell r="L49"/>
          <cell r="M49">
            <v>41939640</v>
          </cell>
          <cell r="N49">
            <v>3.8699999999999998E-2</v>
          </cell>
          <cell r="O49">
            <v>43562704</v>
          </cell>
          <cell r="P49">
            <v>73.968074360959747</v>
          </cell>
          <cell r="Q49">
            <v>0</v>
          </cell>
          <cell r="R49">
            <v>0</v>
          </cell>
          <cell r="S49">
            <v>0</v>
          </cell>
          <cell r="T49">
            <v>2459576</v>
          </cell>
          <cell r="U49">
            <v>2090639.5999999999</v>
          </cell>
          <cell r="V49">
            <v>41472064</v>
          </cell>
          <cell r="W49">
            <v>70.418234686590665</v>
          </cell>
          <cell r="X49"/>
          <cell r="Y49">
            <v>0</v>
          </cell>
          <cell r="Z49">
            <v>0</v>
          </cell>
          <cell r="AA49">
            <v>368936</v>
          </cell>
        </row>
        <row r="50">
          <cell r="A50">
            <v>41</v>
          </cell>
          <cell r="B50" t="str">
            <v>Brewster</v>
          </cell>
          <cell r="C50">
            <v>3545641200</v>
          </cell>
          <cell r="D50">
            <v>13444171.206894197</v>
          </cell>
          <cell r="E50">
            <v>288703000</v>
          </cell>
          <cell r="F50">
            <v>4244148.6339418041</v>
          </cell>
          <cell r="G50">
            <v>17688320</v>
          </cell>
          <cell r="H50">
            <v>11212929.560000001</v>
          </cell>
          <cell r="I50">
            <v>9250667</v>
          </cell>
          <cell r="J50">
            <v>9250667</v>
          </cell>
          <cell r="K50">
            <v>82.5</v>
          </cell>
          <cell r="L50"/>
          <cell r="M50">
            <v>9623044</v>
          </cell>
          <cell r="N50">
            <v>3.2300000000000002E-2</v>
          </cell>
          <cell r="O50">
            <v>9933868</v>
          </cell>
          <cell r="P50">
            <v>88.592976053619296</v>
          </cell>
          <cell r="Q50">
            <v>0</v>
          </cell>
          <cell r="R50">
            <v>0</v>
          </cell>
          <cell r="S50">
            <v>0</v>
          </cell>
          <cell r="T50">
            <v>683201</v>
          </cell>
          <cell r="U50">
            <v>580720.85</v>
          </cell>
          <cell r="V50">
            <v>9353147</v>
          </cell>
          <cell r="W50">
            <v>83.413945926901903</v>
          </cell>
          <cell r="X50"/>
          <cell r="Y50">
            <v>0</v>
          </cell>
          <cell r="Z50">
            <v>0</v>
          </cell>
          <cell r="AA50">
            <v>102480</v>
          </cell>
        </row>
        <row r="51">
          <cell r="A51">
            <v>42</v>
          </cell>
          <cell r="B51" t="str">
            <v>Bridgewater</v>
          </cell>
          <cell r="C51">
            <v>2412842700</v>
          </cell>
          <cell r="D51">
            <v>9148886.9077065252</v>
          </cell>
          <cell r="E51">
            <v>769573000</v>
          </cell>
          <cell r="F51">
            <v>11313294.966344293</v>
          </cell>
          <cell r="G51">
            <v>20462182</v>
          </cell>
          <cell r="H51">
            <v>33381967.640000001</v>
          </cell>
          <cell r="I51">
            <v>27540123</v>
          </cell>
          <cell r="J51">
            <v>20462182</v>
          </cell>
          <cell r="K51">
            <v>61.3</v>
          </cell>
          <cell r="L51"/>
          <cell r="M51">
            <v>20552077</v>
          </cell>
          <cell r="N51">
            <v>4.1900000000000007E-2</v>
          </cell>
          <cell r="O51">
            <v>21413209</v>
          </cell>
          <cell r="P51">
            <v>64.146036060323738</v>
          </cell>
          <cell r="Q51">
            <v>0</v>
          </cell>
          <cell r="R51">
            <v>0</v>
          </cell>
          <cell r="S51">
            <v>0</v>
          </cell>
          <cell r="T51">
            <v>951027</v>
          </cell>
          <cell r="U51">
            <v>808372.95</v>
          </cell>
          <cell r="V51">
            <v>20604836</v>
          </cell>
          <cell r="W51">
            <v>61.724450224768113</v>
          </cell>
          <cell r="X51"/>
          <cell r="Y51">
            <v>0</v>
          </cell>
          <cell r="Z51">
            <v>0</v>
          </cell>
          <cell r="AA51">
            <v>142654</v>
          </cell>
        </row>
        <row r="52">
          <cell r="A52">
            <v>43</v>
          </cell>
          <cell r="B52" t="str">
            <v>Brimfield</v>
          </cell>
          <cell r="C52">
            <v>395322100</v>
          </cell>
          <cell r="D52">
            <v>1498961.0325683684</v>
          </cell>
          <cell r="E52">
            <v>119158000</v>
          </cell>
          <cell r="F52">
            <v>1751711.1457907869</v>
          </cell>
          <cell r="G52">
            <v>3250672</v>
          </cell>
          <cell r="H52">
            <v>5557154.0800000001</v>
          </cell>
          <cell r="I52">
            <v>4584652</v>
          </cell>
          <cell r="J52">
            <v>3250672</v>
          </cell>
          <cell r="K52">
            <v>58.5</v>
          </cell>
          <cell r="L52"/>
          <cell r="M52">
            <v>3324611</v>
          </cell>
          <cell r="N52">
            <v>5.3100000000000008E-2</v>
          </cell>
          <cell r="O52">
            <v>3501148</v>
          </cell>
          <cell r="P52">
            <v>63.002536003104666</v>
          </cell>
          <cell r="Q52">
            <v>0</v>
          </cell>
          <cell r="R52">
            <v>0</v>
          </cell>
          <cell r="S52">
            <v>0</v>
          </cell>
          <cell r="T52">
            <v>250476</v>
          </cell>
          <cell r="U52">
            <v>212904.6</v>
          </cell>
          <cell r="V52">
            <v>3288243</v>
          </cell>
          <cell r="W52">
            <v>59.171348367580265</v>
          </cell>
          <cell r="X52"/>
          <cell r="Y52">
            <v>0</v>
          </cell>
          <cell r="Z52">
            <v>0</v>
          </cell>
          <cell r="AA52">
            <v>37571</v>
          </cell>
        </row>
        <row r="53">
          <cell r="A53">
            <v>44</v>
          </cell>
          <cell r="B53" t="str">
            <v>Brockton</v>
          </cell>
          <cell r="C53">
            <v>5739735500</v>
          </cell>
          <cell r="D53">
            <v>21763619.721106712</v>
          </cell>
          <cell r="E53">
            <v>1758945000</v>
          </cell>
          <cell r="F53">
            <v>25857798.564368114</v>
          </cell>
          <cell r="G53">
            <v>47621418</v>
          </cell>
          <cell r="H53">
            <v>217777376.47</v>
          </cell>
          <cell r="I53">
            <v>179666336</v>
          </cell>
          <cell r="J53">
            <v>47621418</v>
          </cell>
          <cell r="K53">
            <v>21.87</v>
          </cell>
          <cell r="L53"/>
          <cell r="M53">
            <v>42036604</v>
          </cell>
          <cell r="N53">
            <v>3.2300000000000002E-2</v>
          </cell>
          <cell r="O53">
            <v>43394386</v>
          </cell>
          <cell r="P53">
            <v>19.926030289917563</v>
          </cell>
          <cell r="Q53">
            <v>1.9439697100824382</v>
          </cell>
          <cell r="R53">
            <v>0</v>
          </cell>
          <cell r="S53">
            <v>0</v>
          </cell>
          <cell r="T53">
            <v>0</v>
          </cell>
          <cell r="U53">
            <v>0</v>
          </cell>
          <cell r="V53">
            <v>43394386</v>
          </cell>
          <cell r="W53">
            <v>19.926030289917563</v>
          </cell>
          <cell r="X53"/>
          <cell r="Y53">
            <v>-4227032</v>
          </cell>
          <cell r="Z53">
            <v>4227032</v>
          </cell>
          <cell r="AA53">
            <v>0</v>
          </cell>
        </row>
        <row r="54">
          <cell r="A54">
            <v>45</v>
          </cell>
          <cell r="B54" t="str">
            <v>Brookfield</v>
          </cell>
          <cell r="C54">
            <v>255456800</v>
          </cell>
          <cell r="D54">
            <v>968627.32618442317</v>
          </cell>
          <cell r="E54">
            <v>83534000</v>
          </cell>
          <cell r="F54">
            <v>1228011.8737515532</v>
          </cell>
          <cell r="G54">
            <v>2196639</v>
          </cell>
          <cell r="H54">
            <v>5098480.0500000007</v>
          </cell>
          <cell r="I54">
            <v>4206246</v>
          </cell>
          <cell r="J54">
            <v>2196639</v>
          </cell>
          <cell r="K54">
            <v>43.08</v>
          </cell>
          <cell r="L54"/>
          <cell r="M54">
            <v>2279218</v>
          </cell>
          <cell r="N54">
            <v>2.5700000000000004E-2</v>
          </cell>
          <cell r="O54">
            <v>2337794</v>
          </cell>
          <cell r="P54">
            <v>45.852763511352755</v>
          </cell>
          <cell r="Q54">
            <v>0</v>
          </cell>
          <cell r="R54">
            <v>0</v>
          </cell>
          <cell r="S54">
            <v>0</v>
          </cell>
          <cell r="T54">
            <v>141155</v>
          </cell>
          <cell r="U54">
            <v>119981.75</v>
          </cell>
          <cell r="V54">
            <v>2217812</v>
          </cell>
          <cell r="W54">
            <v>43.499473926547964</v>
          </cell>
          <cell r="X54"/>
          <cell r="Y54">
            <v>0</v>
          </cell>
          <cell r="Z54">
            <v>0</v>
          </cell>
          <cell r="AA54">
            <v>21173</v>
          </cell>
        </row>
        <row r="55">
          <cell r="A55">
            <v>46</v>
          </cell>
          <cell r="B55" t="str">
            <v>Brookline</v>
          </cell>
          <cell r="C55">
            <v>17051417000</v>
          </cell>
          <cell r="D55">
            <v>64654643.980374053</v>
          </cell>
          <cell r="E55">
            <v>4040498000</v>
          </cell>
          <cell r="F55">
            <v>59398323.076464713</v>
          </cell>
          <cell r="G55">
            <v>124052967</v>
          </cell>
          <cell r="H55">
            <v>73409265.273400009</v>
          </cell>
          <cell r="I55">
            <v>60562644</v>
          </cell>
          <cell r="J55">
            <v>60562644</v>
          </cell>
          <cell r="K55">
            <v>82.5</v>
          </cell>
          <cell r="L55"/>
          <cell r="M55">
            <v>59216726</v>
          </cell>
          <cell r="N55">
            <v>3.5900000000000001E-2</v>
          </cell>
          <cell r="O55">
            <v>61342606</v>
          </cell>
          <cell r="P55">
            <v>83.562484614905429</v>
          </cell>
          <cell r="Q55">
            <v>0</v>
          </cell>
          <cell r="R55">
            <v>0</v>
          </cell>
          <cell r="S55">
            <v>0</v>
          </cell>
          <cell r="T55">
            <v>779962</v>
          </cell>
          <cell r="U55">
            <v>662967.69999999995</v>
          </cell>
          <cell r="V55">
            <v>60679638</v>
          </cell>
          <cell r="W55">
            <v>82.659372456609219</v>
          </cell>
          <cell r="X55"/>
          <cell r="Y55">
            <v>0</v>
          </cell>
          <cell r="Z55">
            <v>0</v>
          </cell>
          <cell r="AA55">
            <v>116994</v>
          </cell>
        </row>
        <row r="56">
          <cell r="A56">
            <v>47</v>
          </cell>
          <cell r="B56" t="str">
            <v>Buckland</v>
          </cell>
          <cell r="C56">
            <v>213003400</v>
          </cell>
          <cell r="D56">
            <v>807654.81212553801</v>
          </cell>
          <cell r="E56">
            <v>36865402.870000005</v>
          </cell>
          <cell r="F56">
            <v>541948.81670929922</v>
          </cell>
          <cell r="G56">
            <v>1349604</v>
          </cell>
          <cell r="H56">
            <v>2074311</v>
          </cell>
          <cell r="I56">
            <v>1711307</v>
          </cell>
          <cell r="J56">
            <v>1349604</v>
          </cell>
          <cell r="K56">
            <v>65.06</v>
          </cell>
          <cell r="L56"/>
          <cell r="M56">
            <v>1383272</v>
          </cell>
          <cell r="N56">
            <v>4.3900000000000008E-2</v>
          </cell>
          <cell r="O56">
            <v>1443998</v>
          </cell>
          <cell r="P56">
            <v>69.613380057281674</v>
          </cell>
          <cell r="Q56">
            <v>0</v>
          </cell>
          <cell r="R56">
            <v>0</v>
          </cell>
          <cell r="S56">
            <v>0</v>
          </cell>
          <cell r="T56">
            <v>94394</v>
          </cell>
          <cell r="U56">
            <v>80234.899999999994</v>
          </cell>
          <cell r="V56">
            <v>1363763</v>
          </cell>
          <cell r="W56">
            <v>65.745348696506937</v>
          </cell>
          <cell r="X56"/>
          <cell r="Y56">
            <v>0</v>
          </cell>
          <cell r="Z56">
            <v>0</v>
          </cell>
          <cell r="AA56">
            <v>14159</v>
          </cell>
        </row>
        <row r="57">
          <cell r="A57">
            <v>48</v>
          </cell>
          <cell r="B57" t="str">
            <v>Burlington</v>
          </cell>
          <cell r="C57">
            <v>5185943200</v>
          </cell>
          <cell r="D57">
            <v>19663779.925060876</v>
          </cell>
          <cell r="E57">
            <v>1021083000</v>
          </cell>
          <cell r="F57">
            <v>15010678.862329798</v>
          </cell>
          <cell r="G57">
            <v>34674459</v>
          </cell>
          <cell r="H57">
            <v>36097774.749679998</v>
          </cell>
          <cell r="I57">
            <v>29780664</v>
          </cell>
          <cell r="J57">
            <v>29780664</v>
          </cell>
          <cell r="K57">
            <v>82.5</v>
          </cell>
          <cell r="L57"/>
          <cell r="M57">
            <v>31607558</v>
          </cell>
          <cell r="N57">
            <v>5.0099999999999999E-2</v>
          </cell>
          <cell r="O57">
            <v>33191097</v>
          </cell>
          <cell r="P57">
            <v>91.947764731105025</v>
          </cell>
          <cell r="Q57">
            <v>0</v>
          </cell>
          <cell r="R57">
            <v>0</v>
          </cell>
          <cell r="S57">
            <v>0</v>
          </cell>
          <cell r="T57">
            <v>3410433</v>
          </cell>
          <cell r="U57">
            <v>2898868.05</v>
          </cell>
          <cell r="V57">
            <v>30292229</v>
          </cell>
          <cell r="W57">
            <v>83.917164451441806</v>
          </cell>
          <cell r="X57"/>
          <cell r="Y57">
            <v>0</v>
          </cell>
          <cell r="Z57">
            <v>0</v>
          </cell>
          <cell r="AA57">
            <v>511565</v>
          </cell>
        </row>
        <row r="58">
          <cell r="A58">
            <v>49</v>
          </cell>
          <cell r="B58" t="str">
            <v>Cambridge</v>
          </cell>
          <cell r="C58">
            <v>29733817500</v>
          </cell>
          <cell r="D58">
            <v>112743086.66780688</v>
          </cell>
          <cell r="E58">
            <v>5555551000</v>
          </cell>
          <cell r="F58">
            <v>81670728.005749941</v>
          </cell>
          <cell r="G58">
            <v>194413815</v>
          </cell>
          <cell r="H58">
            <v>80655732.60428001</v>
          </cell>
          <cell r="I58">
            <v>66540979</v>
          </cell>
          <cell r="J58">
            <v>66540979</v>
          </cell>
          <cell r="K58">
            <v>82.5</v>
          </cell>
          <cell r="L58"/>
          <cell r="M58">
            <v>68456380</v>
          </cell>
          <cell r="N58">
            <v>6.2E-2</v>
          </cell>
          <cell r="O58">
            <v>72700676</v>
          </cell>
          <cell r="P58">
            <v>90.137022692100786</v>
          </cell>
          <cell r="Q58">
            <v>0</v>
          </cell>
          <cell r="R58">
            <v>0</v>
          </cell>
          <cell r="S58">
            <v>0</v>
          </cell>
          <cell r="T58">
            <v>6159697</v>
          </cell>
          <cell r="U58">
            <v>5235742.45</v>
          </cell>
          <cell r="V58">
            <v>67464934</v>
          </cell>
          <cell r="W58">
            <v>83.645553541745358</v>
          </cell>
          <cell r="X58"/>
          <cell r="Y58">
            <v>0</v>
          </cell>
          <cell r="Z58">
            <v>0</v>
          </cell>
          <cell r="AA58">
            <v>923955</v>
          </cell>
        </row>
        <row r="59">
          <cell r="A59">
            <v>50</v>
          </cell>
          <cell r="B59" t="str">
            <v>Canton</v>
          </cell>
          <cell r="C59">
            <v>4083657900</v>
          </cell>
          <cell r="D59">
            <v>15484193.933099046</v>
          </cell>
          <cell r="E59">
            <v>1148644000</v>
          </cell>
          <cell r="F59">
            <v>16885920.352353282</v>
          </cell>
          <cell r="G59">
            <v>32370114</v>
          </cell>
          <cell r="H59">
            <v>32859944.289259996</v>
          </cell>
          <cell r="I59">
            <v>27109454</v>
          </cell>
          <cell r="J59">
            <v>27109454</v>
          </cell>
          <cell r="K59">
            <v>82.5</v>
          </cell>
          <cell r="L59"/>
          <cell r="M59">
            <v>27489741</v>
          </cell>
          <cell r="N59">
            <v>4.3799999999999999E-2</v>
          </cell>
          <cell r="O59">
            <v>28693792</v>
          </cell>
          <cell r="P59">
            <v>87.321487058571577</v>
          </cell>
          <cell r="Q59">
            <v>0</v>
          </cell>
          <cell r="R59">
            <v>0</v>
          </cell>
          <cell r="S59">
            <v>0</v>
          </cell>
          <cell r="T59">
            <v>1584338</v>
          </cell>
          <cell r="U59">
            <v>1346687.3</v>
          </cell>
          <cell r="V59">
            <v>27347105</v>
          </cell>
          <cell r="W59">
            <v>83.223223871801196</v>
          </cell>
          <cell r="X59"/>
          <cell r="Y59">
            <v>0</v>
          </cell>
          <cell r="Z59">
            <v>0</v>
          </cell>
          <cell r="AA59">
            <v>237651</v>
          </cell>
        </row>
        <row r="60">
          <cell r="A60">
            <v>51</v>
          </cell>
          <cell r="B60" t="str">
            <v>Carlisle</v>
          </cell>
          <cell r="C60">
            <v>1241047500</v>
          </cell>
          <cell r="D60">
            <v>4705737.023218262</v>
          </cell>
          <cell r="E60">
            <v>539037000</v>
          </cell>
          <cell r="F60">
            <v>7924244.4560468318</v>
          </cell>
          <cell r="G60">
            <v>12629981</v>
          </cell>
          <cell r="H60">
            <v>8885761.4877599999</v>
          </cell>
          <cell r="I60">
            <v>7330753</v>
          </cell>
          <cell r="J60">
            <v>7330753</v>
          </cell>
          <cell r="K60">
            <v>82.5</v>
          </cell>
          <cell r="L60"/>
          <cell r="M60">
            <v>7837948</v>
          </cell>
          <cell r="N60">
            <v>4.2299999999999997E-2</v>
          </cell>
          <cell r="O60">
            <v>8169493</v>
          </cell>
          <cell r="P60">
            <v>91.939143440360752</v>
          </cell>
          <cell r="Q60">
            <v>0</v>
          </cell>
          <cell r="R60">
            <v>0</v>
          </cell>
          <cell r="S60">
            <v>0</v>
          </cell>
          <cell r="T60">
            <v>838740</v>
          </cell>
          <cell r="U60">
            <v>712929</v>
          </cell>
          <cell r="V60">
            <v>7456564</v>
          </cell>
          <cell r="W60">
            <v>83.915869340757155</v>
          </cell>
          <cell r="X60"/>
          <cell r="Y60">
            <v>0</v>
          </cell>
          <cell r="Z60">
            <v>0</v>
          </cell>
          <cell r="AA60">
            <v>125811</v>
          </cell>
        </row>
        <row r="61">
          <cell r="A61">
            <v>52</v>
          </cell>
          <cell r="B61" t="str">
            <v>Carver</v>
          </cell>
          <cell r="C61">
            <v>1134092700</v>
          </cell>
          <cell r="D61">
            <v>4300191.5769956922</v>
          </cell>
          <cell r="E61">
            <v>318440000</v>
          </cell>
          <cell r="F61">
            <v>4681304.6313769799</v>
          </cell>
          <cell r="G61">
            <v>8981496</v>
          </cell>
          <cell r="H61">
            <v>17809343.850159999</v>
          </cell>
          <cell r="I61">
            <v>14692709</v>
          </cell>
          <cell r="J61">
            <v>8981496</v>
          </cell>
          <cell r="K61">
            <v>50.43</v>
          </cell>
          <cell r="L61"/>
          <cell r="M61">
            <v>9336775</v>
          </cell>
          <cell r="N61">
            <v>4.5699999999999991E-2</v>
          </cell>
          <cell r="O61">
            <v>9763466</v>
          </cell>
          <cell r="P61">
            <v>54.822154494548016</v>
          </cell>
          <cell r="Q61">
            <v>0</v>
          </cell>
          <cell r="R61">
            <v>0</v>
          </cell>
          <cell r="S61">
            <v>0</v>
          </cell>
          <cell r="T61">
            <v>781970</v>
          </cell>
          <cell r="U61">
            <v>664674.5</v>
          </cell>
          <cell r="V61">
            <v>9098792</v>
          </cell>
          <cell r="W61">
            <v>51.089990044289344</v>
          </cell>
          <cell r="X61"/>
          <cell r="Y61">
            <v>0</v>
          </cell>
          <cell r="Z61">
            <v>0</v>
          </cell>
          <cell r="AA61">
            <v>117296</v>
          </cell>
        </row>
        <row r="62">
          <cell r="A62">
            <v>53</v>
          </cell>
          <cell r="B62" t="str">
            <v>Charlemont</v>
          </cell>
          <cell r="C62">
            <v>130454200</v>
          </cell>
          <cell r="D62">
            <v>494649.20462296548</v>
          </cell>
          <cell r="E62">
            <v>26227000</v>
          </cell>
          <cell r="F62">
            <v>385556.38916946377</v>
          </cell>
          <cell r="G62">
            <v>880206</v>
          </cell>
          <cell r="H62">
            <v>1691445.28</v>
          </cell>
          <cell r="I62">
            <v>1395442</v>
          </cell>
          <cell r="J62">
            <v>880206</v>
          </cell>
          <cell r="K62">
            <v>52.04</v>
          </cell>
          <cell r="L62"/>
          <cell r="M62">
            <v>918569</v>
          </cell>
          <cell r="N62">
            <v>5.0900000000000001E-2</v>
          </cell>
          <cell r="O62">
            <v>965324</v>
          </cell>
          <cell r="P62">
            <v>57.070956501767526</v>
          </cell>
          <cell r="Q62">
            <v>0</v>
          </cell>
          <cell r="R62">
            <v>0</v>
          </cell>
          <cell r="S62">
            <v>0</v>
          </cell>
          <cell r="T62">
            <v>85118</v>
          </cell>
          <cell r="U62">
            <v>72350.3</v>
          </cell>
          <cell r="V62">
            <v>892974</v>
          </cell>
          <cell r="W62">
            <v>52.793549431288724</v>
          </cell>
          <cell r="X62"/>
          <cell r="Y62">
            <v>0</v>
          </cell>
          <cell r="Z62">
            <v>0</v>
          </cell>
          <cell r="AA62">
            <v>12768</v>
          </cell>
        </row>
        <row r="63">
          <cell r="A63">
            <v>54</v>
          </cell>
          <cell r="B63" t="str">
            <v>Charlton</v>
          </cell>
          <cell r="C63">
            <v>1413260000</v>
          </cell>
          <cell r="D63">
            <v>5358723.0991831021</v>
          </cell>
          <cell r="E63">
            <v>427100000</v>
          </cell>
          <cell r="F63">
            <v>6278687.3761496926</v>
          </cell>
          <cell r="G63">
            <v>11637410</v>
          </cell>
          <cell r="H63">
            <v>22689493.84</v>
          </cell>
          <cell r="I63">
            <v>18718832</v>
          </cell>
          <cell r="J63">
            <v>11637410</v>
          </cell>
          <cell r="K63">
            <v>51.29</v>
          </cell>
          <cell r="L63"/>
          <cell r="M63">
            <v>10883970</v>
          </cell>
          <cell r="N63">
            <v>5.4600000000000003E-2</v>
          </cell>
          <cell r="O63">
            <v>11478235</v>
          </cell>
          <cell r="P63">
            <v>50.588325508454801</v>
          </cell>
          <cell r="Q63">
            <v>0.70167449154519801</v>
          </cell>
          <cell r="R63">
            <v>0</v>
          </cell>
          <cell r="S63">
            <v>0</v>
          </cell>
          <cell r="T63">
            <v>0</v>
          </cell>
          <cell r="U63">
            <v>0</v>
          </cell>
          <cell r="V63">
            <v>11478235</v>
          </cell>
          <cell r="W63">
            <v>50.588325508454801</v>
          </cell>
          <cell r="X63"/>
          <cell r="Y63">
            <v>-159175</v>
          </cell>
          <cell r="Z63">
            <v>159175</v>
          </cell>
          <cell r="AA63">
            <v>0</v>
          </cell>
        </row>
        <row r="64">
          <cell r="A64">
            <v>55</v>
          </cell>
          <cell r="B64" t="str">
            <v>Chatham</v>
          </cell>
          <cell r="C64">
            <v>6196588000</v>
          </cell>
          <cell r="D64">
            <v>23495888.408163268</v>
          </cell>
          <cell r="E64">
            <v>270083000</v>
          </cell>
          <cell r="F64">
            <v>3970420.797500907</v>
          </cell>
          <cell r="G64">
            <v>27466309</v>
          </cell>
          <cell r="H64">
            <v>5356337</v>
          </cell>
          <cell r="I64">
            <v>4418978</v>
          </cell>
          <cell r="J64">
            <v>4418978</v>
          </cell>
          <cell r="K64">
            <v>82.5</v>
          </cell>
          <cell r="L64"/>
          <cell r="M64">
            <v>4401128</v>
          </cell>
          <cell r="N64">
            <v>3.5299999999999998E-2</v>
          </cell>
          <cell r="O64">
            <v>4556488</v>
          </cell>
          <cell r="P64">
            <v>85.06723904787917</v>
          </cell>
          <cell r="Q64">
            <v>0</v>
          </cell>
          <cell r="R64">
            <v>0</v>
          </cell>
          <cell r="S64">
            <v>0</v>
          </cell>
          <cell r="T64">
            <v>137510</v>
          </cell>
          <cell r="U64">
            <v>116883.5</v>
          </cell>
          <cell r="V64">
            <v>4439605</v>
          </cell>
          <cell r="W64">
            <v>82.885094795193055</v>
          </cell>
          <cell r="X64"/>
          <cell r="Y64">
            <v>0</v>
          </cell>
          <cell r="Z64">
            <v>0</v>
          </cell>
          <cell r="AA64">
            <v>20627</v>
          </cell>
        </row>
        <row r="65">
          <cell r="A65">
            <v>56</v>
          </cell>
          <cell r="B65" t="str">
            <v>Chelmsford</v>
          </cell>
          <cell r="C65">
            <v>4733578400</v>
          </cell>
          <cell r="D65">
            <v>17948527.456996016</v>
          </cell>
          <cell r="E65">
            <v>1503838000</v>
          </cell>
          <cell r="F65">
            <v>22107536.095467575</v>
          </cell>
          <cell r="G65">
            <v>40056064</v>
          </cell>
          <cell r="H65">
            <v>49675034.146480002</v>
          </cell>
          <cell r="I65">
            <v>40981903</v>
          </cell>
          <cell r="J65">
            <v>40056064</v>
          </cell>
          <cell r="K65">
            <v>80.64</v>
          </cell>
          <cell r="L65"/>
          <cell r="M65">
            <v>41819308</v>
          </cell>
          <cell r="N65">
            <v>3.9300000000000002E-2</v>
          </cell>
          <cell r="O65">
            <v>43462807</v>
          </cell>
          <cell r="P65">
            <v>87.494266982964518</v>
          </cell>
          <cell r="Q65">
            <v>0</v>
          </cell>
          <cell r="R65">
            <v>0</v>
          </cell>
          <cell r="S65">
            <v>0</v>
          </cell>
          <cell r="T65">
            <v>3406743</v>
          </cell>
          <cell r="U65">
            <v>2895731.55</v>
          </cell>
          <cell r="V65">
            <v>40567075</v>
          </cell>
          <cell r="W65">
            <v>81.664916183806199</v>
          </cell>
          <cell r="X65"/>
          <cell r="Y65">
            <v>0</v>
          </cell>
          <cell r="Z65">
            <v>0</v>
          </cell>
          <cell r="AA65">
            <v>511011</v>
          </cell>
        </row>
        <row r="66">
          <cell r="A66">
            <v>57</v>
          </cell>
          <cell r="B66" t="str">
            <v>Chelsea</v>
          </cell>
          <cell r="C66">
            <v>2234376700</v>
          </cell>
          <cell r="D66">
            <v>8472189.1474792417</v>
          </cell>
          <cell r="E66">
            <v>588057000</v>
          </cell>
          <cell r="F66">
            <v>8644874.8825953174</v>
          </cell>
          <cell r="G66">
            <v>17117064</v>
          </cell>
          <cell r="H66">
            <v>87277896.231740028</v>
          </cell>
          <cell r="I66">
            <v>72004264</v>
          </cell>
          <cell r="J66">
            <v>17117064</v>
          </cell>
          <cell r="K66">
            <v>19.61</v>
          </cell>
          <cell r="L66"/>
          <cell r="M66">
            <v>14536830</v>
          </cell>
          <cell r="N66">
            <v>5.7599999999999998E-2</v>
          </cell>
          <cell r="O66">
            <v>15374151</v>
          </cell>
          <cell r="P66">
            <v>17.615171382200366</v>
          </cell>
          <cell r="Q66">
            <v>1.9948286177996337</v>
          </cell>
          <cell r="R66">
            <v>0</v>
          </cell>
          <cell r="S66">
            <v>0</v>
          </cell>
          <cell r="T66">
            <v>0</v>
          </cell>
          <cell r="U66">
            <v>0</v>
          </cell>
          <cell r="V66">
            <v>15374151</v>
          </cell>
          <cell r="W66">
            <v>17.615171382200366</v>
          </cell>
          <cell r="X66"/>
          <cell r="Y66">
            <v>-1742913</v>
          </cell>
          <cell r="Z66">
            <v>1742913</v>
          </cell>
          <cell r="AA66">
            <v>0</v>
          </cell>
        </row>
        <row r="67">
          <cell r="A67">
            <v>58</v>
          </cell>
          <cell r="B67" t="str">
            <v>Cheshire</v>
          </cell>
          <cell r="C67">
            <v>297594300</v>
          </cell>
          <cell r="D67">
            <v>1128402.0276490001</v>
          </cell>
          <cell r="E67">
            <v>82551000</v>
          </cell>
          <cell r="F67">
            <v>1213561.043288535</v>
          </cell>
          <cell r="G67">
            <v>2341963</v>
          </cell>
          <cell r="H67">
            <v>4656876</v>
          </cell>
          <cell r="I67">
            <v>3841923</v>
          </cell>
          <cell r="J67">
            <v>2341963</v>
          </cell>
          <cell r="K67">
            <v>50.29</v>
          </cell>
          <cell r="L67"/>
          <cell r="M67">
            <v>2203362</v>
          </cell>
          <cell r="N67">
            <v>3.5900000000000001E-2</v>
          </cell>
          <cell r="O67">
            <v>2282463</v>
          </cell>
          <cell r="P67">
            <v>49.012750178445806</v>
          </cell>
          <cell r="Q67">
            <v>1.277249821554193</v>
          </cell>
          <cell r="R67">
            <v>0</v>
          </cell>
          <cell r="S67">
            <v>0</v>
          </cell>
          <cell r="T67">
            <v>0</v>
          </cell>
          <cell r="U67">
            <v>0</v>
          </cell>
          <cell r="V67">
            <v>2282463</v>
          </cell>
          <cell r="W67">
            <v>49.012750178445806</v>
          </cell>
          <cell r="X67"/>
          <cell r="Y67">
            <v>-59500</v>
          </cell>
          <cell r="Z67">
            <v>59500</v>
          </cell>
          <cell r="AA67">
            <v>0</v>
          </cell>
        </row>
        <row r="68">
          <cell r="A68">
            <v>59</v>
          </cell>
          <cell r="B68" t="str">
            <v>Chester</v>
          </cell>
          <cell r="C68">
            <v>122891100</v>
          </cell>
          <cell r="D68">
            <v>465971.849662497</v>
          </cell>
          <cell r="E68">
            <v>28752000</v>
          </cell>
          <cell r="F68">
            <v>422675.76548596571</v>
          </cell>
          <cell r="G68">
            <v>888648</v>
          </cell>
          <cell r="H68">
            <v>1779094.2</v>
          </cell>
          <cell r="I68">
            <v>1467753</v>
          </cell>
          <cell r="J68">
            <v>888648</v>
          </cell>
          <cell r="K68">
            <v>49.95</v>
          </cell>
          <cell r="L68"/>
          <cell r="M68">
            <v>929775</v>
          </cell>
          <cell r="N68">
            <v>4.2900000000000001E-2</v>
          </cell>
          <cell r="O68">
            <v>969662</v>
          </cell>
          <cell r="P68">
            <v>54.503128614550036</v>
          </cell>
          <cell r="Q68">
            <v>0</v>
          </cell>
          <cell r="R68">
            <v>0</v>
          </cell>
          <cell r="S68">
            <v>0</v>
          </cell>
          <cell r="T68">
            <v>81014</v>
          </cell>
          <cell r="U68">
            <v>68861.899999999994</v>
          </cell>
          <cell r="V68">
            <v>900800</v>
          </cell>
          <cell r="W68">
            <v>50.632507261279365</v>
          </cell>
          <cell r="X68"/>
          <cell r="Y68">
            <v>0</v>
          </cell>
          <cell r="Z68">
            <v>0</v>
          </cell>
          <cell r="AA68">
            <v>12152</v>
          </cell>
        </row>
        <row r="69">
          <cell r="A69">
            <v>60</v>
          </cell>
          <cell r="B69" t="str">
            <v>Chesterfield</v>
          </cell>
          <cell r="C69">
            <v>151017800</v>
          </cell>
          <cell r="D69">
            <v>572621.15481073107</v>
          </cell>
          <cell r="E69">
            <v>23596000</v>
          </cell>
          <cell r="F69">
            <v>346878.73408482358</v>
          </cell>
          <cell r="G69">
            <v>919500</v>
          </cell>
          <cell r="H69">
            <v>1570788.24</v>
          </cell>
          <cell r="I69">
            <v>1295900</v>
          </cell>
          <cell r="J69">
            <v>919500</v>
          </cell>
          <cell r="K69">
            <v>58.54</v>
          </cell>
          <cell r="L69"/>
          <cell r="M69">
            <v>952649</v>
          </cell>
          <cell r="N69">
            <v>3.1099999999999999E-2</v>
          </cell>
          <cell r="O69">
            <v>982276</v>
          </cell>
          <cell r="P69">
            <v>62.533954290363162</v>
          </cell>
          <cell r="Q69">
            <v>0</v>
          </cell>
          <cell r="R69">
            <v>0</v>
          </cell>
          <cell r="S69">
            <v>0</v>
          </cell>
          <cell r="T69">
            <v>62776</v>
          </cell>
          <cell r="U69">
            <v>53359.6</v>
          </cell>
          <cell r="V69">
            <v>928916</v>
          </cell>
          <cell r="W69">
            <v>59.136933696422375</v>
          </cell>
          <cell r="X69"/>
          <cell r="Y69">
            <v>0</v>
          </cell>
          <cell r="Z69">
            <v>0</v>
          </cell>
          <cell r="AA69">
            <v>9416</v>
          </cell>
        </row>
        <row r="70">
          <cell r="A70">
            <v>61</v>
          </cell>
          <cell r="B70" t="str">
            <v>Chicopee</v>
          </cell>
          <cell r="C70">
            <v>3824974200</v>
          </cell>
          <cell r="D70">
            <v>14503331.021411069</v>
          </cell>
          <cell r="E70">
            <v>1038808000</v>
          </cell>
          <cell r="F70">
            <v>15271249.533700094</v>
          </cell>
          <cell r="G70">
            <v>29774581</v>
          </cell>
          <cell r="H70">
            <v>89575524.349999979</v>
          </cell>
          <cell r="I70">
            <v>73899808</v>
          </cell>
          <cell r="J70">
            <v>29774581</v>
          </cell>
          <cell r="K70">
            <v>33.24</v>
          </cell>
          <cell r="L70"/>
          <cell r="M70">
            <v>30214682</v>
          </cell>
          <cell r="N70">
            <v>3.8800000000000001E-2</v>
          </cell>
          <cell r="O70">
            <v>31387012</v>
          </cell>
          <cell r="P70">
            <v>35.039718972072095</v>
          </cell>
          <cell r="Q70">
            <v>0</v>
          </cell>
          <cell r="R70">
            <v>0</v>
          </cell>
          <cell r="S70">
            <v>0</v>
          </cell>
          <cell r="T70">
            <v>1612431</v>
          </cell>
          <cell r="U70">
            <v>1370566.3499999999</v>
          </cell>
          <cell r="V70">
            <v>30016446</v>
          </cell>
          <cell r="W70">
            <v>33.509651456480711</v>
          </cell>
          <cell r="X70"/>
          <cell r="Y70">
            <v>0</v>
          </cell>
          <cell r="Z70">
            <v>0</v>
          </cell>
          <cell r="AA70">
            <v>241865</v>
          </cell>
        </row>
        <row r="71">
          <cell r="A71">
            <v>62</v>
          </cell>
          <cell r="B71" t="str">
            <v>Chilmark</v>
          </cell>
          <cell r="C71">
            <v>3238385900</v>
          </cell>
          <cell r="D71">
            <v>12279137.120132783</v>
          </cell>
          <cell r="E71">
            <v>42905000</v>
          </cell>
          <cell r="F71">
            <v>630735.38251861988</v>
          </cell>
          <cell r="G71">
            <v>12909873</v>
          </cell>
          <cell r="H71">
            <v>1057483</v>
          </cell>
          <cell r="I71">
            <v>872423</v>
          </cell>
          <cell r="J71">
            <v>872423</v>
          </cell>
          <cell r="K71">
            <v>82.5</v>
          </cell>
          <cell r="L71"/>
          <cell r="M71">
            <v>940065</v>
          </cell>
          <cell r="N71">
            <v>4.1399999999999999E-2</v>
          </cell>
          <cell r="O71">
            <v>978984</v>
          </cell>
          <cell r="P71">
            <v>92.576807381300696</v>
          </cell>
          <cell r="Q71">
            <v>0</v>
          </cell>
          <cell r="R71">
            <v>0</v>
          </cell>
          <cell r="S71">
            <v>0</v>
          </cell>
          <cell r="T71">
            <v>106561</v>
          </cell>
          <cell r="U71">
            <v>90576.849999999991</v>
          </cell>
          <cell r="V71">
            <v>888407</v>
          </cell>
          <cell r="W71">
            <v>84.011468742287107</v>
          </cell>
          <cell r="X71"/>
          <cell r="Y71">
            <v>0</v>
          </cell>
          <cell r="Z71">
            <v>0</v>
          </cell>
          <cell r="AA71">
            <v>15984</v>
          </cell>
        </row>
        <row r="72">
          <cell r="A72">
            <v>63</v>
          </cell>
          <cell r="B72" t="str">
            <v>Clarksburg</v>
          </cell>
          <cell r="C72">
            <v>124331300</v>
          </cell>
          <cell r="D72">
            <v>471432.72240172653</v>
          </cell>
          <cell r="E72">
            <v>33243000</v>
          </cell>
          <cell r="F72">
            <v>488696.80272850441</v>
          </cell>
          <cell r="G72">
            <v>960130</v>
          </cell>
          <cell r="H72">
            <v>2544145.58</v>
          </cell>
          <cell r="I72">
            <v>2098920</v>
          </cell>
          <cell r="J72">
            <v>960130</v>
          </cell>
          <cell r="K72">
            <v>37.74</v>
          </cell>
          <cell r="L72"/>
          <cell r="M72">
            <v>842624</v>
          </cell>
          <cell r="N72">
            <v>2.69E-2</v>
          </cell>
          <cell r="O72">
            <v>865291</v>
          </cell>
          <cell r="P72">
            <v>34.011064728457875</v>
          </cell>
          <cell r="Q72">
            <v>3.7289352715421273</v>
          </cell>
          <cell r="R72">
            <v>0.01</v>
          </cell>
          <cell r="S72">
            <v>8426</v>
          </cell>
          <cell r="T72">
            <v>0</v>
          </cell>
          <cell r="U72">
            <v>0</v>
          </cell>
          <cell r="V72">
            <v>873717</v>
          </cell>
          <cell r="W72">
            <v>34.342256467886557</v>
          </cell>
          <cell r="X72"/>
          <cell r="Y72">
            <v>-94839</v>
          </cell>
          <cell r="Z72">
            <v>86413</v>
          </cell>
          <cell r="AA72">
            <v>0</v>
          </cell>
        </row>
        <row r="73">
          <cell r="A73">
            <v>64</v>
          </cell>
          <cell r="B73" t="str">
            <v>Clinton</v>
          </cell>
          <cell r="C73">
            <v>1076951500</v>
          </cell>
          <cell r="D73">
            <v>4083526.6545079392</v>
          </cell>
          <cell r="E73">
            <v>373971000</v>
          </cell>
          <cell r="F73">
            <v>5497651.5962212048</v>
          </cell>
          <cell r="G73">
            <v>9581178</v>
          </cell>
          <cell r="H73">
            <v>21580495.630000003</v>
          </cell>
          <cell r="I73">
            <v>17803909</v>
          </cell>
          <cell r="J73">
            <v>9581178</v>
          </cell>
          <cell r="K73">
            <v>44.4</v>
          </cell>
          <cell r="L73"/>
          <cell r="M73">
            <v>9800189</v>
          </cell>
          <cell r="N73">
            <v>3.2099999999999997E-2</v>
          </cell>
          <cell r="O73">
            <v>10114775</v>
          </cell>
          <cell r="P73">
            <v>46.869984700161396</v>
          </cell>
          <cell r="Q73">
            <v>0</v>
          </cell>
          <cell r="R73">
            <v>0</v>
          </cell>
          <cell r="S73">
            <v>0</v>
          </cell>
          <cell r="T73">
            <v>533597</v>
          </cell>
          <cell r="U73">
            <v>453557.45</v>
          </cell>
          <cell r="V73">
            <v>9661218</v>
          </cell>
          <cell r="W73">
            <v>44.768285982132461</v>
          </cell>
          <cell r="X73"/>
          <cell r="Y73">
            <v>0</v>
          </cell>
          <cell r="Z73">
            <v>0</v>
          </cell>
          <cell r="AA73">
            <v>80040</v>
          </cell>
        </row>
        <row r="74">
          <cell r="A74">
            <v>65</v>
          </cell>
          <cell r="B74" t="str">
            <v>Cohasset</v>
          </cell>
          <cell r="C74">
            <v>2622371300</v>
          </cell>
          <cell r="D74">
            <v>9943366.1604692843</v>
          </cell>
          <cell r="E74">
            <v>739699000</v>
          </cell>
          <cell r="F74">
            <v>10874124.967105014</v>
          </cell>
          <cell r="G74">
            <v>20817491</v>
          </cell>
          <cell r="H74">
            <v>14733842.151839999</v>
          </cell>
          <cell r="I74">
            <v>12155420</v>
          </cell>
          <cell r="J74">
            <v>12155420</v>
          </cell>
          <cell r="K74">
            <v>82.5</v>
          </cell>
          <cell r="L74"/>
          <cell r="M74">
            <v>12048958</v>
          </cell>
          <cell r="N74">
            <v>4.1799999999999997E-2</v>
          </cell>
          <cell r="O74">
            <v>12552604</v>
          </cell>
          <cell r="P74">
            <v>85.195727432388694</v>
          </cell>
          <cell r="Q74">
            <v>0</v>
          </cell>
          <cell r="R74">
            <v>0</v>
          </cell>
          <cell r="S74">
            <v>0</v>
          </cell>
          <cell r="T74">
            <v>397184</v>
          </cell>
          <cell r="U74">
            <v>337606.39999999997</v>
          </cell>
          <cell r="V74">
            <v>12214998</v>
          </cell>
          <cell r="W74">
            <v>82.904363126182673</v>
          </cell>
          <cell r="X74"/>
          <cell r="Y74">
            <v>0</v>
          </cell>
          <cell r="Z74">
            <v>0</v>
          </cell>
          <cell r="AA74">
            <v>59578</v>
          </cell>
        </row>
        <row r="75">
          <cell r="A75">
            <v>66</v>
          </cell>
          <cell r="B75" t="str">
            <v>Colrain</v>
          </cell>
          <cell r="C75">
            <v>169419700</v>
          </cell>
          <cell r="D75">
            <v>642396.48744510661</v>
          </cell>
          <cell r="E75">
            <v>42489000</v>
          </cell>
          <cell r="F75">
            <v>624619.87339083187</v>
          </cell>
          <cell r="G75">
            <v>1267016</v>
          </cell>
          <cell r="H75">
            <v>2166723.92</v>
          </cell>
          <cell r="I75">
            <v>1787547</v>
          </cell>
          <cell r="J75">
            <v>1267016</v>
          </cell>
          <cell r="K75">
            <v>58.48</v>
          </cell>
          <cell r="L75"/>
          <cell r="M75">
            <v>1284439</v>
          </cell>
          <cell r="N75">
            <v>4.9500000000000002E-2</v>
          </cell>
          <cell r="O75">
            <v>1348019</v>
          </cell>
          <cell r="P75">
            <v>62.214617541121719</v>
          </cell>
          <cell r="Q75">
            <v>0</v>
          </cell>
          <cell r="R75">
            <v>0</v>
          </cell>
          <cell r="S75">
            <v>0</v>
          </cell>
          <cell r="T75">
            <v>81003</v>
          </cell>
          <cell r="U75">
            <v>68852.55</v>
          </cell>
          <cell r="V75">
            <v>1279166</v>
          </cell>
          <cell r="W75">
            <v>59.036870742627883</v>
          </cell>
          <cell r="X75"/>
          <cell r="Y75">
            <v>0</v>
          </cell>
          <cell r="Z75">
            <v>0</v>
          </cell>
          <cell r="AA75">
            <v>12150</v>
          </cell>
        </row>
        <row r="76">
          <cell r="A76">
            <v>67</v>
          </cell>
          <cell r="B76" t="str">
            <v>Concord</v>
          </cell>
          <cell r="C76">
            <v>5540602300</v>
          </cell>
          <cell r="D76">
            <v>21008557.18579527</v>
          </cell>
          <cell r="E76">
            <v>2154897000</v>
          </cell>
          <cell r="F76">
            <v>31678587.194574676</v>
          </cell>
          <cell r="G76">
            <v>52687144</v>
          </cell>
          <cell r="H76">
            <v>28952082.435599998</v>
          </cell>
          <cell r="I76">
            <v>23885468</v>
          </cell>
          <cell r="J76">
            <v>23885468</v>
          </cell>
          <cell r="K76">
            <v>82.5</v>
          </cell>
          <cell r="L76"/>
          <cell r="M76">
            <v>24572306</v>
          </cell>
          <cell r="N76">
            <v>4.2799999999999991E-2</v>
          </cell>
          <cell r="O76">
            <v>25624001</v>
          </cell>
          <cell r="P76">
            <v>88.504863361718918</v>
          </cell>
          <cell r="Q76">
            <v>0</v>
          </cell>
          <cell r="R76">
            <v>0</v>
          </cell>
          <cell r="S76">
            <v>0</v>
          </cell>
          <cell r="T76">
            <v>1738533</v>
          </cell>
          <cell r="U76">
            <v>1477753.05</v>
          </cell>
          <cell r="V76">
            <v>24146248</v>
          </cell>
          <cell r="W76">
            <v>83.40072964944774</v>
          </cell>
          <cell r="X76"/>
          <cell r="Y76">
            <v>0</v>
          </cell>
          <cell r="Z76">
            <v>0</v>
          </cell>
          <cell r="AA76">
            <v>260780</v>
          </cell>
        </row>
        <row r="77">
          <cell r="A77">
            <v>68</v>
          </cell>
          <cell r="B77" t="str">
            <v>Conway</v>
          </cell>
          <cell r="C77">
            <v>251195300</v>
          </cell>
          <cell r="D77">
            <v>952468.80016149115</v>
          </cell>
          <cell r="E77">
            <v>64731000</v>
          </cell>
          <cell r="F77">
            <v>951593.80132415297</v>
          </cell>
          <cell r="G77">
            <v>1904063</v>
          </cell>
          <cell r="H77">
            <v>2366750.5200000005</v>
          </cell>
          <cell r="I77">
            <v>1952569</v>
          </cell>
          <cell r="J77">
            <v>1904063</v>
          </cell>
          <cell r="K77">
            <v>80.45</v>
          </cell>
          <cell r="L77"/>
          <cell r="M77">
            <v>1941915</v>
          </cell>
          <cell r="N77">
            <v>3.9300000000000002E-2</v>
          </cell>
          <cell r="O77">
            <v>2018232</v>
          </cell>
          <cell r="P77">
            <v>85.274387095096088</v>
          </cell>
          <cell r="Q77">
            <v>0</v>
          </cell>
          <cell r="R77">
            <v>0</v>
          </cell>
          <cell r="S77">
            <v>0</v>
          </cell>
          <cell r="T77">
            <v>114169</v>
          </cell>
          <cell r="U77">
            <v>97043.65</v>
          </cell>
          <cell r="V77">
            <v>1921188</v>
          </cell>
          <cell r="W77">
            <v>81.174081668734544</v>
          </cell>
          <cell r="X77"/>
          <cell r="Y77">
            <v>0</v>
          </cell>
          <cell r="Z77">
            <v>0</v>
          </cell>
          <cell r="AA77">
            <v>17125</v>
          </cell>
        </row>
        <row r="78">
          <cell r="A78">
            <v>69</v>
          </cell>
          <cell r="B78" t="str">
            <v>Cummington</v>
          </cell>
          <cell r="C78">
            <v>129127900</v>
          </cell>
          <cell r="D78">
            <v>489620.21176500124</v>
          </cell>
          <cell r="E78">
            <v>25366000</v>
          </cell>
          <cell r="F78">
            <v>372899.04936411401</v>
          </cell>
          <cell r="G78">
            <v>862519</v>
          </cell>
          <cell r="H78">
            <v>830679.28</v>
          </cell>
          <cell r="I78">
            <v>685310</v>
          </cell>
          <cell r="J78">
            <v>685310</v>
          </cell>
          <cell r="K78">
            <v>82.5</v>
          </cell>
          <cell r="L78"/>
          <cell r="M78">
            <v>773892</v>
          </cell>
          <cell r="N78">
            <v>3.32E-2</v>
          </cell>
          <cell r="O78">
            <v>799585</v>
          </cell>
          <cell r="P78">
            <v>96.256764704664349</v>
          </cell>
          <cell r="Q78">
            <v>0</v>
          </cell>
          <cell r="R78">
            <v>0</v>
          </cell>
          <cell r="S78">
            <v>0</v>
          </cell>
          <cell r="T78">
            <v>114275</v>
          </cell>
          <cell r="U78">
            <v>97133.75</v>
          </cell>
          <cell r="V78">
            <v>702451</v>
          </cell>
          <cell r="W78">
            <v>84.563443065535466</v>
          </cell>
          <cell r="X78"/>
          <cell r="Y78">
            <v>0</v>
          </cell>
          <cell r="Z78">
            <v>0</v>
          </cell>
          <cell r="AA78">
            <v>17141</v>
          </cell>
        </row>
        <row r="79">
          <cell r="A79">
            <v>70</v>
          </cell>
          <cell r="B79" t="str">
            <v>Dalton</v>
          </cell>
          <cell r="C79">
            <v>597077300</v>
          </cell>
          <cell r="D79">
            <v>2263965.5261649508</v>
          </cell>
          <cell r="E79">
            <v>190336000</v>
          </cell>
          <cell r="F79">
            <v>2798080.6378525589</v>
          </cell>
          <cell r="G79">
            <v>5062046</v>
          </cell>
          <cell r="H79">
            <v>9493839.4000000004</v>
          </cell>
          <cell r="I79">
            <v>7832418</v>
          </cell>
          <cell r="J79">
            <v>5062046</v>
          </cell>
          <cell r="K79">
            <v>53.32</v>
          </cell>
          <cell r="L79"/>
          <cell r="M79">
            <v>5221783</v>
          </cell>
          <cell r="N79">
            <v>2.9700000000000001E-2</v>
          </cell>
          <cell r="O79">
            <v>5376870</v>
          </cell>
          <cell r="P79">
            <v>56.635358714831426</v>
          </cell>
          <cell r="Q79">
            <v>0</v>
          </cell>
          <cell r="R79">
            <v>0</v>
          </cell>
          <cell r="S79">
            <v>0</v>
          </cell>
          <cell r="T79">
            <v>314824</v>
          </cell>
          <cell r="U79">
            <v>267600.39999999997</v>
          </cell>
          <cell r="V79">
            <v>5109270</v>
          </cell>
          <cell r="W79">
            <v>53.816688746599191</v>
          </cell>
          <cell r="X79"/>
          <cell r="Y79">
            <v>0</v>
          </cell>
          <cell r="Z79">
            <v>0</v>
          </cell>
          <cell r="AA79">
            <v>47224</v>
          </cell>
        </row>
        <row r="80">
          <cell r="A80">
            <v>71</v>
          </cell>
          <cell r="B80" t="str">
            <v>Danvers</v>
          </cell>
          <cell r="C80">
            <v>4163499300</v>
          </cell>
          <cell r="D80">
            <v>15786932.25050074</v>
          </cell>
          <cell r="E80">
            <v>1041999000</v>
          </cell>
          <cell r="F80">
            <v>15318159.604918294</v>
          </cell>
          <cell r="G80">
            <v>31105092</v>
          </cell>
          <cell r="H80">
            <v>37354516.009999998</v>
          </cell>
          <cell r="I80">
            <v>30817476</v>
          </cell>
          <cell r="J80">
            <v>30817476</v>
          </cell>
          <cell r="K80">
            <v>82.5</v>
          </cell>
          <cell r="L80"/>
          <cell r="M80">
            <v>30798454</v>
          </cell>
          <cell r="N80">
            <v>3.6999999999999998E-2</v>
          </cell>
          <cell r="O80">
            <v>31937997</v>
          </cell>
          <cell r="P80">
            <v>85.499694311258196</v>
          </cell>
          <cell r="Q80">
            <v>0</v>
          </cell>
          <cell r="R80">
            <v>0</v>
          </cell>
          <cell r="S80">
            <v>0</v>
          </cell>
          <cell r="T80">
            <v>1120521</v>
          </cell>
          <cell r="U80">
            <v>952442.85</v>
          </cell>
          <cell r="V80">
            <v>30985554</v>
          </cell>
          <cell r="W80">
            <v>82.949954409006409</v>
          </cell>
          <cell r="X80"/>
          <cell r="Y80">
            <v>0</v>
          </cell>
          <cell r="Z80">
            <v>0</v>
          </cell>
          <cell r="AA80">
            <v>168078</v>
          </cell>
        </row>
        <row r="81">
          <cell r="A81">
            <v>72</v>
          </cell>
          <cell r="B81" t="str">
            <v>Dartmouth</v>
          </cell>
          <cell r="C81">
            <v>4985767900</v>
          </cell>
          <cell r="D81">
            <v>18904766.011134274</v>
          </cell>
          <cell r="E81">
            <v>1045294000</v>
          </cell>
          <cell r="F81">
            <v>15366598.553418443</v>
          </cell>
          <cell r="G81">
            <v>34271365</v>
          </cell>
          <cell r="H81">
            <v>40887271.75</v>
          </cell>
          <cell r="I81">
            <v>33731999</v>
          </cell>
          <cell r="J81">
            <v>33731999</v>
          </cell>
          <cell r="K81">
            <v>82.5</v>
          </cell>
          <cell r="L81"/>
          <cell r="M81">
            <v>33778936</v>
          </cell>
          <cell r="N81">
            <v>3.8699999999999998E-2</v>
          </cell>
          <cell r="O81">
            <v>35086181</v>
          </cell>
          <cell r="P81">
            <v>85.81198866613056</v>
          </cell>
          <cell r="Q81">
            <v>0</v>
          </cell>
          <cell r="R81">
            <v>0</v>
          </cell>
          <cell r="S81">
            <v>0</v>
          </cell>
          <cell r="T81">
            <v>1354182</v>
          </cell>
          <cell r="U81">
            <v>1151054.7</v>
          </cell>
          <cell r="V81">
            <v>33935126</v>
          </cell>
          <cell r="W81">
            <v>82.996797163410633</v>
          </cell>
          <cell r="X81"/>
          <cell r="Y81">
            <v>0</v>
          </cell>
          <cell r="Z81">
            <v>0</v>
          </cell>
          <cell r="AA81">
            <v>203127</v>
          </cell>
        </row>
        <row r="82">
          <cell r="A82">
            <v>73</v>
          </cell>
          <cell r="B82" t="str">
            <v>Dedham</v>
          </cell>
          <cell r="C82">
            <v>4205403500</v>
          </cell>
          <cell r="D82">
            <v>15945822.337599212</v>
          </cell>
          <cell r="E82">
            <v>1145623000</v>
          </cell>
          <cell r="F82">
            <v>16841509.407461341</v>
          </cell>
          <cell r="G82">
            <v>32787332</v>
          </cell>
          <cell r="H82">
            <v>28455545.619539998</v>
          </cell>
          <cell r="I82">
            <v>23475825</v>
          </cell>
          <cell r="J82">
            <v>23475825</v>
          </cell>
          <cell r="K82">
            <v>82.5</v>
          </cell>
          <cell r="L82"/>
          <cell r="M82">
            <v>25291926</v>
          </cell>
          <cell r="N82">
            <v>5.9200000000000003E-2</v>
          </cell>
          <cell r="O82">
            <v>26789208</v>
          </cell>
          <cell r="P82">
            <v>94.144067234487508</v>
          </cell>
          <cell r="Q82">
            <v>0</v>
          </cell>
          <cell r="R82">
            <v>0</v>
          </cell>
          <cell r="S82">
            <v>0</v>
          </cell>
          <cell r="T82">
            <v>3313383</v>
          </cell>
          <cell r="U82">
            <v>2816375.55</v>
          </cell>
          <cell r="V82">
            <v>23972832</v>
          </cell>
          <cell r="W82">
            <v>84.246608097151423</v>
          </cell>
          <cell r="X82"/>
          <cell r="Y82">
            <v>0</v>
          </cell>
          <cell r="Z82">
            <v>0</v>
          </cell>
          <cell r="AA82">
            <v>497007</v>
          </cell>
        </row>
        <row r="83">
          <cell r="A83">
            <v>74</v>
          </cell>
          <cell r="B83" t="str">
            <v>Deerfield</v>
          </cell>
          <cell r="C83">
            <v>680644100</v>
          </cell>
          <cell r="D83">
            <v>2580829.6145031299</v>
          </cell>
          <cell r="E83">
            <v>201622000</v>
          </cell>
          <cell r="F83">
            <v>2963993.2244300009</v>
          </cell>
          <cell r="G83">
            <v>5544823</v>
          </cell>
          <cell r="H83">
            <v>6005071.25</v>
          </cell>
          <cell r="I83">
            <v>4954184</v>
          </cell>
          <cell r="J83">
            <v>4954184</v>
          </cell>
          <cell r="K83">
            <v>82.5</v>
          </cell>
          <cell r="L83"/>
          <cell r="M83">
            <v>5221957</v>
          </cell>
          <cell r="N83">
            <v>4.4199999999999996E-2</v>
          </cell>
          <cell r="O83">
            <v>5452767</v>
          </cell>
          <cell r="P83">
            <v>90.802702798905173</v>
          </cell>
          <cell r="Q83">
            <v>0</v>
          </cell>
          <cell r="R83">
            <v>0</v>
          </cell>
          <cell r="S83">
            <v>0</v>
          </cell>
          <cell r="T83">
            <v>498583</v>
          </cell>
          <cell r="U83">
            <v>423795.55</v>
          </cell>
          <cell r="V83">
            <v>5028971</v>
          </cell>
          <cell r="W83">
            <v>83.745401022510762</v>
          </cell>
          <cell r="X83"/>
          <cell r="Y83">
            <v>0</v>
          </cell>
          <cell r="Z83">
            <v>0</v>
          </cell>
          <cell r="AA83">
            <v>74787</v>
          </cell>
        </row>
        <row r="84">
          <cell r="A84">
            <v>75</v>
          </cell>
          <cell r="B84" t="str">
            <v>Dennis</v>
          </cell>
          <cell r="C84">
            <v>6250958500</v>
          </cell>
          <cell r="D84">
            <v>23702047.539720189</v>
          </cell>
          <cell r="E84">
            <v>425230000</v>
          </cell>
          <cell r="F84">
            <v>6251196.9865608374</v>
          </cell>
          <cell r="G84">
            <v>29953245</v>
          </cell>
          <cell r="H84">
            <v>14053233</v>
          </cell>
          <cell r="I84">
            <v>11593917</v>
          </cell>
          <cell r="J84">
            <v>11593917</v>
          </cell>
          <cell r="K84">
            <v>82.5</v>
          </cell>
          <cell r="L84"/>
          <cell r="M84">
            <v>12014386</v>
          </cell>
          <cell r="N84">
            <v>2.9600000000000001E-2</v>
          </cell>
          <cell r="O84">
            <v>12370012</v>
          </cell>
          <cell r="P84">
            <v>88.022535455008821</v>
          </cell>
          <cell r="Q84">
            <v>0</v>
          </cell>
          <cell r="R84">
            <v>0</v>
          </cell>
          <cell r="S84">
            <v>0</v>
          </cell>
          <cell r="T84">
            <v>776095</v>
          </cell>
          <cell r="U84">
            <v>659680.75</v>
          </cell>
          <cell r="V84">
            <v>11710331</v>
          </cell>
          <cell r="W84">
            <v>83.328377178404423</v>
          </cell>
          <cell r="X84"/>
          <cell r="Y84">
            <v>0</v>
          </cell>
          <cell r="Z84">
            <v>0</v>
          </cell>
          <cell r="AA84">
            <v>116414</v>
          </cell>
        </row>
        <row r="85">
          <cell r="A85">
            <v>76</v>
          </cell>
          <cell r="B85" t="str">
            <v>Dighton</v>
          </cell>
          <cell r="C85">
            <v>838835300</v>
          </cell>
          <cell r="D85">
            <v>3180650.4808175331</v>
          </cell>
          <cell r="E85">
            <v>218405000</v>
          </cell>
          <cell r="F85">
            <v>3210715.7958041993</v>
          </cell>
          <cell r="G85">
            <v>6391366</v>
          </cell>
          <cell r="H85">
            <v>12937768</v>
          </cell>
          <cell r="I85">
            <v>10673659</v>
          </cell>
          <cell r="J85">
            <v>6391366</v>
          </cell>
          <cell r="K85">
            <v>49.4</v>
          </cell>
          <cell r="L85"/>
          <cell r="M85">
            <v>6575793</v>
          </cell>
          <cell r="N85">
            <v>4.0099999999999997E-2</v>
          </cell>
          <cell r="O85">
            <v>6839482</v>
          </cell>
          <cell r="P85">
            <v>52.864466266515215</v>
          </cell>
          <cell r="Q85">
            <v>0</v>
          </cell>
          <cell r="R85">
            <v>0</v>
          </cell>
          <cell r="S85">
            <v>0</v>
          </cell>
          <cell r="T85">
            <v>448116</v>
          </cell>
          <cell r="U85">
            <v>380898.6</v>
          </cell>
          <cell r="V85">
            <v>6458583</v>
          </cell>
          <cell r="W85">
            <v>49.920380393279579</v>
          </cell>
          <cell r="X85"/>
          <cell r="Y85">
            <v>0</v>
          </cell>
          <cell r="Z85">
            <v>0</v>
          </cell>
          <cell r="AA85">
            <v>67217</v>
          </cell>
        </row>
        <row r="86">
          <cell r="A86">
            <v>77</v>
          </cell>
          <cell r="B86" t="str">
            <v>Douglas</v>
          </cell>
          <cell r="C86">
            <v>902244800</v>
          </cell>
          <cell r="D86">
            <v>3421083.2054100716</v>
          </cell>
          <cell r="E86">
            <v>281734000</v>
          </cell>
          <cell r="F86">
            <v>4141699.1553082592</v>
          </cell>
          <cell r="G86">
            <v>7562782</v>
          </cell>
          <cell r="H86">
            <v>14598365.66</v>
          </cell>
          <cell r="I86">
            <v>12043652</v>
          </cell>
          <cell r="J86">
            <v>7562782</v>
          </cell>
          <cell r="K86">
            <v>51.81</v>
          </cell>
          <cell r="L86"/>
          <cell r="M86">
            <v>7043796</v>
          </cell>
          <cell r="N86">
            <v>3.5400000000000001E-2</v>
          </cell>
          <cell r="O86">
            <v>7293146</v>
          </cell>
          <cell r="P86">
            <v>49.958647220239584</v>
          </cell>
          <cell r="Q86">
            <v>1.8513527797604183</v>
          </cell>
          <cell r="R86">
            <v>0</v>
          </cell>
          <cell r="S86">
            <v>0</v>
          </cell>
          <cell r="T86">
            <v>0</v>
          </cell>
          <cell r="U86">
            <v>0</v>
          </cell>
          <cell r="V86">
            <v>7293146</v>
          </cell>
          <cell r="W86">
            <v>49.958647220239584</v>
          </cell>
          <cell r="X86"/>
          <cell r="Y86">
            <v>-269636</v>
          </cell>
          <cell r="Z86">
            <v>269636</v>
          </cell>
          <cell r="AA86">
            <v>0</v>
          </cell>
        </row>
        <row r="87">
          <cell r="A87">
            <v>78</v>
          </cell>
          <cell r="B87" t="str">
            <v>Dover</v>
          </cell>
          <cell r="C87">
            <v>2310390900</v>
          </cell>
          <cell r="D87">
            <v>8760415.6941910442</v>
          </cell>
          <cell r="E87">
            <v>1217611000</v>
          </cell>
          <cell r="F87">
            <v>17899786.501430586</v>
          </cell>
          <cell r="G87">
            <v>26660202</v>
          </cell>
          <cell r="H87">
            <v>10768029.029920001</v>
          </cell>
          <cell r="I87">
            <v>8883624</v>
          </cell>
          <cell r="J87">
            <v>8883624</v>
          </cell>
          <cell r="K87">
            <v>82.5</v>
          </cell>
          <cell r="L87"/>
          <cell r="M87">
            <v>9366645</v>
          </cell>
          <cell r="N87">
            <v>4.3400000000000001E-2</v>
          </cell>
          <cell r="O87">
            <v>9773157</v>
          </cell>
          <cell r="P87">
            <v>90.760871584245791</v>
          </cell>
          <cell r="Q87">
            <v>0</v>
          </cell>
          <cell r="R87">
            <v>0</v>
          </cell>
          <cell r="S87">
            <v>0</v>
          </cell>
          <cell r="T87">
            <v>889533</v>
          </cell>
          <cell r="U87">
            <v>756103.04999999993</v>
          </cell>
          <cell r="V87">
            <v>9017054</v>
          </cell>
          <cell r="W87">
            <v>83.739131599155712</v>
          </cell>
          <cell r="X87"/>
          <cell r="Y87">
            <v>0</v>
          </cell>
          <cell r="Z87">
            <v>0</v>
          </cell>
          <cell r="AA87">
            <v>133430</v>
          </cell>
        </row>
        <row r="88">
          <cell r="A88">
            <v>79</v>
          </cell>
          <cell r="B88" t="str">
            <v>Dracut</v>
          </cell>
          <cell r="C88">
            <v>2920269000</v>
          </cell>
          <cell r="D88">
            <v>11072918.60388629</v>
          </cell>
          <cell r="E88">
            <v>927556000</v>
          </cell>
          <cell r="F88">
            <v>13635762.462823471</v>
          </cell>
          <cell r="G88">
            <v>24708681</v>
          </cell>
          <cell r="H88">
            <v>44714049.850000001</v>
          </cell>
          <cell r="I88">
            <v>36889091</v>
          </cell>
          <cell r="J88">
            <v>24708681</v>
          </cell>
          <cell r="K88">
            <v>55.26</v>
          </cell>
          <cell r="L88"/>
          <cell r="M88">
            <v>24037471</v>
          </cell>
          <cell r="N88">
            <v>2.9899999999999996E-2</v>
          </cell>
          <cell r="O88">
            <v>24756191</v>
          </cell>
          <cell r="P88">
            <v>55.365575435569717</v>
          </cell>
          <cell r="Q88">
            <v>0</v>
          </cell>
          <cell r="R88">
            <v>0</v>
          </cell>
          <cell r="S88">
            <v>0</v>
          </cell>
          <cell r="T88">
            <v>47510</v>
          </cell>
          <cell r="U88">
            <v>40383.5</v>
          </cell>
          <cell r="V88">
            <v>24715808</v>
          </cell>
          <cell r="W88">
            <v>55.275261540640784</v>
          </cell>
          <cell r="X88"/>
          <cell r="Y88">
            <v>0</v>
          </cell>
          <cell r="Z88">
            <v>0</v>
          </cell>
          <cell r="AA88">
            <v>7127</v>
          </cell>
        </row>
        <row r="89">
          <cell r="A89">
            <v>80</v>
          </cell>
          <cell r="B89" t="str">
            <v>Dudley</v>
          </cell>
          <cell r="C89">
            <v>885262100</v>
          </cell>
          <cell r="D89">
            <v>3356689.1188467382</v>
          </cell>
          <cell r="E89">
            <v>292247000</v>
          </cell>
          <cell r="F89">
            <v>4296248.067472768</v>
          </cell>
          <cell r="G89">
            <v>7652937</v>
          </cell>
          <cell r="H89">
            <v>19571938.84</v>
          </cell>
          <cell r="I89">
            <v>16146850</v>
          </cell>
          <cell r="J89">
            <v>7652937</v>
          </cell>
          <cell r="K89">
            <v>39.1</v>
          </cell>
          <cell r="L89"/>
          <cell r="M89">
            <v>5738434</v>
          </cell>
          <cell r="N89">
            <v>4.07E-2</v>
          </cell>
          <cell r="O89">
            <v>5971988</v>
          </cell>
          <cell r="P89">
            <v>30.51301176046389</v>
          </cell>
          <cell r="Q89">
            <v>8.5869882395361117</v>
          </cell>
          <cell r="R89">
            <v>0.02</v>
          </cell>
          <cell r="S89">
            <v>114769</v>
          </cell>
          <cell r="T89">
            <v>0</v>
          </cell>
          <cell r="U89">
            <v>0</v>
          </cell>
          <cell r="V89">
            <v>6086757</v>
          </cell>
          <cell r="W89">
            <v>31.099407420792861</v>
          </cell>
          <cell r="X89"/>
          <cell r="Y89">
            <v>-1680949</v>
          </cell>
          <cell r="Z89">
            <v>1566180</v>
          </cell>
          <cell r="AA89">
            <v>0</v>
          </cell>
        </row>
        <row r="90">
          <cell r="A90">
            <v>81</v>
          </cell>
          <cell r="B90" t="str">
            <v>Dunstable</v>
          </cell>
          <cell r="C90">
            <v>467427400</v>
          </cell>
          <cell r="D90">
            <v>1772366.0229335716</v>
          </cell>
          <cell r="E90">
            <v>291036000</v>
          </cell>
          <cell r="F90">
            <v>4278445.4675839422</v>
          </cell>
          <cell r="G90">
            <v>6050811</v>
          </cell>
          <cell r="H90">
            <v>5150124.92</v>
          </cell>
          <cell r="I90">
            <v>4248853</v>
          </cell>
          <cell r="J90">
            <v>4248853</v>
          </cell>
          <cell r="K90">
            <v>82.5</v>
          </cell>
          <cell r="L90"/>
          <cell r="M90">
            <v>4314656</v>
          </cell>
          <cell r="N90">
            <v>3.5400000000000001E-2</v>
          </cell>
          <cell r="O90">
            <v>4467395</v>
          </cell>
          <cell r="P90">
            <v>86.743429904997342</v>
          </cell>
          <cell r="Q90">
            <v>0</v>
          </cell>
          <cell r="R90">
            <v>0</v>
          </cell>
          <cell r="S90">
            <v>0</v>
          </cell>
          <cell r="T90">
            <v>218542</v>
          </cell>
          <cell r="U90">
            <v>185760.69999999998</v>
          </cell>
          <cell r="V90">
            <v>4281634</v>
          </cell>
          <cell r="W90">
            <v>83.136507686885395</v>
          </cell>
          <cell r="X90"/>
          <cell r="Y90">
            <v>0</v>
          </cell>
          <cell r="Z90">
            <v>0</v>
          </cell>
          <cell r="AA90">
            <v>32781</v>
          </cell>
        </row>
        <row r="91">
          <cell r="A91">
            <v>82</v>
          </cell>
          <cell r="B91" t="str">
            <v>Duxbury</v>
          </cell>
          <cell r="C91">
            <v>3475390900</v>
          </cell>
          <cell r="D91">
            <v>13177799.905552235</v>
          </cell>
          <cell r="E91">
            <v>1156244000</v>
          </cell>
          <cell r="F91">
            <v>16997645.99988018</v>
          </cell>
          <cell r="G91">
            <v>30175446</v>
          </cell>
          <cell r="H91">
            <v>29421665.884350002</v>
          </cell>
          <cell r="I91">
            <v>24272874</v>
          </cell>
          <cell r="J91">
            <v>24272874</v>
          </cell>
          <cell r="K91">
            <v>82.5</v>
          </cell>
          <cell r="L91"/>
          <cell r="M91">
            <v>24866076</v>
          </cell>
          <cell r="N91">
            <v>3.5299999999999998E-2</v>
          </cell>
          <cell r="O91">
            <v>25743848</v>
          </cell>
          <cell r="P91">
            <v>87.499627319517927</v>
          </cell>
          <cell r="Q91">
            <v>0</v>
          </cell>
          <cell r="R91">
            <v>0</v>
          </cell>
          <cell r="S91">
            <v>0</v>
          </cell>
          <cell r="T91">
            <v>1470974</v>
          </cell>
          <cell r="U91">
            <v>1250327.8999999999</v>
          </cell>
          <cell r="V91">
            <v>24493520</v>
          </cell>
          <cell r="W91">
            <v>83.249942733625474</v>
          </cell>
          <cell r="X91"/>
          <cell r="Y91">
            <v>0</v>
          </cell>
          <cell r="Z91">
            <v>0</v>
          </cell>
          <cell r="AA91">
            <v>220646</v>
          </cell>
        </row>
        <row r="92">
          <cell r="A92">
            <v>83</v>
          </cell>
          <cell r="B92" t="str">
            <v>East Bridgewater</v>
          </cell>
          <cell r="C92">
            <v>1506014000</v>
          </cell>
          <cell r="D92">
            <v>5710422.7173295356</v>
          </cell>
          <cell r="E92">
            <v>417230000</v>
          </cell>
          <cell r="F92">
            <v>6133591.0417956831</v>
          </cell>
          <cell r="G92">
            <v>11844014</v>
          </cell>
          <cell r="H92">
            <v>21712207.370000001</v>
          </cell>
          <cell r="I92">
            <v>17912571</v>
          </cell>
          <cell r="J92">
            <v>11844014</v>
          </cell>
          <cell r="K92">
            <v>54.55</v>
          </cell>
          <cell r="L92"/>
          <cell r="M92">
            <v>11907612</v>
          </cell>
          <cell r="N92">
            <v>3.9E-2</v>
          </cell>
          <cell r="O92">
            <v>12372009</v>
          </cell>
          <cell r="P92">
            <v>56.981811149678606</v>
          </cell>
          <cell r="Q92">
            <v>0</v>
          </cell>
          <cell r="R92">
            <v>0</v>
          </cell>
          <cell r="S92">
            <v>0</v>
          </cell>
          <cell r="T92">
            <v>527995</v>
          </cell>
          <cell r="U92">
            <v>448795.75</v>
          </cell>
          <cell r="V92">
            <v>11923213</v>
          </cell>
          <cell r="W92">
            <v>54.914789624174446</v>
          </cell>
          <cell r="X92"/>
          <cell r="Y92">
            <v>0</v>
          </cell>
          <cell r="Z92">
            <v>0</v>
          </cell>
          <cell r="AA92">
            <v>79199</v>
          </cell>
        </row>
        <row r="93">
          <cell r="A93">
            <v>84</v>
          </cell>
          <cell r="B93" t="str">
            <v>East Brookfield</v>
          </cell>
          <cell r="C93">
            <v>207396100</v>
          </cell>
          <cell r="D93">
            <v>786393.3541956105</v>
          </cell>
          <cell r="E93">
            <v>62051000</v>
          </cell>
          <cell r="F93">
            <v>912195.80982782622</v>
          </cell>
          <cell r="G93">
            <v>1698589</v>
          </cell>
          <cell r="H93">
            <v>3693164.16</v>
          </cell>
          <cell r="I93">
            <v>3046860</v>
          </cell>
          <cell r="J93">
            <v>1698589</v>
          </cell>
          <cell r="K93">
            <v>45.99</v>
          </cell>
          <cell r="L93"/>
          <cell r="M93">
            <v>1437906</v>
          </cell>
          <cell r="N93">
            <v>4.1500000000000002E-2</v>
          </cell>
          <cell r="O93">
            <v>1497579</v>
          </cell>
          <cell r="P93">
            <v>40.550025266139265</v>
          </cell>
          <cell r="Q93">
            <v>5.4399747338607369</v>
          </cell>
          <cell r="R93">
            <v>0.01</v>
          </cell>
          <cell r="S93">
            <v>14379</v>
          </cell>
          <cell r="T93">
            <v>0</v>
          </cell>
          <cell r="U93">
            <v>0</v>
          </cell>
          <cell r="V93">
            <v>1511958</v>
          </cell>
          <cell r="W93">
            <v>40.939366204615176</v>
          </cell>
          <cell r="X93"/>
          <cell r="Y93">
            <v>-201010</v>
          </cell>
          <cell r="Z93">
            <v>186631</v>
          </cell>
          <cell r="AA93">
            <v>0</v>
          </cell>
        </row>
        <row r="94">
          <cell r="A94">
            <v>85</v>
          </cell>
          <cell r="B94" t="str">
            <v>Eastham</v>
          </cell>
          <cell r="C94">
            <v>2823221800</v>
          </cell>
          <cell r="D94">
            <v>10704940.261365421</v>
          </cell>
          <cell r="E94">
            <v>143336000</v>
          </cell>
          <cell r="F94">
            <v>2107145.7123572752</v>
          </cell>
          <cell r="G94">
            <v>12812086</v>
          </cell>
          <cell r="H94">
            <v>4976118.2700000005</v>
          </cell>
          <cell r="I94">
            <v>4105298</v>
          </cell>
          <cell r="J94">
            <v>4105298</v>
          </cell>
          <cell r="K94">
            <v>82.5</v>
          </cell>
          <cell r="L94"/>
          <cell r="M94">
            <v>4356675</v>
          </cell>
          <cell r="N94">
            <v>3.1199999999999995E-2</v>
          </cell>
          <cell r="O94">
            <v>4492603</v>
          </cell>
          <cell r="P94">
            <v>90.283284203371622</v>
          </cell>
          <cell r="Q94">
            <v>0</v>
          </cell>
          <cell r="R94">
            <v>0</v>
          </cell>
          <cell r="S94">
            <v>0</v>
          </cell>
          <cell r="T94">
            <v>387305</v>
          </cell>
          <cell r="U94">
            <v>329209.25</v>
          </cell>
          <cell r="V94">
            <v>4163394</v>
          </cell>
          <cell r="W94">
            <v>83.667504952610372</v>
          </cell>
          <cell r="X94"/>
          <cell r="Y94">
            <v>0</v>
          </cell>
          <cell r="Z94">
            <v>0</v>
          </cell>
          <cell r="AA94">
            <v>58096</v>
          </cell>
        </row>
        <row r="95">
          <cell r="A95">
            <v>86</v>
          </cell>
          <cell r="B95" t="str">
            <v>Easthampton</v>
          </cell>
          <cell r="C95">
            <v>1482339500</v>
          </cell>
          <cell r="D95">
            <v>5620655.0241862992</v>
          </cell>
          <cell r="E95">
            <v>423449000</v>
          </cell>
          <cell r="F95">
            <v>6225014.9631074946</v>
          </cell>
          <cell r="G95">
            <v>11845670</v>
          </cell>
          <cell r="H95">
            <v>18091522.210000005</v>
          </cell>
          <cell r="I95">
            <v>14925506</v>
          </cell>
          <cell r="J95">
            <v>11845670</v>
          </cell>
          <cell r="K95">
            <v>65.48</v>
          </cell>
          <cell r="L95"/>
          <cell r="M95">
            <v>11793004</v>
          </cell>
          <cell r="N95">
            <v>3.3799999999999997E-2</v>
          </cell>
          <cell r="O95">
            <v>12191608</v>
          </cell>
          <cell r="P95">
            <v>67.388514125478864</v>
          </cell>
          <cell r="Q95">
            <v>0</v>
          </cell>
          <cell r="R95">
            <v>0</v>
          </cell>
          <cell r="S95">
            <v>0</v>
          </cell>
          <cell r="T95">
            <v>345938</v>
          </cell>
          <cell r="U95">
            <v>294047.3</v>
          </cell>
          <cell r="V95">
            <v>11897561</v>
          </cell>
          <cell r="W95">
            <v>65.763183782422018</v>
          </cell>
          <cell r="X95"/>
          <cell r="Y95">
            <v>0</v>
          </cell>
          <cell r="Z95">
            <v>0</v>
          </cell>
          <cell r="AA95">
            <v>51891</v>
          </cell>
        </row>
        <row r="96">
          <cell r="A96">
            <v>87</v>
          </cell>
          <cell r="B96" t="str">
            <v>East Longmeadow</v>
          </cell>
          <cell r="C96">
            <v>1829457200</v>
          </cell>
          <cell r="D96">
            <v>6936837.2108506858</v>
          </cell>
          <cell r="E96">
            <v>598240000</v>
          </cell>
          <cell r="F96">
            <v>8794572.5495382622</v>
          </cell>
          <cell r="G96">
            <v>15731410</v>
          </cell>
          <cell r="H96">
            <v>26003641.129999999</v>
          </cell>
          <cell r="I96">
            <v>21453004</v>
          </cell>
          <cell r="J96">
            <v>15731410</v>
          </cell>
          <cell r="K96">
            <v>60.5</v>
          </cell>
          <cell r="L96"/>
          <cell r="M96">
            <v>16206963</v>
          </cell>
          <cell r="N96">
            <v>3.6499999999999998E-2</v>
          </cell>
          <cell r="O96">
            <v>16798517</v>
          </cell>
          <cell r="P96">
            <v>64.600633872845634</v>
          </cell>
          <cell r="Q96">
            <v>0</v>
          </cell>
          <cell r="R96">
            <v>0</v>
          </cell>
          <cell r="S96">
            <v>0</v>
          </cell>
          <cell r="T96">
            <v>1067107</v>
          </cell>
          <cell r="U96">
            <v>907040.95</v>
          </cell>
          <cell r="V96">
            <v>15891476</v>
          </cell>
          <cell r="W96">
            <v>61.112503131979658</v>
          </cell>
          <cell r="X96"/>
          <cell r="Y96">
            <v>0</v>
          </cell>
          <cell r="Z96">
            <v>0</v>
          </cell>
          <cell r="AA96">
            <v>160066</v>
          </cell>
        </row>
        <row r="97">
          <cell r="A97">
            <v>88</v>
          </cell>
          <cell r="B97" t="str">
            <v>Easton</v>
          </cell>
          <cell r="C97">
            <v>3008417200</v>
          </cell>
          <cell r="D97">
            <v>11407154.197826125</v>
          </cell>
          <cell r="E97">
            <v>1021710000</v>
          </cell>
          <cell r="F97">
            <v>15019896.228250766</v>
          </cell>
          <cell r="G97">
            <v>26427050</v>
          </cell>
          <cell r="H97">
            <v>35262755.240000002</v>
          </cell>
          <cell r="I97">
            <v>29091773</v>
          </cell>
          <cell r="J97">
            <v>26427050</v>
          </cell>
          <cell r="K97">
            <v>74.94</v>
          </cell>
          <cell r="L97"/>
          <cell r="M97">
            <v>26998493</v>
          </cell>
          <cell r="N97">
            <v>3.9300000000000002E-2</v>
          </cell>
          <cell r="O97">
            <v>28059534</v>
          </cell>
          <cell r="P97">
            <v>79.572721442285115</v>
          </cell>
          <cell r="Q97">
            <v>0</v>
          </cell>
          <cell r="R97">
            <v>0</v>
          </cell>
          <cell r="S97">
            <v>0</v>
          </cell>
          <cell r="T97">
            <v>1632484</v>
          </cell>
          <cell r="U97">
            <v>1387611.4</v>
          </cell>
          <cell r="V97">
            <v>26671923</v>
          </cell>
          <cell r="W97">
            <v>75.637660240867774</v>
          </cell>
          <cell r="X97"/>
          <cell r="Y97">
            <v>0</v>
          </cell>
          <cell r="Z97">
            <v>0</v>
          </cell>
          <cell r="AA97">
            <v>244873</v>
          </cell>
        </row>
        <row r="98">
          <cell r="A98">
            <v>89</v>
          </cell>
          <cell r="B98" t="str">
            <v>Edgartown</v>
          </cell>
          <cell r="C98">
            <v>6954386400</v>
          </cell>
          <cell r="D98">
            <v>26369267.53911157</v>
          </cell>
          <cell r="E98">
            <v>184992000</v>
          </cell>
          <cell r="F98">
            <v>2719519.8667494357</v>
          </cell>
          <cell r="G98">
            <v>29088787</v>
          </cell>
          <cell r="H98">
            <v>6243086.0800000001</v>
          </cell>
          <cell r="I98">
            <v>5150546</v>
          </cell>
          <cell r="J98">
            <v>5150546</v>
          </cell>
          <cell r="K98">
            <v>82.5</v>
          </cell>
          <cell r="L98"/>
          <cell r="M98">
            <v>5154440</v>
          </cell>
          <cell r="N98">
            <v>3.4700000000000002E-2</v>
          </cell>
          <cell r="O98">
            <v>5333299</v>
          </cell>
          <cell r="P98">
            <v>85.427285987381424</v>
          </cell>
          <cell r="Q98">
            <v>0</v>
          </cell>
          <cell r="R98">
            <v>0</v>
          </cell>
          <cell r="S98">
            <v>0</v>
          </cell>
          <cell r="T98">
            <v>182753</v>
          </cell>
          <cell r="U98">
            <v>155340.04999999999</v>
          </cell>
          <cell r="V98">
            <v>5177959</v>
          </cell>
          <cell r="W98">
            <v>82.939093481152199</v>
          </cell>
          <cell r="X98"/>
          <cell r="Y98">
            <v>0</v>
          </cell>
          <cell r="Z98">
            <v>0</v>
          </cell>
          <cell r="AA98">
            <v>27413</v>
          </cell>
        </row>
        <row r="99">
          <cell r="A99">
            <v>90</v>
          </cell>
          <cell r="B99" t="str">
            <v>Egremont</v>
          </cell>
          <cell r="C99">
            <v>409767000</v>
          </cell>
          <cell r="D99">
            <v>1553732.4258685324</v>
          </cell>
          <cell r="E99">
            <v>26956000</v>
          </cell>
          <cell r="F99">
            <v>396273.23088618851</v>
          </cell>
          <cell r="G99">
            <v>1950006</v>
          </cell>
          <cell r="H99">
            <v>936424</v>
          </cell>
          <cell r="I99">
            <v>772550</v>
          </cell>
          <cell r="J99">
            <v>772550</v>
          </cell>
          <cell r="K99">
            <v>82.5</v>
          </cell>
          <cell r="L99"/>
          <cell r="M99">
            <v>772365</v>
          </cell>
          <cell r="N99">
            <v>3.0600000000000002E-2</v>
          </cell>
          <cell r="O99">
            <v>795999</v>
          </cell>
          <cell r="P99">
            <v>85.004122064364012</v>
          </cell>
          <cell r="Q99">
            <v>0</v>
          </cell>
          <cell r="R99">
            <v>0</v>
          </cell>
          <cell r="S99">
            <v>0</v>
          </cell>
          <cell r="T99">
            <v>23449</v>
          </cell>
          <cell r="U99">
            <v>19931.649999999998</v>
          </cell>
          <cell r="V99">
            <v>776067</v>
          </cell>
          <cell r="W99">
            <v>82.875599087592803</v>
          </cell>
          <cell r="X99"/>
          <cell r="Y99">
            <v>0</v>
          </cell>
          <cell r="Z99">
            <v>0</v>
          </cell>
          <cell r="AA99">
            <v>3517</v>
          </cell>
        </row>
        <row r="100">
          <cell r="A100">
            <v>91</v>
          </cell>
          <cell r="B100" t="str">
            <v>Erving</v>
          </cell>
          <cell r="C100">
            <v>659098000</v>
          </cell>
          <cell r="D100">
            <v>2499132.2737680143</v>
          </cell>
          <cell r="E100">
            <v>31708000</v>
          </cell>
          <cell r="F100">
            <v>466131.16207669035</v>
          </cell>
          <cell r="G100">
            <v>2965263</v>
          </cell>
          <cell r="H100">
            <v>2768316.63</v>
          </cell>
          <cell r="I100">
            <v>2283861</v>
          </cell>
          <cell r="J100">
            <v>2283861</v>
          </cell>
          <cell r="K100">
            <v>82.5</v>
          </cell>
          <cell r="L100"/>
          <cell r="M100">
            <v>2431419</v>
          </cell>
          <cell r="N100">
            <v>3.5999999999999997E-2</v>
          </cell>
          <cell r="O100">
            <v>2518950</v>
          </cell>
          <cell r="P100">
            <v>90.99212036305255</v>
          </cell>
          <cell r="Q100">
            <v>0</v>
          </cell>
          <cell r="R100">
            <v>0</v>
          </cell>
          <cell r="S100">
            <v>0</v>
          </cell>
          <cell r="T100">
            <v>235089</v>
          </cell>
          <cell r="U100">
            <v>199825.65</v>
          </cell>
          <cell r="V100">
            <v>2319124</v>
          </cell>
          <cell r="W100">
            <v>83.773798664063946</v>
          </cell>
          <cell r="X100"/>
          <cell r="Y100">
            <v>0</v>
          </cell>
          <cell r="Z100">
            <v>0</v>
          </cell>
          <cell r="AA100">
            <v>35263</v>
          </cell>
        </row>
        <row r="101">
          <cell r="A101">
            <v>92</v>
          </cell>
          <cell r="B101" t="str">
            <v>Essex</v>
          </cell>
          <cell r="C101">
            <v>766992800</v>
          </cell>
          <cell r="D101">
            <v>2908241.9613285065</v>
          </cell>
          <cell r="E101">
            <v>190619000</v>
          </cell>
          <cell r="F101">
            <v>2802240.9481486264</v>
          </cell>
          <cell r="G101">
            <v>5710483</v>
          </cell>
          <cell r="H101">
            <v>5335939</v>
          </cell>
          <cell r="I101">
            <v>4402150</v>
          </cell>
          <cell r="J101">
            <v>4402150</v>
          </cell>
          <cell r="K101">
            <v>82.5</v>
          </cell>
          <cell r="L101"/>
          <cell r="M101">
            <v>4635827</v>
          </cell>
          <cell r="N101">
            <v>4.1799999999999997E-2</v>
          </cell>
          <cell r="O101">
            <v>4829605</v>
          </cell>
          <cell r="P101">
            <v>90.510873531350342</v>
          </cell>
          <cell r="Q101">
            <v>0</v>
          </cell>
          <cell r="R101">
            <v>0</v>
          </cell>
          <cell r="S101">
            <v>0</v>
          </cell>
          <cell r="T101">
            <v>427455</v>
          </cell>
          <cell r="U101">
            <v>363336.75</v>
          </cell>
          <cell r="V101">
            <v>4466268</v>
          </cell>
          <cell r="W101">
            <v>83.701631521649702</v>
          </cell>
          <cell r="X101"/>
          <cell r="Y101">
            <v>0</v>
          </cell>
          <cell r="Z101">
            <v>0</v>
          </cell>
          <cell r="AA101">
            <v>64118</v>
          </cell>
        </row>
        <row r="102">
          <cell r="A102">
            <v>93</v>
          </cell>
          <cell r="B102" t="str">
            <v>Everett</v>
          </cell>
          <cell r="C102">
            <v>3794616400</v>
          </cell>
          <cell r="D102">
            <v>14388221.951529814</v>
          </cell>
          <cell r="E102">
            <v>796105000</v>
          </cell>
          <cell r="F102">
            <v>11703335.082157928</v>
          </cell>
          <cell r="G102">
            <v>26091557</v>
          </cell>
          <cell r="H102">
            <v>87583038.240480021</v>
          </cell>
          <cell r="I102">
            <v>72256007</v>
          </cell>
          <cell r="J102">
            <v>26091557</v>
          </cell>
          <cell r="K102">
            <v>29.79</v>
          </cell>
          <cell r="L102"/>
          <cell r="M102">
            <v>25666047</v>
          </cell>
          <cell r="N102">
            <v>4.5600000000000002E-2</v>
          </cell>
          <cell r="O102">
            <v>26836419</v>
          </cell>
          <cell r="P102">
            <v>30.641114465924602</v>
          </cell>
          <cell r="Q102">
            <v>0</v>
          </cell>
          <cell r="R102">
            <v>0</v>
          </cell>
          <cell r="S102">
            <v>0</v>
          </cell>
          <cell r="T102">
            <v>744862</v>
          </cell>
          <cell r="U102">
            <v>633132.69999999995</v>
          </cell>
          <cell r="V102">
            <v>26203286</v>
          </cell>
          <cell r="W102">
            <v>29.918219927530554</v>
          </cell>
          <cell r="X102"/>
          <cell r="Y102">
            <v>0</v>
          </cell>
          <cell r="Z102">
            <v>0</v>
          </cell>
          <cell r="AA102">
            <v>111729</v>
          </cell>
        </row>
        <row r="103">
          <cell r="A103">
            <v>94</v>
          </cell>
          <cell r="B103" t="str">
            <v>Fairhaven</v>
          </cell>
          <cell r="C103">
            <v>1947395200</v>
          </cell>
          <cell r="D103">
            <v>7384028.1628846051</v>
          </cell>
          <cell r="E103">
            <v>416972000</v>
          </cell>
          <cell r="F103">
            <v>6129798.2500770064</v>
          </cell>
          <cell r="G103">
            <v>13513826</v>
          </cell>
          <cell r="H103">
            <v>21702290.060000002</v>
          </cell>
          <cell r="I103">
            <v>17904389</v>
          </cell>
          <cell r="J103">
            <v>13513826</v>
          </cell>
          <cell r="K103">
            <v>62.27</v>
          </cell>
          <cell r="L103"/>
          <cell r="M103">
            <v>13814586</v>
          </cell>
          <cell r="N103">
            <v>2.7099999999999999E-2</v>
          </cell>
          <cell r="O103">
            <v>14188961</v>
          </cell>
          <cell r="P103">
            <v>65.380017319702148</v>
          </cell>
          <cell r="Q103">
            <v>0</v>
          </cell>
          <cell r="R103">
            <v>0</v>
          </cell>
          <cell r="S103">
            <v>0</v>
          </cell>
          <cell r="T103">
            <v>675135</v>
          </cell>
          <cell r="U103">
            <v>573864.75</v>
          </cell>
          <cell r="V103">
            <v>13615096</v>
          </cell>
          <cell r="W103">
            <v>62.735757205154592</v>
          </cell>
          <cell r="X103"/>
          <cell r="Y103">
            <v>0</v>
          </cell>
          <cell r="Z103">
            <v>0</v>
          </cell>
          <cell r="AA103">
            <v>101270</v>
          </cell>
        </row>
        <row r="104">
          <cell r="A104">
            <v>95</v>
          </cell>
          <cell r="B104" t="str">
            <v>Fall River</v>
          </cell>
          <cell r="C104">
            <v>5362788000</v>
          </cell>
          <cell r="D104">
            <v>20334330.506504074</v>
          </cell>
          <cell r="E104">
            <v>1367105000</v>
          </cell>
          <cell r="F104">
            <v>20097459.389770839</v>
          </cell>
          <cell r="G104">
            <v>40431790</v>
          </cell>
          <cell r="H104">
            <v>151745070.97999999</v>
          </cell>
          <cell r="I104">
            <v>125189684</v>
          </cell>
          <cell r="J104">
            <v>40431790</v>
          </cell>
          <cell r="K104">
            <v>26.64</v>
          </cell>
          <cell r="L104"/>
          <cell r="M104">
            <v>28716318</v>
          </cell>
          <cell r="N104">
            <v>2.7699999999999999E-2</v>
          </cell>
          <cell r="O104">
            <v>29511760</v>
          </cell>
          <cell r="P104">
            <v>19.448249494634098</v>
          </cell>
          <cell r="Q104">
            <v>7.1917505053659028</v>
          </cell>
          <cell r="R104">
            <v>0.01</v>
          </cell>
          <cell r="S104">
            <v>287163</v>
          </cell>
          <cell r="T104">
            <v>0</v>
          </cell>
          <cell r="U104">
            <v>0</v>
          </cell>
          <cell r="V104">
            <v>29798923</v>
          </cell>
          <cell r="W104">
            <v>19.63748990827353</v>
          </cell>
          <cell r="X104"/>
          <cell r="Y104">
            <v>-10920030</v>
          </cell>
          <cell r="Z104">
            <v>10632867</v>
          </cell>
          <cell r="AA104">
            <v>0</v>
          </cell>
        </row>
        <row r="105">
          <cell r="A105">
            <v>96</v>
          </cell>
          <cell r="B105" t="str">
            <v>Falmouth</v>
          </cell>
          <cell r="C105">
            <v>11548755700</v>
          </cell>
          <cell r="D105">
            <v>43789949.433517195</v>
          </cell>
          <cell r="E105">
            <v>1057802000</v>
          </cell>
          <cell r="F105">
            <v>15550475.448058762</v>
          </cell>
          <cell r="G105">
            <v>59340425</v>
          </cell>
          <cell r="H105">
            <v>37786656.020000003</v>
          </cell>
          <cell r="I105">
            <v>31173991</v>
          </cell>
          <cell r="J105">
            <v>31173991</v>
          </cell>
          <cell r="K105">
            <v>82.5</v>
          </cell>
          <cell r="L105"/>
          <cell r="M105">
            <v>32404475</v>
          </cell>
          <cell r="N105">
            <v>3.4299999999999997E-2</v>
          </cell>
          <cell r="O105">
            <v>33515948</v>
          </cell>
          <cell r="P105">
            <v>88.697840799303407</v>
          </cell>
          <cell r="Q105">
            <v>0</v>
          </cell>
          <cell r="R105">
            <v>0</v>
          </cell>
          <cell r="S105">
            <v>0</v>
          </cell>
          <cell r="T105">
            <v>2341957</v>
          </cell>
          <cell r="U105">
            <v>1990663.45</v>
          </cell>
          <cell r="V105">
            <v>31525285</v>
          </cell>
          <cell r="W105">
            <v>83.429676823781548</v>
          </cell>
          <cell r="X105"/>
          <cell r="Y105">
            <v>0</v>
          </cell>
          <cell r="Z105">
            <v>0</v>
          </cell>
          <cell r="AA105">
            <v>351294</v>
          </cell>
        </row>
        <row r="106">
          <cell r="A106">
            <v>97</v>
          </cell>
          <cell r="B106" t="str">
            <v>Fitchburg</v>
          </cell>
          <cell r="C106">
            <v>2197098300</v>
          </cell>
          <cell r="D106">
            <v>8330838.919509449</v>
          </cell>
          <cell r="E106">
            <v>698899000</v>
          </cell>
          <cell r="F106">
            <v>10274334.648802726</v>
          </cell>
          <cell r="G106">
            <v>18605174</v>
          </cell>
          <cell r="H106">
            <v>70772737</v>
          </cell>
          <cell r="I106">
            <v>58387508</v>
          </cell>
          <cell r="J106">
            <v>18605174</v>
          </cell>
          <cell r="K106">
            <v>26.29</v>
          </cell>
          <cell r="L106"/>
          <cell r="M106">
            <v>18345026</v>
          </cell>
          <cell r="N106">
            <v>3.0899999999999997E-2</v>
          </cell>
          <cell r="O106">
            <v>18911887</v>
          </cell>
          <cell r="P106">
            <v>26.72199465734948</v>
          </cell>
          <cell r="Q106">
            <v>0</v>
          </cell>
          <cell r="R106">
            <v>0</v>
          </cell>
          <cell r="S106">
            <v>0</v>
          </cell>
          <cell r="T106">
            <v>306713</v>
          </cell>
          <cell r="U106">
            <v>260706.05</v>
          </cell>
          <cell r="V106">
            <v>18651181</v>
          </cell>
          <cell r="W106">
            <v>26.353623995070304</v>
          </cell>
          <cell r="X106"/>
          <cell r="Y106">
            <v>0</v>
          </cell>
          <cell r="Z106">
            <v>0</v>
          </cell>
          <cell r="AA106">
            <v>46007</v>
          </cell>
        </row>
        <row r="107">
          <cell r="A107">
            <v>98</v>
          </cell>
          <cell r="B107" t="str">
            <v>Florida</v>
          </cell>
          <cell r="C107">
            <v>121646500</v>
          </cell>
          <cell r="D107">
            <v>461252.64246124367</v>
          </cell>
          <cell r="E107">
            <v>11536000</v>
          </cell>
          <cell r="F107">
            <v>169587.77235135296</v>
          </cell>
          <cell r="G107">
            <v>630840</v>
          </cell>
          <cell r="H107">
            <v>1163336.9699999997</v>
          </cell>
          <cell r="I107">
            <v>959753</v>
          </cell>
          <cell r="J107">
            <v>630840</v>
          </cell>
          <cell r="K107">
            <v>54.23</v>
          </cell>
          <cell r="L107"/>
          <cell r="M107">
            <v>636739</v>
          </cell>
          <cell r="N107">
            <v>2.87E-2</v>
          </cell>
          <cell r="O107">
            <v>655013</v>
          </cell>
          <cell r="P107">
            <v>56.30466639429504</v>
          </cell>
          <cell r="Q107">
            <v>0</v>
          </cell>
          <cell r="R107">
            <v>0</v>
          </cell>
          <cell r="S107">
            <v>0</v>
          </cell>
          <cell r="T107">
            <v>24173</v>
          </cell>
          <cell r="U107">
            <v>20547.05</v>
          </cell>
          <cell r="V107">
            <v>634466</v>
          </cell>
          <cell r="W107">
            <v>54.538454150563112</v>
          </cell>
          <cell r="X107"/>
          <cell r="Y107">
            <v>0</v>
          </cell>
          <cell r="Z107">
            <v>0</v>
          </cell>
          <cell r="AA107">
            <v>3626</v>
          </cell>
        </row>
        <row r="108">
          <cell r="A108">
            <v>99</v>
          </cell>
          <cell r="B108" t="str">
            <v>Foxborough</v>
          </cell>
          <cell r="C108">
            <v>2702432200</v>
          </cell>
          <cell r="D108">
            <v>10246936.766140843</v>
          </cell>
          <cell r="E108">
            <v>774217000</v>
          </cell>
          <cell r="F108">
            <v>11381565.217280464</v>
          </cell>
          <cell r="G108">
            <v>21628502</v>
          </cell>
          <cell r="H108">
            <v>26897158.008499999</v>
          </cell>
          <cell r="I108">
            <v>22190155</v>
          </cell>
          <cell r="J108">
            <v>21628502</v>
          </cell>
          <cell r="K108">
            <v>80.41</v>
          </cell>
          <cell r="L108"/>
          <cell r="M108">
            <v>21764219</v>
          </cell>
          <cell r="N108">
            <v>4.5999999999999999E-2</v>
          </cell>
          <cell r="O108">
            <v>22765373</v>
          </cell>
          <cell r="P108">
            <v>84.638581491790774</v>
          </cell>
          <cell r="Q108">
            <v>0</v>
          </cell>
          <cell r="R108">
            <v>0</v>
          </cell>
          <cell r="S108">
            <v>0</v>
          </cell>
          <cell r="T108">
            <v>1136871</v>
          </cell>
          <cell r="U108">
            <v>966340.35</v>
          </cell>
          <cell r="V108">
            <v>21799033</v>
          </cell>
          <cell r="W108">
            <v>81.04585991245284</v>
          </cell>
          <cell r="X108"/>
          <cell r="Y108">
            <v>0</v>
          </cell>
          <cell r="Z108">
            <v>0</v>
          </cell>
          <cell r="AA108">
            <v>170531</v>
          </cell>
        </row>
        <row r="109">
          <cell r="A109">
            <v>100</v>
          </cell>
          <cell r="B109" t="str">
            <v>Framingham</v>
          </cell>
          <cell r="C109">
            <v>7611237700</v>
          </cell>
          <cell r="D109">
            <v>28859880.896907337</v>
          </cell>
          <cell r="E109">
            <v>2170382000</v>
          </cell>
          <cell r="F109">
            <v>31906228.201410729</v>
          </cell>
          <cell r="G109">
            <v>60766109</v>
          </cell>
          <cell r="H109">
            <v>106041460.46992001</v>
          </cell>
          <cell r="I109">
            <v>87484205</v>
          </cell>
          <cell r="J109">
            <v>60766109</v>
          </cell>
          <cell r="K109">
            <v>57.3</v>
          </cell>
          <cell r="L109"/>
          <cell r="M109">
            <v>63148667</v>
          </cell>
          <cell r="N109">
            <v>3.1E-2</v>
          </cell>
          <cell r="O109">
            <v>65106276</v>
          </cell>
          <cell r="P109">
            <v>61.397000485926171</v>
          </cell>
          <cell r="Q109">
            <v>0</v>
          </cell>
          <cell r="R109">
            <v>0</v>
          </cell>
          <cell r="S109">
            <v>0</v>
          </cell>
          <cell r="T109">
            <v>4340167</v>
          </cell>
          <cell r="U109">
            <v>3689141.9499999997</v>
          </cell>
          <cell r="V109">
            <v>61417134</v>
          </cell>
          <cell r="W109">
            <v>57.918038593425202</v>
          </cell>
          <cell r="X109"/>
          <cell r="Y109">
            <v>0</v>
          </cell>
          <cell r="Z109">
            <v>0</v>
          </cell>
          <cell r="AA109">
            <v>651025</v>
          </cell>
        </row>
        <row r="110">
          <cell r="A110">
            <v>101</v>
          </cell>
          <cell r="B110" t="str">
            <v>Franklin</v>
          </cell>
          <cell r="C110">
            <v>4528882700</v>
          </cell>
          <cell r="D110">
            <v>17172373.333980113</v>
          </cell>
          <cell r="E110">
            <v>1397092000</v>
          </cell>
          <cell r="F110">
            <v>20538290.572979927</v>
          </cell>
          <cell r="G110">
            <v>37710664</v>
          </cell>
          <cell r="H110">
            <v>60229439.490920007</v>
          </cell>
          <cell r="I110">
            <v>49689288</v>
          </cell>
          <cell r="J110">
            <v>37710664</v>
          </cell>
          <cell r="K110">
            <v>62.61</v>
          </cell>
          <cell r="L110"/>
          <cell r="M110">
            <v>36366718</v>
          </cell>
          <cell r="N110">
            <v>3.4799999999999998E-2</v>
          </cell>
          <cell r="O110">
            <v>37632280</v>
          </cell>
          <cell r="P110">
            <v>62.481537796268746</v>
          </cell>
          <cell r="Q110">
            <v>0.12846220373125306</v>
          </cell>
          <cell r="R110">
            <v>0</v>
          </cell>
          <cell r="S110">
            <v>0</v>
          </cell>
          <cell r="T110">
            <v>0</v>
          </cell>
          <cell r="U110">
            <v>0</v>
          </cell>
          <cell r="V110">
            <v>37632280</v>
          </cell>
          <cell r="W110">
            <v>62.481537796268746</v>
          </cell>
          <cell r="X110"/>
          <cell r="Y110">
            <v>-78384</v>
          </cell>
          <cell r="Z110">
            <v>78384</v>
          </cell>
          <cell r="AA110">
            <v>0</v>
          </cell>
        </row>
        <row r="111">
          <cell r="A111">
            <v>102</v>
          </cell>
          <cell r="B111" t="str">
            <v>Freetown</v>
          </cell>
          <cell r="C111">
            <v>1182600100</v>
          </cell>
          <cell r="D111">
            <v>4484119.321969239</v>
          </cell>
          <cell r="E111">
            <v>281485000</v>
          </cell>
          <cell r="F111">
            <v>4138038.6702774437</v>
          </cell>
          <cell r="G111">
            <v>8622158</v>
          </cell>
          <cell r="H111">
            <v>13219731.279999999</v>
          </cell>
          <cell r="I111">
            <v>10906278</v>
          </cell>
          <cell r="J111">
            <v>8622158</v>
          </cell>
          <cell r="K111">
            <v>65.22</v>
          </cell>
          <cell r="L111"/>
          <cell r="M111">
            <v>8933471</v>
          </cell>
          <cell r="N111">
            <v>2.8199999999999999E-2</v>
          </cell>
          <cell r="O111">
            <v>9185395</v>
          </cell>
          <cell r="P111">
            <v>69.482463791805614</v>
          </cell>
          <cell r="Q111">
            <v>0</v>
          </cell>
          <cell r="R111">
            <v>0</v>
          </cell>
          <cell r="S111">
            <v>0</v>
          </cell>
          <cell r="T111">
            <v>563237</v>
          </cell>
          <cell r="U111">
            <v>478751.45</v>
          </cell>
          <cell r="V111">
            <v>8706644</v>
          </cell>
          <cell r="W111">
            <v>65.860975655172325</v>
          </cell>
          <cell r="X111"/>
          <cell r="Y111">
            <v>0</v>
          </cell>
          <cell r="Z111">
            <v>0</v>
          </cell>
          <cell r="AA111">
            <v>84486</v>
          </cell>
        </row>
        <row r="112">
          <cell r="A112">
            <v>103</v>
          </cell>
          <cell r="B112" t="str">
            <v>Gardner</v>
          </cell>
          <cell r="C112">
            <v>1196381700</v>
          </cell>
          <cell r="D112">
            <v>4536375.6500785053</v>
          </cell>
          <cell r="E112">
            <v>383635000</v>
          </cell>
          <cell r="F112">
            <v>5639719.5774975121</v>
          </cell>
          <cell r="G112">
            <v>10176095</v>
          </cell>
          <cell r="H112">
            <v>29996079.550000001</v>
          </cell>
          <cell r="I112">
            <v>24746766</v>
          </cell>
          <cell r="J112">
            <v>10176095</v>
          </cell>
          <cell r="K112">
            <v>33.92</v>
          </cell>
          <cell r="L112"/>
          <cell r="M112">
            <v>8828738</v>
          </cell>
          <cell r="N112">
            <v>3.0600000000000002E-2</v>
          </cell>
          <cell r="O112">
            <v>9098897</v>
          </cell>
          <cell r="P112">
            <v>30.333620714777709</v>
          </cell>
          <cell r="Q112">
            <v>3.5863792852222929</v>
          </cell>
          <cell r="R112">
            <v>0.01</v>
          </cell>
          <cell r="S112">
            <v>88287</v>
          </cell>
          <cell r="T112">
            <v>0</v>
          </cell>
          <cell r="U112">
            <v>0</v>
          </cell>
          <cell r="V112">
            <v>9187184</v>
          </cell>
          <cell r="W112">
            <v>30.627949178111844</v>
          </cell>
          <cell r="X112"/>
          <cell r="Y112">
            <v>-1077198</v>
          </cell>
          <cell r="Z112">
            <v>988911</v>
          </cell>
          <cell r="AA112">
            <v>0</v>
          </cell>
        </row>
        <row r="113">
          <cell r="A113">
            <v>104</v>
          </cell>
          <cell r="B113" t="str">
            <v>Aquinnah</v>
          </cell>
          <cell r="C113">
            <v>786395800</v>
          </cell>
          <cell r="D113">
            <v>2981813.2109877691</v>
          </cell>
          <cell r="E113">
            <v>5718000</v>
          </cell>
          <cell r="F113">
            <v>84058.849020894268</v>
          </cell>
          <cell r="G113">
            <v>3065872</v>
          </cell>
          <cell r="H113">
            <v>541707</v>
          </cell>
          <cell r="I113">
            <v>446908</v>
          </cell>
          <cell r="J113">
            <v>446908</v>
          </cell>
          <cell r="K113">
            <v>82.5</v>
          </cell>
          <cell r="L113"/>
          <cell r="M113">
            <v>362353</v>
          </cell>
          <cell r="N113">
            <v>3.3599999999999998E-2</v>
          </cell>
          <cell r="O113">
            <v>374528</v>
          </cell>
          <cell r="P113">
            <v>69.138482611448623</v>
          </cell>
          <cell r="Q113">
            <v>13.361517388551377</v>
          </cell>
          <cell r="R113">
            <v>0.02</v>
          </cell>
          <cell r="S113">
            <v>7247</v>
          </cell>
          <cell r="T113">
            <v>0</v>
          </cell>
          <cell r="U113">
            <v>0</v>
          </cell>
          <cell r="V113">
            <v>381775</v>
          </cell>
          <cell r="W113">
            <v>70.476290688508726</v>
          </cell>
          <cell r="X113"/>
          <cell r="Y113">
            <v>-72380</v>
          </cell>
          <cell r="Z113">
            <v>65133</v>
          </cell>
          <cell r="AA113">
            <v>0</v>
          </cell>
        </row>
        <row r="114">
          <cell r="A114">
            <v>105</v>
          </cell>
          <cell r="B114" t="str">
            <v>Georgetown</v>
          </cell>
          <cell r="C114">
            <v>1172756500</v>
          </cell>
          <cell r="D114">
            <v>4446794.8900182042</v>
          </cell>
          <cell r="E114">
            <v>365211000</v>
          </cell>
          <cell r="F114">
            <v>5368873.086703361</v>
          </cell>
          <cell r="G114">
            <v>9815668</v>
          </cell>
          <cell r="H114">
            <v>13309020.820000002</v>
          </cell>
          <cell r="I114">
            <v>10979942</v>
          </cell>
          <cell r="J114">
            <v>9815668</v>
          </cell>
          <cell r="K114">
            <v>73.75</v>
          </cell>
          <cell r="L114"/>
          <cell r="M114">
            <v>9649652</v>
          </cell>
          <cell r="N114">
            <v>0.04</v>
          </cell>
          <cell r="O114">
            <v>10035638</v>
          </cell>
          <cell r="P114">
            <v>75.404780980724311</v>
          </cell>
          <cell r="Q114">
            <v>0</v>
          </cell>
          <cell r="R114">
            <v>0</v>
          </cell>
          <cell r="S114">
            <v>0</v>
          </cell>
          <cell r="T114">
            <v>219970</v>
          </cell>
          <cell r="U114">
            <v>186974.5</v>
          </cell>
          <cell r="V114">
            <v>9848664</v>
          </cell>
          <cell r="W114">
            <v>73.999914292718032</v>
          </cell>
          <cell r="X114"/>
          <cell r="Y114">
            <v>0</v>
          </cell>
          <cell r="Z114">
            <v>0</v>
          </cell>
          <cell r="AA114">
            <v>32996</v>
          </cell>
        </row>
        <row r="115">
          <cell r="A115">
            <v>106</v>
          </cell>
          <cell r="B115" t="str">
            <v>Gill</v>
          </cell>
          <cell r="C115">
            <v>147440600</v>
          </cell>
          <cell r="D115">
            <v>559057.3206468845</v>
          </cell>
          <cell r="E115">
            <v>33967000</v>
          </cell>
          <cell r="F115">
            <v>499340.14072975091</v>
          </cell>
          <cell r="G115">
            <v>1058397</v>
          </cell>
          <cell r="H115">
            <v>1855565</v>
          </cell>
          <cell r="I115">
            <v>1530841</v>
          </cell>
          <cell r="J115">
            <v>1058397</v>
          </cell>
          <cell r="K115">
            <v>57.04</v>
          </cell>
          <cell r="L115"/>
          <cell r="M115">
            <v>1070671</v>
          </cell>
          <cell r="N115">
            <v>3.5700000000000003E-2</v>
          </cell>
          <cell r="O115">
            <v>1108894</v>
          </cell>
          <cell r="P115">
            <v>59.760450321061242</v>
          </cell>
          <cell r="Q115">
            <v>0</v>
          </cell>
          <cell r="R115">
            <v>0</v>
          </cell>
          <cell r="S115">
            <v>0</v>
          </cell>
          <cell r="T115">
            <v>50497</v>
          </cell>
          <cell r="U115">
            <v>42922.45</v>
          </cell>
          <cell r="V115">
            <v>1065972</v>
          </cell>
          <cell r="W115">
            <v>57.447300417932006</v>
          </cell>
          <cell r="X115"/>
          <cell r="Y115">
            <v>0</v>
          </cell>
          <cell r="Z115">
            <v>0</v>
          </cell>
          <cell r="AA115">
            <v>7575</v>
          </cell>
        </row>
        <row r="116">
          <cell r="A116">
            <v>107</v>
          </cell>
          <cell r="B116" t="str">
            <v>Gloucester</v>
          </cell>
          <cell r="C116">
            <v>5495341100</v>
          </cell>
          <cell r="D116">
            <v>20836938.207025088</v>
          </cell>
          <cell r="E116">
            <v>957945000</v>
          </cell>
          <cell r="F116">
            <v>14082503.344757006</v>
          </cell>
          <cell r="G116">
            <v>34919442</v>
          </cell>
          <cell r="H116">
            <v>36164727.33839</v>
          </cell>
          <cell r="I116">
            <v>29835900</v>
          </cell>
          <cell r="J116">
            <v>29835900</v>
          </cell>
          <cell r="K116">
            <v>82.5</v>
          </cell>
          <cell r="L116"/>
          <cell r="M116">
            <v>31405798</v>
          </cell>
          <cell r="N116">
            <v>3.39E-2</v>
          </cell>
          <cell r="O116">
            <v>32470455</v>
          </cell>
          <cell r="P116">
            <v>89.784874350570831</v>
          </cell>
          <cell r="Q116">
            <v>0</v>
          </cell>
          <cell r="R116">
            <v>0</v>
          </cell>
          <cell r="S116">
            <v>0</v>
          </cell>
          <cell r="T116">
            <v>2634555</v>
          </cell>
          <cell r="U116">
            <v>2239371.75</v>
          </cell>
          <cell r="V116">
            <v>30231083</v>
          </cell>
          <cell r="W116">
            <v>83.592730333981393</v>
          </cell>
          <cell r="X116"/>
          <cell r="Y116">
            <v>0</v>
          </cell>
          <cell r="Z116">
            <v>0</v>
          </cell>
          <cell r="AA116">
            <v>395183</v>
          </cell>
        </row>
        <row r="117">
          <cell r="A117">
            <v>108</v>
          </cell>
          <cell r="B117" t="str">
            <v>Goshen</v>
          </cell>
          <cell r="C117">
            <v>145887900</v>
          </cell>
          <cell r="D117">
            <v>553169.87647093565</v>
          </cell>
          <cell r="E117">
            <v>13385000</v>
          </cell>
          <cell r="F117">
            <v>196769.44633519932</v>
          </cell>
          <cell r="G117">
            <v>749939</v>
          </cell>
          <cell r="H117">
            <v>1164544.3599999999</v>
          </cell>
          <cell r="I117">
            <v>960749</v>
          </cell>
          <cell r="J117">
            <v>749939</v>
          </cell>
          <cell r="K117">
            <v>64.400000000000006</v>
          </cell>
          <cell r="L117"/>
          <cell r="M117">
            <v>758182</v>
          </cell>
          <cell r="N117">
            <v>3.3300000000000003E-2</v>
          </cell>
          <cell r="O117">
            <v>783429</v>
          </cell>
          <cell r="P117">
            <v>67.273435595016764</v>
          </cell>
          <cell r="Q117">
            <v>0</v>
          </cell>
          <cell r="R117">
            <v>0</v>
          </cell>
          <cell r="S117">
            <v>0</v>
          </cell>
          <cell r="T117">
            <v>33490</v>
          </cell>
          <cell r="U117">
            <v>28466.5</v>
          </cell>
          <cell r="V117">
            <v>754963</v>
          </cell>
          <cell r="W117">
            <v>64.82904610005582</v>
          </cell>
          <cell r="X117"/>
          <cell r="Y117">
            <v>0</v>
          </cell>
          <cell r="Z117">
            <v>0</v>
          </cell>
          <cell r="AA117">
            <v>5024</v>
          </cell>
        </row>
        <row r="118">
          <cell r="A118">
            <v>109</v>
          </cell>
          <cell r="B118" t="str">
            <v>Gosnold</v>
          </cell>
          <cell r="C118">
            <v>231698500</v>
          </cell>
          <cell r="D118">
            <v>878541.884717657</v>
          </cell>
          <cell r="E118">
            <v>1591000</v>
          </cell>
          <cell r="F118">
            <v>23388.882265170127</v>
          </cell>
          <cell r="G118">
            <v>901931</v>
          </cell>
          <cell r="H118">
            <v>21496.61</v>
          </cell>
          <cell r="I118">
            <v>17735</v>
          </cell>
          <cell r="J118">
            <v>17735</v>
          </cell>
          <cell r="K118">
            <v>82.5</v>
          </cell>
          <cell r="L118"/>
          <cell r="M118">
            <v>22007</v>
          </cell>
          <cell r="N118">
            <v>1.6299999999999999E-2</v>
          </cell>
          <cell r="O118">
            <v>22366</v>
          </cell>
          <cell r="P118">
            <v>104.04431210316417</v>
          </cell>
          <cell r="Q118">
            <v>0</v>
          </cell>
          <cell r="R118">
            <v>0</v>
          </cell>
          <cell r="S118">
            <v>0</v>
          </cell>
          <cell r="T118">
            <v>4631</v>
          </cell>
          <cell r="U118">
            <v>3936.35</v>
          </cell>
          <cell r="V118">
            <v>18430</v>
          </cell>
          <cell r="W118">
            <v>85.734448361857986</v>
          </cell>
          <cell r="X118"/>
          <cell r="Y118">
            <v>0</v>
          </cell>
          <cell r="Z118">
            <v>0</v>
          </cell>
          <cell r="AA118">
            <v>695</v>
          </cell>
        </row>
        <row r="119">
          <cell r="A119">
            <v>110</v>
          </cell>
          <cell r="B119" t="str">
            <v>Grafton</v>
          </cell>
          <cell r="C119">
            <v>2278097900</v>
          </cell>
          <cell r="D119">
            <v>8637968.8372489959</v>
          </cell>
          <cell r="E119">
            <v>784898000</v>
          </cell>
          <cell r="F119">
            <v>11538583.854285041</v>
          </cell>
          <cell r="G119">
            <v>20176553</v>
          </cell>
          <cell r="H119">
            <v>30858953.269999996</v>
          </cell>
          <cell r="I119">
            <v>25458636</v>
          </cell>
          <cell r="J119">
            <v>20176553</v>
          </cell>
          <cell r="K119">
            <v>65.38</v>
          </cell>
          <cell r="L119"/>
          <cell r="M119">
            <v>19382103</v>
          </cell>
          <cell r="N119">
            <v>4.1099999999999998E-2</v>
          </cell>
          <cell r="O119">
            <v>20178707</v>
          </cell>
          <cell r="P119">
            <v>65.390121380484544</v>
          </cell>
          <cell r="Q119">
            <v>0</v>
          </cell>
          <cell r="R119">
            <v>0</v>
          </cell>
          <cell r="S119">
            <v>0</v>
          </cell>
          <cell r="T119">
            <v>2154</v>
          </cell>
          <cell r="U119">
            <v>1830.8999999999999</v>
          </cell>
          <cell r="V119">
            <v>20176876</v>
          </cell>
          <cell r="W119">
            <v>65.384187932308322</v>
          </cell>
          <cell r="X119"/>
          <cell r="Y119">
            <v>0</v>
          </cell>
          <cell r="Z119">
            <v>0</v>
          </cell>
          <cell r="AA119">
            <v>323</v>
          </cell>
        </row>
        <row r="120">
          <cell r="A120">
            <v>111</v>
          </cell>
          <cell r="B120" t="str">
            <v>Granby</v>
          </cell>
          <cell r="C120">
            <v>582129300</v>
          </cell>
          <cell r="D120">
            <v>2207286.5053997776</v>
          </cell>
          <cell r="E120">
            <v>184416000</v>
          </cell>
          <cell r="F120">
            <v>2711052.2387263444</v>
          </cell>
          <cell r="G120">
            <v>4918339</v>
          </cell>
          <cell r="H120">
            <v>8106425.0099999998</v>
          </cell>
          <cell r="I120">
            <v>6687801</v>
          </cell>
          <cell r="J120">
            <v>4918339</v>
          </cell>
          <cell r="K120">
            <v>60.67</v>
          </cell>
          <cell r="L120"/>
          <cell r="M120">
            <v>4981410</v>
          </cell>
          <cell r="N120">
            <v>3.3399999999999999E-2</v>
          </cell>
          <cell r="O120">
            <v>5147789</v>
          </cell>
          <cell r="P120">
            <v>63.502579665509053</v>
          </cell>
          <cell r="Q120">
            <v>0</v>
          </cell>
          <cell r="R120">
            <v>0</v>
          </cell>
          <cell r="S120">
            <v>0</v>
          </cell>
          <cell r="T120">
            <v>229450</v>
          </cell>
          <cell r="U120">
            <v>195032.5</v>
          </cell>
          <cell r="V120">
            <v>4952757</v>
          </cell>
          <cell r="W120">
            <v>61.096685578295386</v>
          </cell>
          <cell r="X120"/>
          <cell r="Y120">
            <v>0</v>
          </cell>
          <cell r="Z120">
            <v>0</v>
          </cell>
          <cell r="AA120">
            <v>34418</v>
          </cell>
        </row>
        <row r="121">
          <cell r="A121">
            <v>112</v>
          </cell>
          <cell r="B121" t="str">
            <v>Granville</v>
          </cell>
          <cell r="C121">
            <v>206163900</v>
          </cell>
          <cell r="D121">
            <v>781721.16464604891</v>
          </cell>
          <cell r="E121">
            <v>47195000</v>
          </cell>
          <cell r="F121">
            <v>693801.57039893407</v>
          </cell>
          <cell r="G121">
            <v>1475523</v>
          </cell>
          <cell r="H121">
            <v>2151913</v>
          </cell>
          <cell r="I121">
            <v>1775328</v>
          </cell>
          <cell r="J121">
            <v>1475523</v>
          </cell>
          <cell r="K121">
            <v>68.569999999999993</v>
          </cell>
          <cell r="L121"/>
          <cell r="M121">
            <v>1479651</v>
          </cell>
          <cell r="N121">
            <v>3.4200000000000001E-2</v>
          </cell>
          <cell r="O121">
            <v>1530255</v>
          </cell>
          <cell r="P121">
            <v>71.111378573390283</v>
          </cell>
          <cell r="Q121">
            <v>0</v>
          </cell>
          <cell r="R121">
            <v>0</v>
          </cell>
          <cell r="S121">
            <v>0</v>
          </cell>
          <cell r="T121">
            <v>54732</v>
          </cell>
          <cell r="U121">
            <v>46522.2</v>
          </cell>
          <cell r="V121">
            <v>1483733</v>
          </cell>
          <cell r="W121">
            <v>68.949488199569402</v>
          </cell>
          <cell r="X121"/>
          <cell r="Y121">
            <v>0</v>
          </cell>
          <cell r="Z121">
            <v>0</v>
          </cell>
          <cell r="AA121">
            <v>8210</v>
          </cell>
        </row>
        <row r="122">
          <cell r="A122">
            <v>113</v>
          </cell>
          <cell r="B122" t="str">
            <v>Great Barrington</v>
          </cell>
          <cell r="C122">
            <v>1353030900</v>
          </cell>
          <cell r="D122">
            <v>5130349.6439002743</v>
          </cell>
          <cell r="E122">
            <v>248336000</v>
          </cell>
          <cell r="F122">
            <v>3650723.7373999297</v>
          </cell>
          <cell r="G122">
            <v>8781073</v>
          </cell>
          <cell r="H122">
            <v>8147297</v>
          </cell>
          <cell r="I122">
            <v>6721520</v>
          </cell>
          <cell r="J122">
            <v>6721520</v>
          </cell>
          <cell r="K122">
            <v>82.5</v>
          </cell>
          <cell r="L122"/>
          <cell r="M122">
            <v>6597578</v>
          </cell>
          <cell r="N122">
            <v>3.6600000000000001E-2</v>
          </cell>
          <cell r="O122">
            <v>6839049</v>
          </cell>
          <cell r="P122">
            <v>83.942551744461994</v>
          </cell>
          <cell r="Q122">
            <v>0</v>
          </cell>
          <cell r="R122">
            <v>0</v>
          </cell>
          <cell r="S122">
            <v>0</v>
          </cell>
          <cell r="T122">
            <v>117529</v>
          </cell>
          <cell r="U122">
            <v>99899.65</v>
          </cell>
          <cell r="V122">
            <v>6739149</v>
          </cell>
          <cell r="W122">
            <v>82.716378204943311</v>
          </cell>
          <cell r="X122"/>
          <cell r="Y122">
            <v>0</v>
          </cell>
          <cell r="Z122">
            <v>0</v>
          </cell>
          <cell r="AA122">
            <v>17629</v>
          </cell>
        </row>
        <row r="123">
          <cell r="A123">
            <v>114</v>
          </cell>
          <cell r="B123" t="str">
            <v>Greenfield</v>
          </cell>
          <cell r="C123">
            <v>1361745600</v>
          </cell>
          <cell r="D123">
            <v>5163393.5736743081</v>
          </cell>
          <cell r="E123">
            <v>352215000</v>
          </cell>
          <cell r="F123">
            <v>5177822.2294323668</v>
          </cell>
          <cell r="G123">
            <v>10341216</v>
          </cell>
          <cell r="H123">
            <v>22225412.930000003</v>
          </cell>
          <cell r="I123">
            <v>18335966</v>
          </cell>
          <cell r="J123">
            <v>10341216</v>
          </cell>
          <cell r="K123">
            <v>46.53</v>
          </cell>
          <cell r="L123"/>
          <cell r="M123">
            <v>10709384</v>
          </cell>
          <cell r="N123">
            <v>3.5000000000000003E-2</v>
          </cell>
          <cell r="O123">
            <v>11084212</v>
          </cell>
          <cell r="P123">
            <v>49.871793315652916</v>
          </cell>
          <cell r="Q123">
            <v>0</v>
          </cell>
          <cell r="R123">
            <v>0</v>
          </cell>
          <cell r="S123">
            <v>0</v>
          </cell>
          <cell r="T123">
            <v>742996</v>
          </cell>
          <cell r="U123">
            <v>631546.6</v>
          </cell>
          <cell r="V123">
            <v>10452665</v>
          </cell>
          <cell r="W123">
            <v>47.030239811161962</v>
          </cell>
          <cell r="X123"/>
          <cell r="Y123">
            <v>0</v>
          </cell>
          <cell r="Z123">
            <v>0</v>
          </cell>
          <cell r="AA123">
            <v>111449</v>
          </cell>
        </row>
        <row r="124">
          <cell r="A124">
            <v>115</v>
          </cell>
          <cell r="B124" t="str">
            <v>Groton</v>
          </cell>
          <cell r="C124">
            <v>1533032100</v>
          </cell>
          <cell r="D124">
            <v>5812868.4927466847</v>
          </cell>
          <cell r="E124">
            <v>655005000</v>
          </cell>
          <cell r="F124">
            <v>9629060.2313625123</v>
          </cell>
          <cell r="G124">
            <v>15441929</v>
          </cell>
          <cell r="H124">
            <v>17561655</v>
          </cell>
          <cell r="I124">
            <v>14488365</v>
          </cell>
          <cell r="J124">
            <v>14488365</v>
          </cell>
          <cell r="K124">
            <v>82.5</v>
          </cell>
          <cell r="L124"/>
          <cell r="M124">
            <v>15626361</v>
          </cell>
          <cell r="N124">
            <v>4.58E-2</v>
          </cell>
          <cell r="O124">
            <v>16342048</v>
          </cell>
          <cell r="P124">
            <v>93.055284368130458</v>
          </cell>
          <cell r="Q124">
            <v>0</v>
          </cell>
          <cell r="R124">
            <v>0</v>
          </cell>
          <cell r="S124">
            <v>0</v>
          </cell>
          <cell r="T124">
            <v>1853683</v>
          </cell>
          <cell r="U124">
            <v>1575630.55</v>
          </cell>
          <cell r="V124">
            <v>14766417</v>
          </cell>
          <cell r="W124">
            <v>84.08328827778476</v>
          </cell>
          <cell r="X124"/>
          <cell r="Y124">
            <v>0</v>
          </cell>
          <cell r="Z124">
            <v>0</v>
          </cell>
          <cell r="AA124">
            <v>278052</v>
          </cell>
        </row>
        <row r="125">
          <cell r="A125">
            <v>116</v>
          </cell>
          <cell r="B125" t="str">
            <v>Groveland</v>
          </cell>
          <cell r="C125">
            <v>800826600</v>
          </cell>
          <cell r="D125">
            <v>3036531.1406678646</v>
          </cell>
          <cell r="E125">
            <v>239217000</v>
          </cell>
          <cell r="F125">
            <v>3516667.661110749</v>
          </cell>
          <cell r="G125">
            <v>6553199</v>
          </cell>
          <cell r="H125">
            <v>10145402.279999999</v>
          </cell>
          <cell r="I125">
            <v>8369957</v>
          </cell>
          <cell r="J125">
            <v>6553199</v>
          </cell>
          <cell r="K125">
            <v>64.59</v>
          </cell>
          <cell r="L125"/>
          <cell r="M125">
            <v>6720269</v>
          </cell>
          <cell r="N125">
            <v>3.2199999999999999E-2</v>
          </cell>
          <cell r="O125">
            <v>6936662</v>
          </cell>
          <cell r="P125">
            <v>68.372468715947264</v>
          </cell>
          <cell r="Q125">
            <v>0</v>
          </cell>
          <cell r="R125">
            <v>0</v>
          </cell>
          <cell r="S125">
            <v>0</v>
          </cell>
          <cell r="T125">
            <v>383463</v>
          </cell>
          <cell r="U125">
            <v>325943.55</v>
          </cell>
          <cell r="V125">
            <v>6610718</v>
          </cell>
          <cell r="W125">
            <v>65.159742487806014</v>
          </cell>
          <cell r="X125"/>
          <cell r="Y125">
            <v>0</v>
          </cell>
          <cell r="Z125">
            <v>0</v>
          </cell>
          <cell r="AA125">
            <v>57519</v>
          </cell>
        </row>
        <row r="126">
          <cell r="A126">
            <v>117</v>
          </cell>
          <cell r="B126" t="str">
            <v>Hadley</v>
          </cell>
          <cell r="C126">
            <v>980443400</v>
          </cell>
          <cell r="D126">
            <v>3717592.4423118304</v>
          </cell>
          <cell r="E126">
            <v>148751000</v>
          </cell>
          <cell r="F126">
            <v>2186750.2362201894</v>
          </cell>
          <cell r="G126">
            <v>5904343</v>
          </cell>
          <cell r="H126">
            <v>5790379.5499999998</v>
          </cell>
          <cell r="I126">
            <v>4777063</v>
          </cell>
          <cell r="J126">
            <v>4777063</v>
          </cell>
          <cell r="K126">
            <v>82.5</v>
          </cell>
          <cell r="L126"/>
          <cell r="M126">
            <v>5261618</v>
          </cell>
          <cell r="N126">
            <v>4.8899999999999999E-2</v>
          </cell>
          <cell r="O126">
            <v>5518911</v>
          </cell>
          <cell r="P126">
            <v>95.311731335470057</v>
          </cell>
          <cell r="Q126">
            <v>0</v>
          </cell>
          <cell r="R126">
            <v>0</v>
          </cell>
          <cell r="S126">
            <v>0</v>
          </cell>
          <cell r="T126">
            <v>741848</v>
          </cell>
          <cell r="U126">
            <v>630570.79999999993</v>
          </cell>
          <cell r="V126">
            <v>4888340</v>
          </cell>
          <cell r="W126">
            <v>84.421754356327128</v>
          </cell>
          <cell r="X126"/>
          <cell r="Y126">
            <v>0</v>
          </cell>
          <cell r="Z126">
            <v>0</v>
          </cell>
          <cell r="AA126">
            <v>111277</v>
          </cell>
        </row>
        <row r="127">
          <cell r="A127">
            <v>118</v>
          </cell>
          <cell r="B127" t="str">
            <v>Halifax</v>
          </cell>
          <cell r="C127">
            <v>791420800</v>
          </cell>
          <cell r="D127">
            <v>3000866.735161237</v>
          </cell>
          <cell r="E127">
            <v>229301000</v>
          </cell>
          <cell r="F127">
            <v>3370895.0925743403</v>
          </cell>
          <cell r="G127">
            <v>6371762</v>
          </cell>
          <cell r="H127">
            <v>12210302.629929999</v>
          </cell>
          <cell r="I127">
            <v>10073500</v>
          </cell>
          <cell r="J127">
            <v>6371762</v>
          </cell>
          <cell r="K127">
            <v>52.18</v>
          </cell>
          <cell r="L127"/>
          <cell r="M127">
            <v>6531631</v>
          </cell>
          <cell r="N127">
            <v>4.6699999999999998E-2</v>
          </cell>
          <cell r="O127">
            <v>6836658</v>
          </cell>
          <cell r="P127">
            <v>55.990897254601414</v>
          </cell>
          <cell r="Q127">
            <v>0</v>
          </cell>
          <cell r="R127">
            <v>0</v>
          </cell>
          <cell r="S127">
            <v>0</v>
          </cell>
          <cell r="T127">
            <v>464896</v>
          </cell>
          <cell r="U127">
            <v>395161.59999999998</v>
          </cell>
          <cell r="V127">
            <v>6441496</v>
          </cell>
          <cell r="W127">
            <v>52.754597451258491</v>
          </cell>
          <cell r="X127"/>
          <cell r="Y127">
            <v>0</v>
          </cell>
          <cell r="Z127">
            <v>0</v>
          </cell>
          <cell r="AA127">
            <v>69734</v>
          </cell>
        </row>
        <row r="128">
          <cell r="A128">
            <v>119</v>
          </cell>
          <cell r="B128" t="str">
            <v>Hamilton</v>
          </cell>
          <cell r="C128">
            <v>1312968700</v>
          </cell>
          <cell r="D128">
            <v>4978443.9531256873</v>
          </cell>
          <cell r="E128">
            <v>504403000</v>
          </cell>
          <cell r="F128">
            <v>7415098.9196722861</v>
          </cell>
          <cell r="G128">
            <v>12393543</v>
          </cell>
          <cell r="H128">
            <v>11076666</v>
          </cell>
          <cell r="I128">
            <v>9138249</v>
          </cell>
          <cell r="J128">
            <v>9138249</v>
          </cell>
          <cell r="K128">
            <v>82.5</v>
          </cell>
          <cell r="L128"/>
          <cell r="M128">
            <v>9653636</v>
          </cell>
          <cell r="N128">
            <v>3.3599999999999998E-2</v>
          </cell>
          <cell r="O128">
            <v>9977998</v>
          </cell>
          <cell r="P128">
            <v>90.08123924653863</v>
          </cell>
          <cell r="Q128">
            <v>0</v>
          </cell>
          <cell r="R128">
            <v>0</v>
          </cell>
          <cell r="S128">
            <v>0</v>
          </cell>
          <cell r="T128">
            <v>839749</v>
          </cell>
          <cell r="U128">
            <v>713786.65</v>
          </cell>
          <cell r="V128">
            <v>9264211</v>
          </cell>
          <cell r="W128">
            <v>83.637179273980095</v>
          </cell>
          <cell r="X128"/>
          <cell r="Y128">
            <v>0</v>
          </cell>
          <cell r="Z128">
            <v>0</v>
          </cell>
          <cell r="AA128">
            <v>125962</v>
          </cell>
        </row>
        <row r="129">
          <cell r="A129">
            <v>120</v>
          </cell>
          <cell r="B129" t="str">
            <v>Hampden</v>
          </cell>
          <cell r="C129">
            <v>566450600</v>
          </cell>
          <cell r="D129">
            <v>2147836.8557562851</v>
          </cell>
          <cell r="E129">
            <v>203002000</v>
          </cell>
          <cell r="F129">
            <v>2984280.2499019899</v>
          </cell>
          <cell r="G129">
            <v>5132117</v>
          </cell>
          <cell r="H129">
            <v>7062290</v>
          </cell>
          <cell r="I129">
            <v>5826389</v>
          </cell>
          <cell r="J129">
            <v>5132117</v>
          </cell>
          <cell r="K129">
            <v>72.67</v>
          </cell>
          <cell r="L129"/>
          <cell r="M129">
            <v>5219703</v>
          </cell>
          <cell r="N129">
            <v>3.5999999999999997E-2</v>
          </cell>
          <cell r="O129">
            <v>5407612</v>
          </cell>
          <cell r="P129">
            <v>76.570234300772128</v>
          </cell>
          <cell r="Q129">
            <v>0</v>
          </cell>
          <cell r="R129">
            <v>0</v>
          </cell>
          <cell r="S129">
            <v>0</v>
          </cell>
          <cell r="T129">
            <v>275495</v>
          </cell>
          <cell r="U129">
            <v>234170.75</v>
          </cell>
          <cell r="V129">
            <v>5173441</v>
          </cell>
          <cell r="W129">
            <v>73.254440132025167</v>
          </cell>
          <cell r="X129"/>
          <cell r="Y129">
            <v>0</v>
          </cell>
          <cell r="Z129">
            <v>0</v>
          </cell>
          <cell r="AA129">
            <v>41324</v>
          </cell>
        </row>
        <row r="130">
          <cell r="A130">
            <v>121</v>
          </cell>
          <cell r="B130" t="str">
            <v>Hancock</v>
          </cell>
          <cell r="C130">
            <v>309222500</v>
          </cell>
          <cell r="D130">
            <v>1172493.2096975408</v>
          </cell>
          <cell r="E130">
            <v>6644000</v>
          </cell>
          <cell r="F130">
            <v>97671.737127460918</v>
          </cell>
          <cell r="G130">
            <v>1270165</v>
          </cell>
          <cell r="H130">
            <v>719680.2</v>
          </cell>
          <cell r="I130">
            <v>593736</v>
          </cell>
          <cell r="J130">
            <v>593736</v>
          </cell>
          <cell r="K130">
            <v>82.5</v>
          </cell>
          <cell r="L130"/>
          <cell r="M130">
            <v>630016.06499999994</v>
          </cell>
          <cell r="N130">
            <v>5.74E-2</v>
          </cell>
          <cell r="O130">
            <v>666179</v>
          </cell>
          <cell r="P130">
            <v>92.565975832043179</v>
          </cell>
          <cell r="Q130">
            <v>0</v>
          </cell>
          <cell r="R130">
            <v>0</v>
          </cell>
          <cell r="S130">
            <v>0</v>
          </cell>
          <cell r="T130">
            <v>72443</v>
          </cell>
          <cell r="U130">
            <v>61576.549999999996</v>
          </cell>
          <cell r="V130">
            <v>604602</v>
          </cell>
          <cell r="W130">
            <v>84.009814359211219</v>
          </cell>
          <cell r="X130"/>
          <cell r="Y130">
            <v>0</v>
          </cell>
          <cell r="Z130">
            <v>0</v>
          </cell>
          <cell r="AA130">
            <v>10866</v>
          </cell>
        </row>
        <row r="131">
          <cell r="A131">
            <v>122</v>
          </cell>
          <cell r="B131" t="str">
            <v>Hanover</v>
          </cell>
          <cell r="C131">
            <v>2383514700</v>
          </cell>
          <cell r="D131">
            <v>9037682.5779633485</v>
          </cell>
          <cell r="E131">
            <v>653688000</v>
          </cell>
          <cell r="F131">
            <v>9609699.3527055494</v>
          </cell>
          <cell r="G131">
            <v>18647382</v>
          </cell>
          <cell r="H131">
            <v>24689582.080309998</v>
          </cell>
          <cell r="I131">
            <v>20368905</v>
          </cell>
          <cell r="J131">
            <v>18647382</v>
          </cell>
          <cell r="K131">
            <v>75.53</v>
          </cell>
          <cell r="L131"/>
          <cell r="M131">
            <v>19021922</v>
          </cell>
          <cell r="N131">
            <v>4.1099999999999998E-2</v>
          </cell>
          <cell r="O131">
            <v>19803723</v>
          </cell>
          <cell r="P131">
            <v>80.210847375150664</v>
          </cell>
          <cell r="Q131">
            <v>0</v>
          </cell>
          <cell r="R131">
            <v>0</v>
          </cell>
          <cell r="S131">
            <v>0</v>
          </cell>
          <cell r="T131">
            <v>1156341</v>
          </cell>
          <cell r="U131">
            <v>982889.85</v>
          </cell>
          <cell r="V131">
            <v>18820833</v>
          </cell>
          <cell r="W131">
            <v>76.229856539409226</v>
          </cell>
          <cell r="X131"/>
          <cell r="Y131">
            <v>0</v>
          </cell>
          <cell r="Z131">
            <v>0</v>
          </cell>
          <cell r="AA131">
            <v>173451</v>
          </cell>
        </row>
        <row r="132">
          <cell r="A132">
            <v>123</v>
          </cell>
          <cell r="B132" t="str">
            <v>Hanson</v>
          </cell>
          <cell r="C132">
            <v>1153100300</v>
          </cell>
          <cell r="D132">
            <v>4372263.5702453647</v>
          </cell>
          <cell r="E132">
            <v>322529000</v>
          </cell>
          <cell r="F132">
            <v>4741415.9698950695</v>
          </cell>
          <cell r="G132">
            <v>9113680</v>
          </cell>
          <cell r="H132">
            <v>17192379.359999999</v>
          </cell>
          <cell r="I132">
            <v>14183713</v>
          </cell>
          <cell r="J132">
            <v>9113680</v>
          </cell>
          <cell r="K132">
            <v>53.01</v>
          </cell>
          <cell r="L132"/>
          <cell r="M132">
            <v>7726003</v>
          </cell>
          <cell r="N132">
            <v>4.3200000000000002E-2</v>
          </cell>
          <cell r="O132">
            <v>8059766</v>
          </cell>
          <cell r="P132">
            <v>46.879875270504733</v>
          </cell>
          <cell r="Q132">
            <v>6.1301247294952645</v>
          </cell>
          <cell r="R132">
            <v>0.01</v>
          </cell>
          <cell r="S132">
            <v>77260</v>
          </cell>
          <cell r="T132">
            <v>0</v>
          </cell>
          <cell r="U132">
            <v>0</v>
          </cell>
          <cell r="V132">
            <v>8137026</v>
          </cell>
          <cell r="W132">
            <v>47.329260421810517</v>
          </cell>
          <cell r="X132"/>
          <cell r="Y132">
            <v>-1053914</v>
          </cell>
          <cell r="Z132">
            <v>976654</v>
          </cell>
          <cell r="AA132">
            <v>0</v>
          </cell>
        </row>
        <row r="133">
          <cell r="A133">
            <v>124</v>
          </cell>
          <cell r="B133" t="str">
            <v>Hardwick</v>
          </cell>
          <cell r="C133">
            <v>226221100</v>
          </cell>
          <cell r="D133">
            <v>857772.97460666148</v>
          </cell>
          <cell r="E133">
            <v>48324000</v>
          </cell>
          <cell r="F133">
            <v>710398.70935391646</v>
          </cell>
          <cell r="G133">
            <v>1568172</v>
          </cell>
          <cell r="H133">
            <v>4367656.92</v>
          </cell>
          <cell r="I133">
            <v>3603317</v>
          </cell>
          <cell r="J133">
            <v>1568172</v>
          </cell>
          <cell r="K133">
            <v>35.9</v>
          </cell>
          <cell r="L133"/>
          <cell r="M133">
            <v>1588486</v>
          </cell>
          <cell r="N133">
            <v>5.5E-2</v>
          </cell>
          <cell r="O133">
            <v>1675853</v>
          </cell>
          <cell r="P133">
            <v>38.369611686441708</v>
          </cell>
          <cell r="Q133">
            <v>0</v>
          </cell>
          <cell r="R133">
            <v>0</v>
          </cell>
          <cell r="S133">
            <v>0</v>
          </cell>
          <cell r="T133">
            <v>107681</v>
          </cell>
          <cell r="U133">
            <v>91528.849999999991</v>
          </cell>
          <cell r="V133">
            <v>1584324</v>
          </cell>
          <cell r="W133">
            <v>36.27400294984708</v>
          </cell>
          <cell r="X133"/>
          <cell r="Y133">
            <v>0</v>
          </cell>
          <cell r="Z133">
            <v>0</v>
          </cell>
          <cell r="AA133">
            <v>16152</v>
          </cell>
        </row>
        <row r="134">
          <cell r="A134">
            <v>125</v>
          </cell>
          <cell r="B134" t="str">
            <v>Harvard</v>
          </cell>
          <cell r="C134">
            <v>1122008200</v>
          </cell>
          <cell r="D134">
            <v>4254370.221199817</v>
          </cell>
          <cell r="E134">
            <v>396410000</v>
          </cell>
          <cell r="F134">
            <v>5827521.5705443677</v>
          </cell>
          <cell r="G134">
            <v>10081892</v>
          </cell>
          <cell r="H134">
            <v>9267719.1101999991</v>
          </cell>
          <cell r="I134">
            <v>7645868</v>
          </cell>
          <cell r="J134">
            <v>7645868</v>
          </cell>
          <cell r="K134">
            <v>82.5</v>
          </cell>
          <cell r="L134"/>
          <cell r="M134">
            <v>8508018</v>
          </cell>
          <cell r="N134">
            <v>4.7500000000000001E-2</v>
          </cell>
          <cell r="O134">
            <v>8912149</v>
          </cell>
          <cell r="P134">
            <v>96.16334822007434</v>
          </cell>
          <cell r="Q134">
            <v>0</v>
          </cell>
          <cell r="R134">
            <v>0</v>
          </cell>
          <cell r="S134">
            <v>0</v>
          </cell>
          <cell r="T134">
            <v>1266281</v>
          </cell>
          <cell r="U134">
            <v>1076338.8499999999</v>
          </cell>
          <cell r="V134">
            <v>7835810</v>
          </cell>
          <cell r="W134">
            <v>84.549498175618552</v>
          </cell>
          <cell r="X134"/>
          <cell r="Y134">
            <v>0</v>
          </cell>
          <cell r="Z134">
            <v>0</v>
          </cell>
          <cell r="AA134">
            <v>189942</v>
          </cell>
        </row>
        <row r="135">
          <cell r="A135">
            <v>126</v>
          </cell>
          <cell r="B135" t="str">
            <v>Harwich</v>
          </cell>
          <cell r="C135">
            <v>4818012600</v>
          </cell>
          <cell r="D135">
            <v>18268680.505904954</v>
          </cell>
          <cell r="E135">
            <v>396653000</v>
          </cell>
          <cell r="F135">
            <v>5831093.8511166098</v>
          </cell>
          <cell r="G135">
            <v>24099774</v>
          </cell>
          <cell r="H135">
            <v>15103046</v>
          </cell>
          <cell r="I135">
            <v>12460013</v>
          </cell>
          <cell r="J135">
            <v>12460013</v>
          </cell>
          <cell r="K135">
            <v>82.5</v>
          </cell>
          <cell r="L135"/>
          <cell r="M135">
            <v>12515663</v>
          </cell>
          <cell r="N135">
            <v>3.9399999999999998E-2</v>
          </cell>
          <cell r="O135">
            <v>13008780</v>
          </cell>
          <cell r="P135">
            <v>86.133485920654678</v>
          </cell>
          <cell r="Q135">
            <v>0</v>
          </cell>
          <cell r="R135">
            <v>0</v>
          </cell>
          <cell r="S135">
            <v>0</v>
          </cell>
          <cell r="T135">
            <v>548767</v>
          </cell>
          <cell r="U135">
            <v>466451.95</v>
          </cell>
          <cell r="V135">
            <v>12542328</v>
          </cell>
          <cell r="W135">
            <v>83.045022838439351</v>
          </cell>
          <cell r="X135"/>
          <cell r="Y135">
            <v>0</v>
          </cell>
          <cell r="Z135">
            <v>0</v>
          </cell>
          <cell r="AA135">
            <v>82315</v>
          </cell>
        </row>
        <row r="136">
          <cell r="A136">
            <v>127</v>
          </cell>
          <cell r="B136" t="str">
            <v>Hatfield</v>
          </cell>
          <cell r="C136">
            <v>523102800</v>
          </cell>
          <cell r="D136">
            <v>1983473.003981828</v>
          </cell>
          <cell r="E136">
            <v>103954000</v>
          </cell>
          <cell r="F136">
            <v>1528201.0477646105</v>
          </cell>
          <cell r="G136">
            <v>3511674</v>
          </cell>
          <cell r="H136">
            <v>3350319.81</v>
          </cell>
          <cell r="I136">
            <v>2764014</v>
          </cell>
          <cell r="J136">
            <v>2764014</v>
          </cell>
          <cell r="K136">
            <v>82.5</v>
          </cell>
          <cell r="L136"/>
          <cell r="M136">
            <v>3106474</v>
          </cell>
          <cell r="N136">
            <v>4.3200000000000002E-2</v>
          </cell>
          <cell r="O136">
            <v>3240674</v>
          </cell>
          <cell r="P136">
            <v>96.727303176468993</v>
          </cell>
          <cell r="Q136">
            <v>0</v>
          </cell>
          <cell r="R136">
            <v>0</v>
          </cell>
          <cell r="S136">
            <v>0</v>
          </cell>
          <cell r="T136">
            <v>476660</v>
          </cell>
          <cell r="U136">
            <v>405161</v>
          </cell>
          <cell r="V136">
            <v>2835513</v>
          </cell>
          <cell r="W136">
            <v>84.634099453329497</v>
          </cell>
          <cell r="X136"/>
          <cell r="Y136">
            <v>0</v>
          </cell>
          <cell r="Z136">
            <v>0</v>
          </cell>
          <cell r="AA136">
            <v>71499</v>
          </cell>
        </row>
        <row r="137">
          <cell r="A137">
            <v>128</v>
          </cell>
          <cell r="B137" t="str">
            <v>Haverhill</v>
          </cell>
          <cell r="C137">
            <v>5239268400</v>
          </cell>
          <cell r="D137">
            <v>19865975.544415105</v>
          </cell>
          <cell r="E137">
            <v>1593289000</v>
          </cell>
          <cell r="F137">
            <v>23422532.266116057</v>
          </cell>
          <cell r="G137">
            <v>43288508</v>
          </cell>
          <cell r="H137">
            <v>100358865.02</v>
          </cell>
          <cell r="I137">
            <v>82796064</v>
          </cell>
          <cell r="J137">
            <v>43288508</v>
          </cell>
          <cell r="K137">
            <v>43.13</v>
          </cell>
          <cell r="L137"/>
          <cell r="M137">
            <v>44429817</v>
          </cell>
          <cell r="N137">
            <v>2.7099999999999999E-2</v>
          </cell>
          <cell r="O137">
            <v>45633865</v>
          </cell>
          <cell r="P137">
            <v>45.470686611397873</v>
          </cell>
          <cell r="Q137">
            <v>0</v>
          </cell>
          <cell r="R137">
            <v>0</v>
          </cell>
          <cell r="S137">
            <v>0</v>
          </cell>
          <cell r="T137">
            <v>2345357</v>
          </cell>
          <cell r="U137">
            <v>1993553.45</v>
          </cell>
          <cell r="V137">
            <v>43640312</v>
          </cell>
          <cell r="W137">
            <v>43.484262193781433</v>
          </cell>
          <cell r="X137"/>
          <cell r="Y137">
            <v>0</v>
          </cell>
          <cell r="Z137">
            <v>0</v>
          </cell>
          <cell r="AA137">
            <v>351804</v>
          </cell>
        </row>
        <row r="138">
          <cell r="A138">
            <v>129</v>
          </cell>
          <cell r="B138" t="str">
            <v>Hawley</v>
          </cell>
          <cell r="C138">
            <v>48930700</v>
          </cell>
          <cell r="D138">
            <v>185532.79109944284</v>
          </cell>
          <cell r="E138">
            <v>4537000</v>
          </cell>
          <cell r="F138">
            <v>66697.271424938313</v>
          </cell>
          <cell r="G138">
            <v>252230</v>
          </cell>
          <cell r="H138">
            <v>378998.76</v>
          </cell>
          <cell r="I138">
            <v>312674</v>
          </cell>
          <cell r="J138">
            <v>252230</v>
          </cell>
          <cell r="K138">
            <v>66.55</v>
          </cell>
          <cell r="L138"/>
          <cell r="M138">
            <v>238501</v>
          </cell>
          <cell r="N138">
            <v>3.8800000000000001E-2</v>
          </cell>
          <cell r="O138">
            <v>247755</v>
          </cell>
          <cell r="P138">
            <v>65.370926279547717</v>
          </cell>
          <cell r="Q138">
            <v>1.1790737204522799</v>
          </cell>
          <cell r="R138">
            <v>0</v>
          </cell>
          <cell r="S138">
            <v>0</v>
          </cell>
          <cell r="T138">
            <v>0</v>
          </cell>
          <cell r="U138">
            <v>0</v>
          </cell>
          <cell r="V138">
            <v>247755</v>
          </cell>
          <cell r="W138">
            <v>65.370926279547717</v>
          </cell>
          <cell r="X138"/>
          <cell r="Y138">
            <v>-4475</v>
          </cell>
          <cell r="Z138">
            <v>4475</v>
          </cell>
          <cell r="AA138">
            <v>0</v>
          </cell>
        </row>
        <row r="139">
          <cell r="A139">
            <v>130</v>
          </cell>
          <cell r="B139" t="str">
            <v>Heath</v>
          </cell>
          <cell r="C139">
            <v>87647700</v>
          </cell>
          <cell r="D139">
            <v>332337.82501469704</v>
          </cell>
          <cell r="E139">
            <v>8270000</v>
          </cell>
          <cell r="F139">
            <v>121575.1454009786</v>
          </cell>
          <cell r="G139">
            <v>453913</v>
          </cell>
          <cell r="H139">
            <v>1173903</v>
          </cell>
          <cell r="I139">
            <v>968470</v>
          </cell>
          <cell r="J139">
            <v>453913</v>
          </cell>
          <cell r="K139">
            <v>38.67</v>
          </cell>
          <cell r="L139"/>
          <cell r="M139">
            <v>506111</v>
          </cell>
          <cell r="N139">
            <v>5.6000000000000008E-2</v>
          </cell>
          <cell r="O139">
            <v>534453</v>
          </cell>
          <cell r="P139">
            <v>45.527867293975739</v>
          </cell>
          <cell r="Q139">
            <v>0</v>
          </cell>
          <cell r="R139">
            <v>0</v>
          </cell>
          <cell r="S139">
            <v>0</v>
          </cell>
          <cell r="T139">
            <v>80540</v>
          </cell>
          <cell r="U139">
            <v>68459</v>
          </cell>
          <cell r="V139">
            <v>465994</v>
          </cell>
          <cell r="W139">
            <v>39.696124807586315</v>
          </cell>
          <cell r="X139"/>
          <cell r="Y139">
            <v>0</v>
          </cell>
          <cell r="Z139">
            <v>0</v>
          </cell>
          <cell r="AA139">
            <v>12081</v>
          </cell>
        </row>
        <row r="140">
          <cell r="A140">
            <v>131</v>
          </cell>
          <cell r="B140" t="str">
            <v>Hingham</v>
          </cell>
          <cell r="C140">
            <v>5981636700</v>
          </cell>
          <cell r="D140">
            <v>22680847.653801411</v>
          </cell>
          <cell r="E140">
            <v>2146071000</v>
          </cell>
          <cell r="F140">
            <v>31548838.436012518</v>
          </cell>
          <cell r="G140">
            <v>54229686</v>
          </cell>
          <cell r="H140">
            <v>40329887.992679983</v>
          </cell>
          <cell r="I140">
            <v>33272158</v>
          </cell>
          <cell r="J140">
            <v>33272158</v>
          </cell>
          <cell r="K140">
            <v>82.5</v>
          </cell>
          <cell r="L140"/>
          <cell r="M140">
            <v>32512856</v>
          </cell>
          <cell r="N140">
            <v>4.5400000000000003E-2</v>
          </cell>
          <cell r="O140">
            <v>33988940</v>
          </cell>
          <cell r="P140">
            <v>84.277298281039393</v>
          </cell>
          <cell r="Q140">
            <v>0</v>
          </cell>
          <cell r="R140">
            <v>0</v>
          </cell>
          <cell r="S140">
            <v>0</v>
          </cell>
          <cell r="T140">
            <v>716782</v>
          </cell>
          <cell r="U140">
            <v>609264.69999999995</v>
          </cell>
          <cell r="V140">
            <v>33379675</v>
          </cell>
          <cell r="W140">
            <v>82.766594854065872</v>
          </cell>
          <cell r="X140"/>
          <cell r="Y140">
            <v>0</v>
          </cell>
          <cell r="Z140">
            <v>0</v>
          </cell>
          <cell r="AA140">
            <v>107517</v>
          </cell>
        </row>
        <row r="141">
          <cell r="A141">
            <v>132</v>
          </cell>
          <cell r="B141" t="str">
            <v>Hinsdale</v>
          </cell>
          <cell r="C141">
            <v>305189000</v>
          </cell>
          <cell r="D141">
            <v>1157199.2017863605</v>
          </cell>
          <cell r="E141">
            <v>54036000</v>
          </cell>
          <cell r="F141">
            <v>794369.3539162369</v>
          </cell>
          <cell r="G141">
            <v>1951569</v>
          </cell>
          <cell r="H141">
            <v>2349232.48</v>
          </cell>
          <cell r="I141">
            <v>1938117</v>
          </cell>
          <cell r="J141">
            <v>1938117</v>
          </cell>
          <cell r="K141">
            <v>82.5</v>
          </cell>
          <cell r="L141"/>
          <cell r="M141">
            <v>1932074</v>
          </cell>
          <cell r="N141">
            <v>3.3399999999999999E-2</v>
          </cell>
          <cell r="O141">
            <v>1996605</v>
          </cell>
          <cell r="P141">
            <v>84.989672882438612</v>
          </cell>
          <cell r="Q141">
            <v>0</v>
          </cell>
          <cell r="R141">
            <v>0</v>
          </cell>
          <cell r="S141">
            <v>0</v>
          </cell>
          <cell r="T141">
            <v>58488</v>
          </cell>
          <cell r="U141">
            <v>49714.799999999996</v>
          </cell>
          <cell r="V141">
            <v>1946890</v>
          </cell>
          <cell r="W141">
            <v>82.87344980008109</v>
          </cell>
          <cell r="X141"/>
          <cell r="Y141">
            <v>0</v>
          </cell>
          <cell r="Z141">
            <v>0</v>
          </cell>
          <cell r="AA141">
            <v>8773</v>
          </cell>
        </row>
        <row r="142">
          <cell r="A142">
            <v>133</v>
          </cell>
          <cell r="B142" t="str">
            <v>Holbrook</v>
          </cell>
          <cell r="C142">
            <v>1052735700</v>
          </cell>
          <cell r="D142">
            <v>3991706.4891985143</v>
          </cell>
          <cell r="E142">
            <v>296955000</v>
          </cell>
          <cell r="F142">
            <v>4365459.1659670612</v>
          </cell>
          <cell r="G142">
            <v>8357166</v>
          </cell>
          <cell r="H142">
            <v>15201770.025560001</v>
          </cell>
          <cell r="I142">
            <v>12541460</v>
          </cell>
          <cell r="J142">
            <v>8357166</v>
          </cell>
          <cell r="K142">
            <v>54.97</v>
          </cell>
          <cell r="L142"/>
          <cell r="M142">
            <v>8597933</v>
          </cell>
          <cell r="N142">
            <v>2.81E-2</v>
          </cell>
          <cell r="O142">
            <v>8839535</v>
          </cell>
          <cell r="P142">
            <v>58.148064239475758</v>
          </cell>
          <cell r="Q142">
            <v>0</v>
          </cell>
          <cell r="R142">
            <v>0</v>
          </cell>
          <cell r="S142">
            <v>0</v>
          </cell>
          <cell r="T142">
            <v>482369</v>
          </cell>
          <cell r="U142">
            <v>410013.64999999997</v>
          </cell>
          <cell r="V142">
            <v>8429521</v>
          </cell>
          <cell r="W142">
            <v>55.450917793301336</v>
          </cell>
          <cell r="X142"/>
          <cell r="Y142">
            <v>0</v>
          </cell>
          <cell r="Z142">
            <v>0</v>
          </cell>
          <cell r="AA142">
            <v>72355</v>
          </cell>
        </row>
        <row r="143">
          <cell r="A143">
            <v>134</v>
          </cell>
          <cell r="B143" t="str">
            <v>Holden</v>
          </cell>
          <cell r="C143">
            <v>1988050400</v>
          </cell>
          <cell r="D143">
            <v>7538182.3590989662</v>
          </cell>
          <cell r="E143">
            <v>705452000</v>
          </cell>
          <cell r="F143">
            <v>10370668.618308483</v>
          </cell>
          <cell r="G143">
            <v>17908851</v>
          </cell>
          <cell r="H143">
            <v>30061188.920000002</v>
          </cell>
          <cell r="I143">
            <v>24800481</v>
          </cell>
          <cell r="J143">
            <v>17908851</v>
          </cell>
          <cell r="K143">
            <v>59.57</v>
          </cell>
          <cell r="L143"/>
          <cell r="M143">
            <v>18026547</v>
          </cell>
          <cell r="N143">
            <v>4.5199999999999997E-2</v>
          </cell>
          <cell r="O143">
            <v>18841347</v>
          </cell>
          <cell r="P143">
            <v>62.676652776912185</v>
          </cell>
          <cell r="Q143">
            <v>0</v>
          </cell>
          <cell r="R143">
            <v>0</v>
          </cell>
          <cell r="S143">
            <v>0</v>
          </cell>
          <cell r="T143">
            <v>932496</v>
          </cell>
          <cell r="U143">
            <v>792621.6</v>
          </cell>
          <cell r="V143">
            <v>18048725</v>
          </cell>
          <cell r="W143">
            <v>60.039957328474152</v>
          </cell>
          <cell r="X143"/>
          <cell r="Y143">
            <v>0</v>
          </cell>
          <cell r="Z143">
            <v>0</v>
          </cell>
          <cell r="AA143">
            <v>139874</v>
          </cell>
        </row>
        <row r="144">
          <cell r="A144">
            <v>135</v>
          </cell>
          <cell r="B144" t="str">
            <v>Holland</v>
          </cell>
          <cell r="C144">
            <v>315079700</v>
          </cell>
          <cell r="D144">
            <v>1194702.2249789012</v>
          </cell>
          <cell r="E144">
            <v>67146000</v>
          </cell>
          <cell r="F144">
            <v>987096.09590013407</v>
          </cell>
          <cell r="G144">
            <v>2181798</v>
          </cell>
          <cell r="H144">
            <v>3779942.0700000003</v>
          </cell>
          <cell r="I144">
            <v>3118452</v>
          </cell>
          <cell r="J144">
            <v>2181798</v>
          </cell>
          <cell r="K144">
            <v>57.72</v>
          </cell>
          <cell r="L144"/>
          <cell r="M144">
            <v>2251570</v>
          </cell>
          <cell r="N144">
            <v>3.6200000000000003E-2</v>
          </cell>
          <cell r="O144">
            <v>2333077</v>
          </cell>
          <cell r="P144">
            <v>61.722559679333919</v>
          </cell>
          <cell r="Q144">
            <v>0</v>
          </cell>
          <cell r="R144">
            <v>0</v>
          </cell>
          <cell r="S144">
            <v>0</v>
          </cell>
          <cell r="T144">
            <v>151279</v>
          </cell>
          <cell r="U144">
            <v>128587.15</v>
          </cell>
          <cell r="V144">
            <v>2204490</v>
          </cell>
          <cell r="W144">
            <v>58.320735058249184</v>
          </cell>
          <cell r="X144"/>
          <cell r="Y144">
            <v>0</v>
          </cell>
          <cell r="Z144">
            <v>0</v>
          </cell>
          <cell r="AA144">
            <v>22692</v>
          </cell>
        </row>
        <row r="145">
          <cell r="A145">
            <v>136</v>
          </cell>
          <cell r="B145" t="str">
            <v>Holliston</v>
          </cell>
          <cell r="C145">
            <v>2097528000</v>
          </cell>
          <cell r="D145">
            <v>7953293.6223931434</v>
          </cell>
          <cell r="E145">
            <v>708004000</v>
          </cell>
          <cell r="F145">
            <v>10408184.914688567</v>
          </cell>
          <cell r="G145">
            <v>18361479</v>
          </cell>
          <cell r="H145">
            <v>25612359.913260002</v>
          </cell>
          <cell r="I145">
            <v>21130197</v>
          </cell>
          <cell r="J145">
            <v>18361479</v>
          </cell>
          <cell r="K145">
            <v>71.69</v>
          </cell>
          <cell r="L145"/>
          <cell r="M145">
            <v>18467427</v>
          </cell>
          <cell r="N145">
            <v>4.4600000000000001E-2</v>
          </cell>
          <cell r="O145">
            <v>19291074</v>
          </cell>
          <cell r="P145">
            <v>75.319392923307504</v>
          </cell>
          <cell r="Q145">
            <v>0</v>
          </cell>
          <cell r="R145">
            <v>0</v>
          </cell>
          <cell r="S145">
            <v>0</v>
          </cell>
          <cell r="T145">
            <v>929595</v>
          </cell>
          <cell r="U145">
            <v>790155.75</v>
          </cell>
          <cell r="V145">
            <v>18500918</v>
          </cell>
          <cell r="W145">
            <v>72.234335542121315</v>
          </cell>
          <cell r="X145"/>
          <cell r="Y145">
            <v>0</v>
          </cell>
          <cell r="Z145">
            <v>0</v>
          </cell>
          <cell r="AA145">
            <v>139439</v>
          </cell>
        </row>
        <row r="146">
          <cell r="A146">
            <v>137</v>
          </cell>
          <cell r="B146" t="str">
            <v>Holyoke</v>
          </cell>
          <cell r="C146">
            <v>2109043500</v>
          </cell>
          <cell r="D146">
            <v>7996957.4746557437</v>
          </cell>
          <cell r="E146">
            <v>607730000</v>
          </cell>
          <cell r="F146">
            <v>8934082.6015159283</v>
          </cell>
          <cell r="G146">
            <v>16931040</v>
          </cell>
          <cell r="H146">
            <v>80344375.670000002</v>
          </cell>
          <cell r="I146">
            <v>66284110</v>
          </cell>
          <cell r="J146">
            <v>16931040</v>
          </cell>
          <cell r="K146">
            <v>21.07</v>
          </cell>
          <cell r="L146"/>
          <cell r="M146">
            <v>10055521</v>
          </cell>
          <cell r="N146">
            <v>1.23E-2</v>
          </cell>
          <cell r="O146">
            <v>10179204</v>
          </cell>
          <cell r="P146">
            <v>12.669466798533902</v>
          </cell>
          <cell r="Q146">
            <v>8.4005332014660983</v>
          </cell>
          <cell r="R146">
            <v>0.02</v>
          </cell>
          <cell r="S146">
            <v>201110</v>
          </cell>
          <cell r="T146">
            <v>0</v>
          </cell>
          <cell r="U146">
            <v>0</v>
          </cell>
          <cell r="V146">
            <v>10380314</v>
          </cell>
          <cell r="W146">
            <v>12.919776790145539</v>
          </cell>
          <cell r="X146"/>
          <cell r="Y146">
            <v>-6751836</v>
          </cell>
          <cell r="Z146">
            <v>6550726</v>
          </cell>
          <cell r="AA146">
            <v>0</v>
          </cell>
        </row>
        <row r="147">
          <cell r="A147">
            <v>138</v>
          </cell>
          <cell r="B147" t="str">
            <v>Hopedale</v>
          </cell>
          <cell r="C147">
            <v>643281000</v>
          </cell>
          <cell r="D147">
            <v>2439158.2256383151</v>
          </cell>
          <cell r="E147">
            <v>217209000</v>
          </cell>
          <cell r="F147">
            <v>3193133.707061809</v>
          </cell>
          <cell r="G147">
            <v>5632292</v>
          </cell>
          <cell r="H147">
            <v>10428392.281359999</v>
          </cell>
          <cell r="I147">
            <v>8603424</v>
          </cell>
          <cell r="J147">
            <v>5632292</v>
          </cell>
          <cell r="K147">
            <v>54.01</v>
          </cell>
          <cell r="L147"/>
          <cell r="M147">
            <v>5744453</v>
          </cell>
          <cell r="N147">
            <v>3.5200000000000002E-2</v>
          </cell>
          <cell r="O147">
            <v>5946658</v>
          </cell>
          <cell r="P147">
            <v>57.02372752729319</v>
          </cell>
          <cell r="Q147">
            <v>0</v>
          </cell>
          <cell r="R147">
            <v>0</v>
          </cell>
          <cell r="S147">
            <v>0</v>
          </cell>
          <cell r="T147">
            <v>314366</v>
          </cell>
          <cell r="U147">
            <v>267211.09999999998</v>
          </cell>
          <cell r="V147">
            <v>5679447</v>
          </cell>
          <cell r="W147">
            <v>54.461386249840288</v>
          </cell>
          <cell r="X147"/>
          <cell r="Y147">
            <v>0</v>
          </cell>
          <cell r="Z147">
            <v>0</v>
          </cell>
          <cell r="AA147">
            <v>47155</v>
          </cell>
        </row>
        <row r="148">
          <cell r="A148">
            <v>139</v>
          </cell>
          <cell r="B148" t="str">
            <v>Hopkinton</v>
          </cell>
          <cell r="C148">
            <v>3094928200</v>
          </cell>
          <cell r="D148">
            <v>11735181.945044208</v>
          </cell>
          <cell r="E148">
            <v>1159989000</v>
          </cell>
          <cell r="F148">
            <v>17052700.282773368</v>
          </cell>
          <cell r="G148">
            <v>28787882</v>
          </cell>
          <cell r="H148">
            <v>34087908.171700001</v>
          </cell>
          <cell r="I148">
            <v>28122524</v>
          </cell>
          <cell r="J148">
            <v>28122524</v>
          </cell>
          <cell r="K148">
            <v>82.5</v>
          </cell>
          <cell r="L148"/>
          <cell r="M148">
            <v>28794457</v>
          </cell>
          <cell r="N148">
            <v>6.2300000000000001E-2</v>
          </cell>
          <cell r="O148">
            <v>30588352</v>
          </cell>
          <cell r="P148">
            <v>89.733731521239676</v>
          </cell>
          <cell r="Q148">
            <v>0</v>
          </cell>
          <cell r="R148">
            <v>0</v>
          </cell>
          <cell r="S148">
            <v>0</v>
          </cell>
          <cell r="T148">
            <v>2465828</v>
          </cell>
          <cell r="U148">
            <v>2095953.8</v>
          </cell>
          <cell r="V148">
            <v>28492398</v>
          </cell>
          <cell r="W148">
            <v>83.585058538894359</v>
          </cell>
          <cell r="X148"/>
          <cell r="Y148">
            <v>0</v>
          </cell>
          <cell r="Z148">
            <v>0</v>
          </cell>
          <cell r="AA148">
            <v>369874</v>
          </cell>
        </row>
        <row r="149">
          <cell r="A149">
            <v>140</v>
          </cell>
          <cell r="B149" t="str">
            <v>Hubbardston</v>
          </cell>
          <cell r="C149">
            <v>427290600</v>
          </cell>
          <cell r="D149">
            <v>1620177.4678996131</v>
          </cell>
          <cell r="E149">
            <v>144316000</v>
          </cell>
          <cell r="F149">
            <v>2121552.440591007</v>
          </cell>
          <cell r="G149">
            <v>3741730</v>
          </cell>
          <cell r="H149">
            <v>6945477</v>
          </cell>
          <cell r="I149">
            <v>5730019</v>
          </cell>
          <cell r="J149">
            <v>3741730</v>
          </cell>
          <cell r="K149">
            <v>53.87</v>
          </cell>
          <cell r="L149"/>
          <cell r="M149">
            <v>3505124</v>
          </cell>
          <cell r="N149">
            <v>3.3099999999999997E-2</v>
          </cell>
          <cell r="O149">
            <v>3621144</v>
          </cell>
          <cell r="P149">
            <v>52.136721495154326</v>
          </cell>
          <cell r="Q149">
            <v>1.7332785048456714</v>
          </cell>
          <cell r="R149">
            <v>0</v>
          </cell>
          <cell r="S149">
            <v>0</v>
          </cell>
          <cell r="T149">
            <v>0</v>
          </cell>
          <cell r="U149">
            <v>0</v>
          </cell>
          <cell r="V149">
            <v>3621144</v>
          </cell>
          <cell r="W149">
            <v>52.136721495154326</v>
          </cell>
          <cell r="X149"/>
          <cell r="Y149">
            <v>-120586</v>
          </cell>
          <cell r="Z149">
            <v>120586</v>
          </cell>
          <cell r="AA149">
            <v>0</v>
          </cell>
        </row>
        <row r="150">
          <cell r="A150">
            <v>141</v>
          </cell>
          <cell r="B150" t="str">
            <v>Hudson</v>
          </cell>
          <cell r="C150">
            <v>2227815100</v>
          </cell>
          <cell r="D150">
            <v>8447309.2262421008</v>
          </cell>
          <cell r="E150">
            <v>659033000</v>
          </cell>
          <cell r="F150">
            <v>9688274.8245517686</v>
          </cell>
          <cell r="G150">
            <v>18135584</v>
          </cell>
          <cell r="H150">
            <v>30481360.906879999</v>
          </cell>
          <cell r="I150">
            <v>25147123</v>
          </cell>
          <cell r="J150">
            <v>18135584</v>
          </cell>
          <cell r="K150">
            <v>59.5</v>
          </cell>
          <cell r="L150"/>
          <cell r="M150">
            <v>18652809</v>
          </cell>
          <cell r="N150">
            <v>3.0700000000000002E-2</v>
          </cell>
          <cell r="O150">
            <v>19225450</v>
          </cell>
          <cell r="P150">
            <v>63.072807210719361</v>
          </cell>
          <cell r="Q150">
            <v>0</v>
          </cell>
          <cell r="R150">
            <v>0</v>
          </cell>
          <cell r="S150">
            <v>0</v>
          </cell>
          <cell r="T150">
            <v>1089866</v>
          </cell>
          <cell r="U150">
            <v>926386.1</v>
          </cell>
          <cell r="V150">
            <v>18299064</v>
          </cell>
          <cell r="W150">
            <v>60.033618760997278</v>
          </cell>
          <cell r="X150"/>
          <cell r="Y150">
            <v>0</v>
          </cell>
          <cell r="Z150">
            <v>0</v>
          </cell>
          <cell r="AA150">
            <v>163480</v>
          </cell>
        </row>
        <row r="151">
          <cell r="A151">
            <v>142</v>
          </cell>
          <cell r="B151" t="str">
            <v>Hull</v>
          </cell>
          <cell r="C151">
            <v>1905813500</v>
          </cell>
          <cell r="D151">
            <v>7226360.9139047274</v>
          </cell>
          <cell r="E151">
            <v>347083000</v>
          </cell>
          <cell r="F151">
            <v>5102378.0158655206</v>
          </cell>
          <cell r="G151">
            <v>12328739</v>
          </cell>
          <cell r="H151">
            <v>10359200.878399998</v>
          </cell>
          <cell r="I151">
            <v>8546341</v>
          </cell>
          <cell r="J151">
            <v>8546341</v>
          </cell>
          <cell r="K151">
            <v>82.5</v>
          </cell>
          <cell r="L151"/>
          <cell r="M151">
            <v>9322055</v>
          </cell>
          <cell r="N151">
            <v>3.2599999999999997E-2</v>
          </cell>
          <cell r="O151">
            <v>9625954</v>
          </cell>
          <cell r="P151">
            <v>92.921781448133771</v>
          </cell>
          <cell r="Q151">
            <v>0</v>
          </cell>
          <cell r="R151">
            <v>0</v>
          </cell>
          <cell r="S151">
            <v>0</v>
          </cell>
          <cell r="T151">
            <v>1079613</v>
          </cell>
          <cell r="U151">
            <v>917671.04999999993</v>
          </cell>
          <cell r="V151">
            <v>8708283</v>
          </cell>
          <cell r="W151">
            <v>84.063269958956667</v>
          </cell>
          <cell r="X151"/>
          <cell r="Y151">
            <v>0</v>
          </cell>
          <cell r="Z151">
            <v>0</v>
          </cell>
          <cell r="AA151">
            <v>161942</v>
          </cell>
        </row>
        <row r="152">
          <cell r="A152">
            <v>143</v>
          </cell>
          <cell r="B152" t="str">
            <v>Huntington</v>
          </cell>
          <cell r="C152">
            <v>200117700</v>
          </cell>
          <cell r="D152">
            <v>758795.50935099996</v>
          </cell>
          <cell r="E152">
            <v>62103000</v>
          </cell>
          <cell r="F152">
            <v>912960.24846879975</v>
          </cell>
          <cell r="G152">
            <v>1671756</v>
          </cell>
          <cell r="H152">
            <v>2889689.84</v>
          </cell>
          <cell r="I152">
            <v>2383994</v>
          </cell>
          <cell r="J152">
            <v>1671756</v>
          </cell>
          <cell r="K152">
            <v>57.85</v>
          </cell>
          <cell r="L152"/>
          <cell r="M152">
            <v>1671679</v>
          </cell>
          <cell r="N152">
            <v>3.9800000000000002E-2</v>
          </cell>
          <cell r="O152">
            <v>1738212</v>
          </cell>
          <cell r="P152">
            <v>60.152199586928681</v>
          </cell>
          <cell r="Q152">
            <v>0</v>
          </cell>
          <cell r="R152">
            <v>0</v>
          </cell>
          <cell r="S152">
            <v>0</v>
          </cell>
          <cell r="T152">
            <v>66456</v>
          </cell>
          <cell r="U152">
            <v>56487.6</v>
          </cell>
          <cell r="V152">
            <v>1681724</v>
          </cell>
          <cell r="W152">
            <v>58.197387716876911</v>
          </cell>
          <cell r="X152"/>
          <cell r="Y152">
            <v>0</v>
          </cell>
          <cell r="Z152">
            <v>0</v>
          </cell>
          <cell r="AA152">
            <v>9968</v>
          </cell>
        </row>
        <row r="153">
          <cell r="A153">
            <v>144</v>
          </cell>
          <cell r="B153" t="str">
            <v>Ipswich</v>
          </cell>
          <cell r="C153">
            <v>2491919100</v>
          </cell>
          <cell r="D153">
            <v>9448724.5393385272</v>
          </cell>
          <cell r="E153">
            <v>655915000</v>
          </cell>
          <cell r="F153">
            <v>9642437.9075795487</v>
          </cell>
          <cell r="G153">
            <v>19091162</v>
          </cell>
          <cell r="H153">
            <v>18275192.323200006</v>
          </cell>
          <cell r="I153">
            <v>15077034</v>
          </cell>
          <cell r="J153">
            <v>15077034</v>
          </cell>
          <cell r="K153">
            <v>82.5</v>
          </cell>
          <cell r="L153"/>
          <cell r="M153">
            <v>15947819</v>
          </cell>
          <cell r="N153">
            <v>3.7199999999999997E-2</v>
          </cell>
          <cell r="O153">
            <v>16541078</v>
          </cell>
          <cell r="P153">
            <v>90.511102195085627</v>
          </cell>
          <cell r="Q153">
            <v>0</v>
          </cell>
          <cell r="R153">
            <v>0</v>
          </cell>
          <cell r="S153">
            <v>0</v>
          </cell>
          <cell r="T153">
            <v>1464044</v>
          </cell>
          <cell r="U153">
            <v>1244437.3999999999</v>
          </cell>
          <cell r="V153">
            <v>15296641</v>
          </cell>
          <cell r="W153">
            <v>83.701669068517589</v>
          </cell>
          <cell r="X153"/>
          <cell r="Y153">
            <v>0</v>
          </cell>
          <cell r="Z153">
            <v>0</v>
          </cell>
          <cell r="AA153">
            <v>219607</v>
          </cell>
        </row>
        <row r="154">
          <cell r="A154">
            <v>145</v>
          </cell>
          <cell r="B154" t="str">
            <v>Kingston</v>
          </cell>
          <cell r="C154">
            <v>1722383000</v>
          </cell>
          <cell r="D154">
            <v>6530839.0301432777</v>
          </cell>
          <cell r="E154">
            <v>447232000</v>
          </cell>
          <cell r="F154">
            <v>6574642.7361512044</v>
          </cell>
          <cell r="G154">
            <v>13105482</v>
          </cell>
          <cell r="H154">
            <v>21394301.113279998</v>
          </cell>
          <cell r="I154">
            <v>17650298</v>
          </cell>
          <cell r="J154">
            <v>13105482</v>
          </cell>
          <cell r="K154">
            <v>61.26</v>
          </cell>
          <cell r="L154"/>
          <cell r="M154">
            <v>13552705</v>
          </cell>
          <cell r="N154">
            <v>5.04E-2</v>
          </cell>
          <cell r="O154">
            <v>14235761</v>
          </cell>
          <cell r="P154">
            <v>66.53996746434261</v>
          </cell>
          <cell r="Q154">
            <v>0</v>
          </cell>
          <cell r="R154">
            <v>0</v>
          </cell>
          <cell r="S154">
            <v>0</v>
          </cell>
          <cell r="T154">
            <v>1130279</v>
          </cell>
          <cell r="U154">
            <v>960737.15</v>
          </cell>
          <cell r="V154">
            <v>13275024</v>
          </cell>
          <cell r="W154">
            <v>62.049346364298145</v>
          </cell>
          <cell r="X154"/>
          <cell r="Y154">
            <v>0</v>
          </cell>
          <cell r="Z154">
            <v>0</v>
          </cell>
          <cell r="AA154">
            <v>169542</v>
          </cell>
        </row>
        <row r="155">
          <cell r="A155">
            <v>146</v>
          </cell>
          <cell r="B155" t="str">
            <v>Lakeville</v>
          </cell>
          <cell r="C155">
            <v>1472871200</v>
          </cell>
          <cell r="D155">
            <v>5584753.6345481612</v>
          </cell>
          <cell r="E155">
            <v>397990000</v>
          </cell>
          <cell r="F155">
            <v>5850748.744635486</v>
          </cell>
          <cell r="G155">
            <v>11435502</v>
          </cell>
          <cell r="H155">
            <v>17505194.359999999</v>
          </cell>
          <cell r="I155">
            <v>14441785</v>
          </cell>
          <cell r="J155">
            <v>11435502</v>
          </cell>
          <cell r="K155">
            <v>65.33</v>
          </cell>
          <cell r="L155"/>
          <cell r="M155">
            <v>11320680</v>
          </cell>
          <cell r="N155">
            <v>5.1699999999999996E-2</v>
          </cell>
          <cell r="O155">
            <v>11905959</v>
          </cell>
          <cell r="P155">
            <v>68.01386351473792</v>
          </cell>
          <cell r="Q155">
            <v>0</v>
          </cell>
          <cell r="R155">
            <v>0</v>
          </cell>
          <cell r="S155">
            <v>0</v>
          </cell>
          <cell r="T155">
            <v>470457</v>
          </cell>
          <cell r="U155">
            <v>399888.45</v>
          </cell>
          <cell r="V155">
            <v>11506071</v>
          </cell>
          <cell r="W155">
            <v>65.729467284817972</v>
          </cell>
          <cell r="X155"/>
          <cell r="Y155">
            <v>0</v>
          </cell>
          <cell r="Z155">
            <v>0</v>
          </cell>
          <cell r="AA155">
            <v>70569</v>
          </cell>
        </row>
        <row r="156">
          <cell r="A156">
            <v>147</v>
          </cell>
          <cell r="B156" t="str">
            <v>Lancaster</v>
          </cell>
          <cell r="C156">
            <v>848120900</v>
          </cell>
          <cell r="D156">
            <v>3215859.118442439</v>
          </cell>
          <cell r="E156">
            <v>248356000</v>
          </cell>
          <cell r="F156">
            <v>3651017.7522618426</v>
          </cell>
          <cell r="G156">
            <v>6866877</v>
          </cell>
          <cell r="H156">
            <v>10205937.84</v>
          </cell>
          <cell r="I156">
            <v>8419899</v>
          </cell>
          <cell r="J156">
            <v>6866877</v>
          </cell>
          <cell r="K156">
            <v>67.28</v>
          </cell>
          <cell r="L156"/>
          <cell r="M156">
            <v>7062476</v>
          </cell>
          <cell r="N156">
            <v>3.8399999999999997E-2</v>
          </cell>
          <cell r="O156">
            <v>7333675</v>
          </cell>
          <cell r="P156">
            <v>71.856943624105</v>
          </cell>
          <cell r="Q156">
            <v>0</v>
          </cell>
          <cell r="R156">
            <v>0</v>
          </cell>
          <cell r="S156">
            <v>0</v>
          </cell>
          <cell r="T156">
            <v>466798</v>
          </cell>
          <cell r="U156">
            <v>396778.3</v>
          </cell>
          <cell r="V156">
            <v>6936897</v>
          </cell>
          <cell r="W156">
            <v>67.969226432208018</v>
          </cell>
          <cell r="X156"/>
          <cell r="Y156">
            <v>0</v>
          </cell>
          <cell r="Z156">
            <v>0</v>
          </cell>
          <cell r="AA156">
            <v>70020</v>
          </cell>
        </row>
        <row r="157">
          <cell r="A157">
            <v>148</v>
          </cell>
          <cell r="B157" t="str">
            <v>Lanesborough</v>
          </cell>
          <cell r="C157">
            <v>419083500</v>
          </cell>
          <cell r="D157">
            <v>1589058.2284480573</v>
          </cell>
          <cell r="E157">
            <v>71309000</v>
          </cell>
          <cell r="F157">
            <v>1048295.2894073013</v>
          </cell>
          <cell r="G157">
            <v>2637354</v>
          </cell>
          <cell r="H157">
            <v>4002545.11</v>
          </cell>
          <cell r="I157">
            <v>3302100</v>
          </cell>
          <cell r="J157">
            <v>2637354</v>
          </cell>
          <cell r="K157">
            <v>65.89</v>
          </cell>
          <cell r="L157"/>
          <cell r="M157">
            <v>2765320</v>
          </cell>
          <cell r="N157">
            <v>2.9000000000000005E-2</v>
          </cell>
          <cell r="O157">
            <v>2845514</v>
          </cell>
          <cell r="P157">
            <v>71.092615368424916</v>
          </cell>
          <cell r="Q157">
            <v>0</v>
          </cell>
          <cell r="R157">
            <v>0</v>
          </cell>
          <cell r="S157">
            <v>0</v>
          </cell>
          <cell r="T157">
            <v>208160</v>
          </cell>
          <cell r="U157">
            <v>176936</v>
          </cell>
          <cell r="V157">
            <v>2668578</v>
          </cell>
          <cell r="W157">
            <v>66.672028088647821</v>
          </cell>
          <cell r="X157"/>
          <cell r="Y157">
            <v>0</v>
          </cell>
          <cell r="Z157">
            <v>0</v>
          </cell>
          <cell r="AA157">
            <v>31224</v>
          </cell>
        </row>
        <row r="158">
          <cell r="A158">
            <v>149</v>
          </cell>
          <cell r="B158" t="str">
            <v>Lawrence</v>
          </cell>
          <cell r="C158">
            <v>3103026400</v>
          </cell>
          <cell r="D158">
            <v>11765888.26334502</v>
          </cell>
          <cell r="E158">
            <v>1015970000</v>
          </cell>
          <cell r="F158">
            <v>14935513.962881768</v>
          </cell>
          <cell r="G158">
            <v>26701402</v>
          </cell>
          <cell r="H158">
            <v>205537451.69999999</v>
          </cell>
          <cell r="I158">
            <v>169568398</v>
          </cell>
          <cell r="J158">
            <v>26701402</v>
          </cell>
          <cell r="K158">
            <v>12.99</v>
          </cell>
          <cell r="L158"/>
          <cell r="M158">
            <v>9357197</v>
          </cell>
          <cell r="N158">
            <v>2.1499999999999998E-2</v>
          </cell>
          <cell r="O158">
            <v>9558377</v>
          </cell>
          <cell r="P158">
            <v>4.6504308197570206</v>
          </cell>
          <cell r="Q158">
            <v>8.3395691802429788</v>
          </cell>
          <cell r="R158">
            <v>0.02</v>
          </cell>
          <cell r="S158">
            <v>187144</v>
          </cell>
          <cell r="T158">
            <v>0</v>
          </cell>
          <cell r="U158">
            <v>0</v>
          </cell>
          <cell r="V158">
            <v>9745521</v>
          </cell>
          <cell r="W158">
            <v>4.7414818659056097</v>
          </cell>
          <cell r="X158"/>
          <cell r="Y158">
            <v>-17143025</v>
          </cell>
          <cell r="Z158">
            <v>16955881</v>
          </cell>
          <cell r="AA158">
            <v>0</v>
          </cell>
        </row>
        <row r="159">
          <cell r="A159">
            <v>150</v>
          </cell>
          <cell r="B159" t="str">
            <v>Lee</v>
          </cell>
          <cell r="C159">
            <v>911530300</v>
          </cell>
          <cell r="D159">
            <v>3456291.4638603674</v>
          </cell>
          <cell r="E159">
            <v>157514000</v>
          </cell>
          <cell r="F159">
            <v>2315572.8479673206</v>
          </cell>
          <cell r="G159">
            <v>5771864</v>
          </cell>
          <cell r="H159">
            <v>6504171.9400000004</v>
          </cell>
          <cell r="I159">
            <v>5365942</v>
          </cell>
          <cell r="J159">
            <v>5365942</v>
          </cell>
          <cell r="K159">
            <v>82.5</v>
          </cell>
          <cell r="L159"/>
          <cell r="M159">
            <v>5563066</v>
          </cell>
          <cell r="N159">
            <v>3.6400000000000002E-2</v>
          </cell>
          <cell r="O159">
            <v>5765562</v>
          </cell>
          <cell r="P159">
            <v>88.644058816194203</v>
          </cell>
          <cell r="Q159">
            <v>0</v>
          </cell>
          <cell r="R159">
            <v>0</v>
          </cell>
          <cell r="S159">
            <v>0</v>
          </cell>
          <cell r="T159">
            <v>399620</v>
          </cell>
          <cell r="U159">
            <v>339677</v>
          </cell>
          <cell r="V159">
            <v>5425885</v>
          </cell>
          <cell r="W159">
            <v>83.421610776175143</v>
          </cell>
          <cell r="X159"/>
          <cell r="Y159">
            <v>0</v>
          </cell>
          <cell r="Z159">
            <v>0</v>
          </cell>
          <cell r="AA159">
            <v>59943</v>
          </cell>
        </row>
        <row r="160">
          <cell r="A160">
            <v>151</v>
          </cell>
          <cell r="B160" t="str">
            <v>Leicester</v>
          </cell>
          <cell r="C160">
            <v>900217100</v>
          </cell>
          <cell r="D160">
            <v>3413394.6818346409</v>
          </cell>
          <cell r="E160">
            <v>299723000</v>
          </cell>
          <cell r="F160">
            <v>4406150.822855805</v>
          </cell>
          <cell r="G160">
            <v>7819546</v>
          </cell>
          <cell r="H160">
            <v>15935660.719999999</v>
          </cell>
          <cell r="I160">
            <v>13146920</v>
          </cell>
          <cell r="J160">
            <v>7819546</v>
          </cell>
          <cell r="K160">
            <v>49.07</v>
          </cell>
          <cell r="L160"/>
          <cell r="M160">
            <v>8170911</v>
          </cell>
          <cell r="N160">
            <v>3.3399999999999999E-2</v>
          </cell>
          <cell r="O160">
            <v>8443819</v>
          </cell>
          <cell r="P160">
            <v>52.986940098458625</v>
          </cell>
          <cell r="Q160">
            <v>0</v>
          </cell>
          <cell r="R160">
            <v>0</v>
          </cell>
          <cell r="S160">
            <v>0</v>
          </cell>
          <cell r="T160">
            <v>624273</v>
          </cell>
          <cell r="U160">
            <v>530632.04999999993</v>
          </cell>
          <cell r="V160">
            <v>7913187</v>
          </cell>
          <cell r="W160">
            <v>49.657100129325549</v>
          </cell>
          <cell r="X160"/>
          <cell r="Y160">
            <v>0</v>
          </cell>
          <cell r="Z160">
            <v>0</v>
          </cell>
          <cell r="AA160">
            <v>93641</v>
          </cell>
        </row>
        <row r="161">
          <cell r="A161">
            <v>152</v>
          </cell>
          <cell r="B161" t="str">
            <v>Lenox</v>
          </cell>
          <cell r="C161">
            <v>1205548200</v>
          </cell>
          <cell r="D161">
            <v>4571132.6907424042</v>
          </cell>
          <cell r="E161">
            <v>190989000</v>
          </cell>
          <cell r="F161">
            <v>2807680.2230940145</v>
          </cell>
          <cell r="G161">
            <v>7378813</v>
          </cell>
          <cell r="H161">
            <v>5241794.76</v>
          </cell>
          <cell r="I161">
            <v>4324481</v>
          </cell>
          <cell r="J161">
            <v>4324481</v>
          </cell>
          <cell r="K161">
            <v>82.5</v>
          </cell>
          <cell r="L161"/>
          <cell r="M161">
            <v>4733305.2539999997</v>
          </cell>
          <cell r="N161">
            <v>3.15E-2</v>
          </cell>
          <cell r="O161">
            <v>4882404</v>
          </cell>
          <cell r="P161">
            <v>93.14374605540641</v>
          </cell>
          <cell r="Q161">
            <v>0</v>
          </cell>
          <cell r="R161">
            <v>0</v>
          </cell>
          <cell r="S161">
            <v>0</v>
          </cell>
          <cell r="T161">
            <v>557923</v>
          </cell>
          <cell r="U161">
            <v>474234.55</v>
          </cell>
          <cell r="V161">
            <v>4408169</v>
          </cell>
          <cell r="W161">
            <v>84.096558561174959</v>
          </cell>
          <cell r="X161"/>
          <cell r="Y161">
            <v>0</v>
          </cell>
          <cell r="Z161">
            <v>0</v>
          </cell>
          <cell r="AA161">
            <v>83688</v>
          </cell>
        </row>
        <row r="162">
          <cell r="A162">
            <v>153</v>
          </cell>
          <cell r="B162" t="str">
            <v>Leominster</v>
          </cell>
          <cell r="C162">
            <v>3260316100</v>
          </cell>
          <cell r="D162">
            <v>12362290.870546512</v>
          </cell>
          <cell r="E162">
            <v>1053467000</v>
          </cell>
          <cell r="F162">
            <v>15486747.726739144</v>
          </cell>
          <cell r="G162">
            <v>27849039</v>
          </cell>
          <cell r="H162">
            <v>69488787.129999995</v>
          </cell>
          <cell r="I162">
            <v>57328249</v>
          </cell>
          <cell r="J162">
            <v>27849039</v>
          </cell>
          <cell r="K162">
            <v>40.08</v>
          </cell>
          <cell r="L162"/>
          <cell r="M162">
            <v>26480524</v>
          </cell>
          <cell r="N162">
            <v>3.7699999999999997E-2</v>
          </cell>
          <cell r="O162">
            <v>27478840</v>
          </cell>
          <cell r="P162">
            <v>39.54427920664731</v>
          </cell>
          <cell r="Q162">
            <v>0.53572079335268796</v>
          </cell>
          <cell r="R162">
            <v>0</v>
          </cell>
          <cell r="S162">
            <v>0</v>
          </cell>
          <cell r="T162">
            <v>0</v>
          </cell>
          <cell r="U162">
            <v>0</v>
          </cell>
          <cell r="V162">
            <v>27478840</v>
          </cell>
          <cell r="W162">
            <v>39.54427920664731</v>
          </cell>
          <cell r="X162"/>
          <cell r="Y162">
            <v>-370199</v>
          </cell>
          <cell r="Z162">
            <v>370199</v>
          </cell>
          <cell r="AA162">
            <v>0</v>
          </cell>
        </row>
        <row r="163">
          <cell r="A163">
            <v>154</v>
          </cell>
          <cell r="B163" t="str">
            <v>Leverett</v>
          </cell>
          <cell r="C163">
            <v>273713900</v>
          </cell>
          <cell r="D163">
            <v>1037853.6139829144</v>
          </cell>
          <cell r="E163">
            <v>65760000</v>
          </cell>
          <cell r="F163">
            <v>966720.86596957105</v>
          </cell>
          <cell r="G163">
            <v>2004574</v>
          </cell>
          <cell r="H163">
            <v>2067507.19</v>
          </cell>
          <cell r="I163">
            <v>1705693</v>
          </cell>
          <cell r="J163">
            <v>1705693</v>
          </cell>
          <cell r="K163">
            <v>82.5</v>
          </cell>
          <cell r="L163"/>
          <cell r="M163">
            <v>1846927</v>
          </cell>
          <cell r="N163">
            <v>0.03</v>
          </cell>
          <cell r="O163">
            <v>1902335</v>
          </cell>
          <cell r="P163">
            <v>92.011046404148175</v>
          </cell>
          <cell r="Q163">
            <v>0</v>
          </cell>
          <cell r="R163">
            <v>0</v>
          </cell>
          <cell r="S163">
            <v>0</v>
          </cell>
          <cell r="T163">
            <v>196642</v>
          </cell>
          <cell r="U163">
            <v>167145.69999999998</v>
          </cell>
          <cell r="V163">
            <v>1735189</v>
          </cell>
          <cell r="W163">
            <v>83.926624700154008</v>
          </cell>
          <cell r="X163"/>
          <cell r="Y163">
            <v>0</v>
          </cell>
          <cell r="Z163">
            <v>0</v>
          </cell>
          <cell r="AA163">
            <v>29496</v>
          </cell>
        </row>
        <row r="164">
          <cell r="A164">
            <v>155</v>
          </cell>
          <cell r="B164" t="str">
            <v>Lexington</v>
          </cell>
          <cell r="C164">
            <v>9270431600</v>
          </cell>
          <cell r="D164">
            <v>35151122.903299436</v>
          </cell>
          <cell r="E164">
            <v>3256907000</v>
          </cell>
          <cell r="F164">
            <v>47878953.093405679</v>
          </cell>
          <cell r="G164">
            <v>83030076</v>
          </cell>
          <cell r="H164">
            <v>69920527.419239998</v>
          </cell>
          <cell r="I164">
            <v>57684435</v>
          </cell>
          <cell r="J164">
            <v>57684435</v>
          </cell>
          <cell r="K164">
            <v>82.5</v>
          </cell>
          <cell r="L164"/>
          <cell r="M164">
            <v>57744134</v>
          </cell>
          <cell r="N164">
            <v>5.3199999999999997E-2</v>
          </cell>
          <cell r="O164">
            <v>60816122</v>
          </cell>
          <cell r="P164">
            <v>86.978923421657797</v>
          </cell>
          <cell r="Q164">
            <v>0</v>
          </cell>
          <cell r="R164">
            <v>0</v>
          </cell>
          <cell r="S164">
            <v>0</v>
          </cell>
          <cell r="T164">
            <v>3131687</v>
          </cell>
          <cell r="U164">
            <v>2661933.9499999997</v>
          </cell>
          <cell r="V164">
            <v>58154188</v>
          </cell>
          <cell r="W164">
            <v>83.171838294797737</v>
          </cell>
          <cell r="X164"/>
          <cell r="Y164">
            <v>0</v>
          </cell>
          <cell r="Z164">
            <v>0</v>
          </cell>
          <cell r="AA164">
            <v>469753</v>
          </cell>
        </row>
        <row r="165">
          <cell r="A165">
            <v>156</v>
          </cell>
          <cell r="B165" t="str">
            <v>Leyden</v>
          </cell>
          <cell r="C165">
            <v>85506200</v>
          </cell>
          <cell r="D165">
            <v>324217.80073261121</v>
          </cell>
          <cell r="E165">
            <v>27223000</v>
          </cell>
          <cell r="F165">
            <v>400198.32929272554</v>
          </cell>
          <cell r="G165">
            <v>724416</v>
          </cell>
          <cell r="H165">
            <v>697465</v>
          </cell>
          <cell r="I165">
            <v>575409</v>
          </cell>
          <cell r="J165">
            <v>575409</v>
          </cell>
          <cell r="K165">
            <v>82.5</v>
          </cell>
          <cell r="L165"/>
          <cell r="M165">
            <v>602639</v>
          </cell>
          <cell r="N165">
            <v>3.56E-2</v>
          </cell>
          <cell r="O165">
            <v>624093</v>
          </cell>
          <cell r="P165">
            <v>89.480188970055849</v>
          </cell>
          <cell r="Q165">
            <v>0</v>
          </cell>
          <cell r="R165">
            <v>0</v>
          </cell>
          <cell r="S165">
            <v>0</v>
          </cell>
          <cell r="T165">
            <v>48684</v>
          </cell>
          <cell r="U165">
            <v>41381.4</v>
          </cell>
          <cell r="V165">
            <v>582712</v>
          </cell>
          <cell r="W165">
            <v>83.547131397274413</v>
          </cell>
          <cell r="X165"/>
          <cell r="Y165">
            <v>0</v>
          </cell>
          <cell r="Z165">
            <v>0</v>
          </cell>
          <cell r="AA165">
            <v>7303</v>
          </cell>
        </row>
        <row r="166">
          <cell r="A166">
            <v>157</v>
          </cell>
          <cell r="B166" t="str">
            <v>Lincoln</v>
          </cell>
          <cell r="C166">
            <v>1904656000</v>
          </cell>
          <cell r="D166">
            <v>7221971.967789147</v>
          </cell>
          <cell r="E166">
            <v>939234000</v>
          </cell>
          <cell r="F166">
            <v>13807437.740694406</v>
          </cell>
          <cell r="G166">
            <v>21029410</v>
          </cell>
          <cell r="H166">
            <v>8561939.8275600001</v>
          </cell>
          <cell r="I166">
            <v>7063600</v>
          </cell>
          <cell r="J166">
            <v>7063600</v>
          </cell>
          <cell r="K166">
            <v>82.5</v>
          </cell>
          <cell r="L166"/>
          <cell r="M166">
            <v>7261890</v>
          </cell>
          <cell r="N166">
            <v>3.1099999999999999E-2</v>
          </cell>
          <cell r="O166">
            <v>7487735</v>
          </cell>
          <cell r="P166">
            <v>87.453721362275331</v>
          </cell>
          <cell r="Q166">
            <v>0</v>
          </cell>
          <cell r="R166">
            <v>0</v>
          </cell>
          <cell r="S166">
            <v>0</v>
          </cell>
          <cell r="T166">
            <v>424135</v>
          </cell>
          <cell r="U166">
            <v>360514.75</v>
          </cell>
          <cell r="V166">
            <v>7127220</v>
          </cell>
          <cell r="W166">
            <v>83.243051732952097</v>
          </cell>
          <cell r="X166"/>
          <cell r="Y166">
            <v>0</v>
          </cell>
          <cell r="Z166">
            <v>0</v>
          </cell>
          <cell r="AA166">
            <v>63620</v>
          </cell>
        </row>
        <row r="167">
          <cell r="A167">
            <v>158</v>
          </cell>
          <cell r="B167" t="str">
            <v>Littleton</v>
          </cell>
          <cell r="C167">
            <v>1526463100</v>
          </cell>
          <cell r="D167">
            <v>5787960.5125883734</v>
          </cell>
          <cell r="E167">
            <v>416651000</v>
          </cell>
          <cell r="F167">
            <v>6125079.3115433045</v>
          </cell>
          <cell r="G167">
            <v>11913040</v>
          </cell>
          <cell r="H167">
            <v>15253513.576169997</v>
          </cell>
          <cell r="I167">
            <v>12584149</v>
          </cell>
          <cell r="J167">
            <v>11913040</v>
          </cell>
          <cell r="K167">
            <v>78.099999999999994</v>
          </cell>
          <cell r="L167"/>
          <cell r="M167">
            <v>12235378</v>
          </cell>
          <cell r="N167">
            <v>4.3999999999999997E-2</v>
          </cell>
          <cell r="O167">
            <v>12773735</v>
          </cell>
          <cell r="P167">
            <v>83.742902487436965</v>
          </cell>
          <cell r="Q167">
            <v>0</v>
          </cell>
          <cell r="R167">
            <v>0</v>
          </cell>
          <cell r="S167">
            <v>0</v>
          </cell>
          <cell r="T167">
            <v>860695</v>
          </cell>
          <cell r="U167">
            <v>731590.75</v>
          </cell>
          <cell r="V167">
            <v>12042144</v>
          </cell>
          <cell r="W167">
            <v>78.946689494628956</v>
          </cell>
          <cell r="X167"/>
          <cell r="Y167">
            <v>0</v>
          </cell>
          <cell r="Z167">
            <v>0</v>
          </cell>
          <cell r="AA167">
            <v>129104</v>
          </cell>
        </row>
        <row r="168">
          <cell r="A168">
            <v>159</v>
          </cell>
          <cell r="B168" t="str">
            <v>Longmeadow</v>
          </cell>
          <cell r="C168">
            <v>2039169100</v>
          </cell>
          <cell r="D168">
            <v>7732011.4906743392</v>
          </cell>
          <cell r="E168">
            <v>1039560000</v>
          </cell>
          <cell r="F168">
            <v>15282304.492508018</v>
          </cell>
          <cell r="G168">
            <v>23014316</v>
          </cell>
          <cell r="H168">
            <v>25829656.509999998</v>
          </cell>
          <cell r="I168">
            <v>21309467</v>
          </cell>
          <cell r="J168">
            <v>21309467</v>
          </cell>
          <cell r="K168">
            <v>82.5</v>
          </cell>
          <cell r="L168"/>
          <cell r="M168">
            <v>21804274</v>
          </cell>
          <cell r="N168">
            <v>2.87E-2</v>
          </cell>
          <cell r="O168">
            <v>22430057</v>
          </cell>
          <cell r="P168">
            <v>86.838386686699309</v>
          </cell>
          <cell r="Q168">
            <v>0</v>
          </cell>
          <cell r="R168">
            <v>0</v>
          </cell>
          <cell r="S168">
            <v>0</v>
          </cell>
          <cell r="T168">
            <v>1120590</v>
          </cell>
          <cell r="U168">
            <v>952501.5</v>
          </cell>
          <cell r="V168">
            <v>21477556</v>
          </cell>
          <cell r="W168">
            <v>83.150761186796757</v>
          </cell>
          <cell r="X168"/>
          <cell r="Y168">
            <v>0</v>
          </cell>
          <cell r="Z168">
            <v>0</v>
          </cell>
          <cell r="AA168">
            <v>168089</v>
          </cell>
        </row>
        <row r="169">
          <cell r="A169">
            <v>160</v>
          </cell>
          <cell r="B169" t="str">
            <v>Lowell</v>
          </cell>
          <cell r="C169">
            <v>6552635400</v>
          </cell>
          <cell r="D169">
            <v>24845929.750014085</v>
          </cell>
          <cell r="E169">
            <v>2053007000</v>
          </cell>
          <cell r="F169">
            <v>30180728.480559476</v>
          </cell>
          <cell r="G169">
            <v>55026658</v>
          </cell>
          <cell r="H169">
            <v>209282090.64999998</v>
          </cell>
          <cell r="I169">
            <v>172657725</v>
          </cell>
          <cell r="J169">
            <v>55026658</v>
          </cell>
          <cell r="K169">
            <v>26.29</v>
          </cell>
          <cell r="L169"/>
          <cell r="M169">
            <v>49381329</v>
          </cell>
          <cell r="N169">
            <v>3.27E-2</v>
          </cell>
          <cell r="O169">
            <v>50996098</v>
          </cell>
          <cell r="P169">
            <v>24.367158146028395</v>
          </cell>
          <cell r="Q169">
            <v>1.9228418539716046</v>
          </cell>
          <cell r="R169">
            <v>0</v>
          </cell>
          <cell r="S169">
            <v>0</v>
          </cell>
          <cell r="T169">
            <v>0</v>
          </cell>
          <cell r="U169">
            <v>0</v>
          </cell>
          <cell r="V169">
            <v>50996098</v>
          </cell>
          <cell r="W169">
            <v>24.367158146028395</v>
          </cell>
          <cell r="X169"/>
          <cell r="Y169">
            <v>-4030560</v>
          </cell>
          <cell r="Z169">
            <v>4030560</v>
          </cell>
          <cell r="AA169">
            <v>0</v>
          </cell>
        </row>
        <row r="170">
          <cell r="A170">
            <v>161</v>
          </cell>
          <cell r="B170" t="str">
            <v>Ludlow</v>
          </cell>
          <cell r="C170">
            <v>1947906200</v>
          </cell>
          <cell r="D170">
            <v>7385965.7451438373</v>
          </cell>
          <cell r="E170">
            <v>541567000</v>
          </cell>
          <cell r="F170">
            <v>7961437.3360788114</v>
          </cell>
          <cell r="G170">
            <v>15347403</v>
          </cell>
          <cell r="H170">
            <v>27123791.77</v>
          </cell>
          <cell r="I170">
            <v>22377128</v>
          </cell>
          <cell r="J170">
            <v>15347403</v>
          </cell>
          <cell r="K170">
            <v>56.58</v>
          </cell>
          <cell r="L170"/>
          <cell r="M170">
            <v>15433886</v>
          </cell>
          <cell r="N170">
            <v>3.8699999999999998E-2</v>
          </cell>
          <cell r="O170">
            <v>16031177</v>
          </cell>
          <cell r="P170">
            <v>59.103746024665782</v>
          </cell>
          <cell r="Q170">
            <v>0</v>
          </cell>
          <cell r="R170">
            <v>0</v>
          </cell>
          <cell r="S170">
            <v>0</v>
          </cell>
          <cell r="T170">
            <v>683774</v>
          </cell>
          <cell r="U170">
            <v>581207.9</v>
          </cell>
          <cell r="V170">
            <v>15449969</v>
          </cell>
          <cell r="W170">
            <v>56.960948273789228</v>
          </cell>
          <cell r="X170"/>
          <cell r="Y170">
            <v>0</v>
          </cell>
          <cell r="Z170">
            <v>0</v>
          </cell>
          <cell r="AA170">
            <v>102566</v>
          </cell>
        </row>
        <row r="171">
          <cell r="A171">
            <v>162</v>
          </cell>
          <cell r="B171" t="str">
            <v>Lunenburg</v>
          </cell>
          <cell r="C171">
            <v>1183701600</v>
          </cell>
          <cell r="D171">
            <v>4488295.930302985</v>
          </cell>
          <cell r="E171">
            <v>368099000</v>
          </cell>
          <cell r="F171">
            <v>5411328.8327635815</v>
          </cell>
          <cell r="G171">
            <v>9899625</v>
          </cell>
          <cell r="H171">
            <v>16932748.619999997</v>
          </cell>
          <cell r="I171">
            <v>13969518</v>
          </cell>
          <cell r="J171">
            <v>9899625</v>
          </cell>
          <cell r="K171">
            <v>58.46</v>
          </cell>
          <cell r="L171"/>
          <cell r="M171">
            <v>10245328</v>
          </cell>
          <cell r="N171">
            <v>3.9100000000000003E-2</v>
          </cell>
          <cell r="O171">
            <v>10645920</v>
          </cell>
          <cell r="P171">
            <v>62.87177728148427</v>
          </cell>
          <cell r="Q171">
            <v>0</v>
          </cell>
          <cell r="R171">
            <v>0</v>
          </cell>
          <cell r="S171">
            <v>0</v>
          </cell>
          <cell r="T171">
            <v>746295</v>
          </cell>
          <cell r="U171">
            <v>634350.75</v>
          </cell>
          <cell r="V171">
            <v>10011569</v>
          </cell>
          <cell r="W171">
            <v>59.125480597845204</v>
          </cell>
          <cell r="X171"/>
          <cell r="Y171">
            <v>0</v>
          </cell>
          <cell r="Z171">
            <v>0</v>
          </cell>
          <cell r="AA171">
            <v>111944</v>
          </cell>
        </row>
        <row r="172">
          <cell r="A172">
            <v>163</v>
          </cell>
          <cell r="B172" t="str">
            <v>Lynn</v>
          </cell>
          <cell r="C172">
            <v>5644501400</v>
          </cell>
          <cell r="D172">
            <v>21402516.193447318</v>
          </cell>
          <cell r="E172">
            <v>1683626000</v>
          </cell>
          <cell r="F172">
            <v>24750553.295147277</v>
          </cell>
          <cell r="G172">
            <v>46153069</v>
          </cell>
          <cell r="H172">
            <v>192172422.52999997</v>
          </cell>
          <cell r="I172">
            <v>158542249</v>
          </cell>
          <cell r="J172">
            <v>46153069</v>
          </cell>
          <cell r="K172">
            <v>24.02</v>
          </cell>
          <cell r="L172"/>
          <cell r="M172">
            <v>44587175</v>
          </cell>
          <cell r="N172">
            <v>3.2099999999999997E-2</v>
          </cell>
          <cell r="O172">
            <v>46018423</v>
          </cell>
          <cell r="P172">
            <v>23.946423942704932</v>
          </cell>
          <cell r="Q172">
            <v>7.3576057295067443E-2</v>
          </cell>
          <cell r="R172">
            <v>0</v>
          </cell>
          <cell r="S172">
            <v>0</v>
          </cell>
          <cell r="T172">
            <v>0</v>
          </cell>
          <cell r="U172">
            <v>0</v>
          </cell>
          <cell r="V172">
            <v>46018423</v>
          </cell>
          <cell r="W172">
            <v>23.946423942704932</v>
          </cell>
          <cell r="X172"/>
          <cell r="Y172">
            <v>-134646</v>
          </cell>
          <cell r="Z172">
            <v>134646</v>
          </cell>
          <cell r="AA172">
            <v>0</v>
          </cell>
        </row>
        <row r="173">
          <cell r="A173">
            <v>164</v>
          </cell>
          <cell r="B173" t="str">
            <v>Lynnfield</v>
          </cell>
          <cell r="C173">
            <v>2496773700</v>
          </cell>
          <cell r="D173">
            <v>9467131.9499758426</v>
          </cell>
          <cell r="E173">
            <v>782472000</v>
          </cell>
          <cell r="F173">
            <v>11502919.851535009</v>
          </cell>
          <cell r="G173">
            <v>20970052</v>
          </cell>
          <cell r="H173">
            <v>20336969.672320001</v>
          </cell>
          <cell r="I173">
            <v>16778000</v>
          </cell>
          <cell r="J173">
            <v>16778000</v>
          </cell>
          <cell r="K173">
            <v>82.5</v>
          </cell>
          <cell r="L173"/>
          <cell r="M173">
            <v>17322711</v>
          </cell>
          <cell r="N173">
            <v>7.3400000000000007E-2</v>
          </cell>
          <cell r="O173">
            <v>18594198</v>
          </cell>
          <cell r="P173">
            <v>91.430524309174572</v>
          </cell>
          <cell r="Q173">
            <v>0</v>
          </cell>
          <cell r="R173">
            <v>0</v>
          </cell>
          <cell r="S173">
            <v>0</v>
          </cell>
          <cell r="T173">
            <v>1816198</v>
          </cell>
          <cell r="U173">
            <v>1543768.3</v>
          </cell>
          <cell r="V173">
            <v>17050430</v>
          </cell>
          <cell r="W173">
            <v>83.839580206518164</v>
          </cell>
          <cell r="X173"/>
          <cell r="Y173">
            <v>0</v>
          </cell>
          <cell r="Z173">
            <v>0</v>
          </cell>
          <cell r="AA173">
            <v>272430</v>
          </cell>
        </row>
        <row r="174">
          <cell r="A174">
            <v>165</v>
          </cell>
          <cell r="B174" t="str">
            <v>Malden</v>
          </cell>
          <cell r="C174">
            <v>5218790200</v>
          </cell>
          <cell r="D174">
            <v>19788327.409344636</v>
          </cell>
          <cell r="E174">
            <v>1370465000</v>
          </cell>
          <cell r="F174">
            <v>20146853.886572205</v>
          </cell>
          <cell r="G174">
            <v>39935181</v>
          </cell>
          <cell r="H174">
            <v>86891035.035580009</v>
          </cell>
          <cell r="I174">
            <v>71685104</v>
          </cell>
          <cell r="J174">
            <v>39935181</v>
          </cell>
          <cell r="K174">
            <v>45.96</v>
          </cell>
          <cell r="L174"/>
          <cell r="M174">
            <v>36811526</v>
          </cell>
          <cell r="N174">
            <v>5.050000000000001E-2</v>
          </cell>
          <cell r="O174">
            <v>38670508</v>
          </cell>
          <cell r="P174">
            <v>44.504600485153915</v>
          </cell>
          <cell r="Q174">
            <v>1.4553995148460857</v>
          </cell>
          <cell r="R174">
            <v>0</v>
          </cell>
          <cell r="S174">
            <v>0</v>
          </cell>
          <cell r="T174">
            <v>0</v>
          </cell>
          <cell r="U174">
            <v>0</v>
          </cell>
          <cell r="V174">
            <v>38670508</v>
          </cell>
          <cell r="W174">
            <v>44.504600485153915</v>
          </cell>
          <cell r="X174"/>
          <cell r="Y174">
            <v>-1264673</v>
          </cell>
          <cell r="Z174">
            <v>1264673</v>
          </cell>
          <cell r="AA174">
            <v>0</v>
          </cell>
        </row>
        <row r="175">
          <cell r="A175">
            <v>166</v>
          </cell>
          <cell r="B175" t="str">
            <v>Manchester</v>
          </cell>
          <cell r="C175">
            <v>2276185500</v>
          </cell>
          <cell r="D175">
            <v>8630717.5019993763</v>
          </cell>
          <cell r="E175">
            <v>587469000</v>
          </cell>
          <cell r="F175">
            <v>8636230.8456550781</v>
          </cell>
          <cell r="G175">
            <v>17266948</v>
          </cell>
          <cell r="H175">
            <v>8265269</v>
          </cell>
          <cell r="I175">
            <v>6818847</v>
          </cell>
          <cell r="J175">
            <v>6818847</v>
          </cell>
          <cell r="K175">
            <v>82.5</v>
          </cell>
          <cell r="L175"/>
          <cell r="M175">
            <v>7010611</v>
          </cell>
          <cell r="N175">
            <v>4.3499999999999997E-2</v>
          </cell>
          <cell r="O175">
            <v>7315573</v>
          </cell>
          <cell r="P175">
            <v>88.509799257592221</v>
          </cell>
          <cell r="Q175">
            <v>0</v>
          </cell>
          <cell r="R175">
            <v>0</v>
          </cell>
          <cell r="S175">
            <v>0</v>
          </cell>
          <cell r="T175">
            <v>496726</v>
          </cell>
          <cell r="U175">
            <v>422217.1</v>
          </cell>
          <cell r="V175">
            <v>6893356</v>
          </cell>
          <cell r="W175">
            <v>83.401471869820568</v>
          </cell>
          <cell r="X175"/>
          <cell r="Y175">
            <v>0</v>
          </cell>
          <cell r="Z175">
            <v>0</v>
          </cell>
          <cell r="AA175">
            <v>74509</v>
          </cell>
        </row>
        <row r="176">
          <cell r="A176">
            <v>167</v>
          </cell>
          <cell r="B176" t="str">
            <v>Mansfield</v>
          </cell>
          <cell r="C176">
            <v>3215394000</v>
          </cell>
          <cell r="D176">
            <v>12191957.672880257</v>
          </cell>
          <cell r="E176">
            <v>1003919000</v>
          </cell>
          <cell r="F176">
            <v>14758355.307836158</v>
          </cell>
          <cell r="G176">
            <v>26950313</v>
          </cell>
          <cell r="H176">
            <v>41200830.469539993</v>
          </cell>
          <cell r="I176">
            <v>33990685</v>
          </cell>
          <cell r="J176">
            <v>26950313</v>
          </cell>
          <cell r="K176">
            <v>65.41</v>
          </cell>
          <cell r="L176"/>
          <cell r="M176">
            <v>27623754</v>
          </cell>
          <cell r="N176">
            <v>4.8399999999999999E-2</v>
          </cell>
          <cell r="O176">
            <v>28960744</v>
          </cell>
          <cell r="P176">
            <v>70.291651090409076</v>
          </cell>
          <cell r="Q176">
            <v>0</v>
          </cell>
          <cell r="R176">
            <v>0</v>
          </cell>
          <cell r="S176">
            <v>0</v>
          </cell>
          <cell r="T176">
            <v>2010431</v>
          </cell>
          <cell r="U176">
            <v>1708866.3499999999</v>
          </cell>
          <cell r="V176">
            <v>27251878</v>
          </cell>
          <cell r="W176">
            <v>66.144001684984161</v>
          </cell>
          <cell r="X176"/>
          <cell r="Y176">
            <v>0</v>
          </cell>
          <cell r="Z176">
            <v>0</v>
          </cell>
          <cell r="AA176">
            <v>301565</v>
          </cell>
        </row>
        <row r="177">
          <cell r="A177">
            <v>168</v>
          </cell>
          <cell r="B177" t="str">
            <v>Marblehead</v>
          </cell>
          <cell r="C177">
            <v>5323866200</v>
          </cell>
          <cell r="D177">
            <v>20186748.922986686</v>
          </cell>
          <cell r="E177">
            <v>1543681000</v>
          </cell>
          <cell r="F177">
            <v>22693257.802627333</v>
          </cell>
          <cell r="G177">
            <v>42880007</v>
          </cell>
          <cell r="H177">
            <v>30965907.370000001</v>
          </cell>
          <cell r="I177">
            <v>25546874</v>
          </cell>
          <cell r="J177">
            <v>25546874</v>
          </cell>
          <cell r="K177">
            <v>82.5</v>
          </cell>
          <cell r="L177"/>
          <cell r="M177">
            <v>26036483</v>
          </cell>
          <cell r="N177">
            <v>3.9600000000000003E-2</v>
          </cell>
          <cell r="O177">
            <v>27067528</v>
          </cell>
          <cell r="P177">
            <v>87.410737481644802</v>
          </cell>
          <cell r="Q177">
            <v>0</v>
          </cell>
          <cell r="R177">
            <v>0</v>
          </cell>
          <cell r="S177">
            <v>0</v>
          </cell>
          <cell r="T177">
            <v>1520654</v>
          </cell>
          <cell r="U177">
            <v>1292555.8999999999</v>
          </cell>
          <cell r="V177">
            <v>25774972</v>
          </cell>
          <cell r="W177">
            <v>83.236611451505482</v>
          </cell>
          <cell r="X177"/>
          <cell r="Y177">
            <v>0</v>
          </cell>
          <cell r="Z177">
            <v>0</v>
          </cell>
          <cell r="AA177">
            <v>228098</v>
          </cell>
        </row>
        <row r="178">
          <cell r="A178">
            <v>169</v>
          </cell>
          <cell r="B178" t="str">
            <v>Marion</v>
          </cell>
          <cell r="C178">
            <v>1616615400</v>
          </cell>
          <cell r="D178">
            <v>6129795.1448955815</v>
          </cell>
          <cell r="E178">
            <v>247311000</v>
          </cell>
          <cell r="F178">
            <v>3635655.4757268946</v>
          </cell>
          <cell r="G178">
            <v>9765451</v>
          </cell>
          <cell r="H178">
            <v>7526956.3900000006</v>
          </cell>
          <cell r="I178">
            <v>6209739</v>
          </cell>
          <cell r="J178">
            <v>6209739</v>
          </cell>
          <cell r="K178">
            <v>82.5</v>
          </cell>
          <cell r="L178"/>
          <cell r="M178">
            <v>6283150</v>
          </cell>
          <cell r="N178">
            <v>3.61E-2</v>
          </cell>
          <cell r="O178">
            <v>6509972</v>
          </cell>
          <cell r="P178">
            <v>86.488769998041661</v>
          </cell>
          <cell r="Q178">
            <v>0</v>
          </cell>
          <cell r="R178">
            <v>0</v>
          </cell>
          <cell r="S178">
            <v>0</v>
          </cell>
          <cell r="T178">
            <v>300233</v>
          </cell>
          <cell r="U178">
            <v>255198.05</v>
          </cell>
          <cell r="V178">
            <v>6254774</v>
          </cell>
          <cell r="W178">
            <v>83.098315918368158</v>
          </cell>
          <cell r="X178"/>
          <cell r="Y178">
            <v>0</v>
          </cell>
          <cell r="Z178">
            <v>0</v>
          </cell>
          <cell r="AA178">
            <v>45035</v>
          </cell>
        </row>
        <row r="179">
          <cell r="A179">
            <v>170</v>
          </cell>
          <cell r="B179" t="str">
            <v>Marlborough</v>
          </cell>
          <cell r="C179">
            <v>4660560800</v>
          </cell>
          <cell r="D179">
            <v>17671663.256659977</v>
          </cell>
          <cell r="E179">
            <v>1228761000</v>
          </cell>
          <cell r="F179">
            <v>18063699.786947019</v>
          </cell>
          <cell r="G179">
            <v>35735363</v>
          </cell>
          <cell r="H179">
            <v>61584722.918049991</v>
          </cell>
          <cell r="I179">
            <v>50807396</v>
          </cell>
          <cell r="J179">
            <v>35735363</v>
          </cell>
          <cell r="K179">
            <v>58.03</v>
          </cell>
          <cell r="L179"/>
          <cell r="M179">
            <v>36047218</v>
          </cell>
          <cell r="N179">
            <v>1.2500000000000001E-2</v>
          </cell>
          <cell r="O179">
            <v>36497808</v>
          </cell>
          <cell r="P179">
            <v>59.264386150713335</v>
          </cell>
          <cell r="Q179">
            <v>0</v>
          </cell>
          <cell r="R179">
            <v>0</v>
          </cell>
          <cell r="S179">
            <v>0</v>
          </cell>
          <cell r="T179">
            <v>762445</v>
          </cell>
          <cell r="U179">
            <v>648078.25</v>
          </cell>
          <cell r="V179">
            <v>35849730</v>
          </cell>
          <cell r="W179">
            <v>58.212050491328476</v>
          </cell>
          <cell r="X179"/>
          <cell r="Y179">
            <v>0</v>
          </cell>
          <cell r="Z179">
            <v>0</v>
          </cell>
          <cell r="AA179">
            <v>114367</v>
          </cell>
        </row>
        <row r="180">
          <cell r="A180">
            <v>171</v>
          </cell>
          <cell r="B180" t="str">
            <v>Marshfield</v>
          </cell>
          <cell r="C180">
            <v>4400432600</v>
          </cell>
          <cell r="D180">
            <v>16685323.16772452</v>
          </cell>
          <cell r="E180">
            <v>1059401000</v>
          </cell>
          <cell r="F180">
            <v>15573981.936268697</v>
          </cell>
          <cell r="G180">
            <v>32259305</v>
          </cell>
          <cell r="H180">
            <v>40243211.142080009</v>
          </cell>
          <cell r="I180">
            <v>33200649</v>
          </cell>
          <cell r="J180">
            <v>32259305</v>
          </cell>
          <cell r="K180">
            <v>80.16</v>
          </cell>
          <cell r="L180"/>
          <cell r="M180">
            <v>32113539</v>
          </cell>
          <cell r="N180">
            <v>3.8199999999999998E-2</v>
          </cell>
          <cell r="O180">
            <v>33340276</v>
          </cell>
          <cell r="P180">
            <v>82.846957421690419</v>
          </cell>
          <cell r="Q180">
            <v>0</v>
          </cell>
          <cell r="R180">
            <v>0</v>
          </cell>
          <cell r="S180">
            <v>0</v>
          </cell>
          <cell r="T180">
            <v>1080971</v>
          </cell>
          <cell r="U180">
            <v>918825.35</v>
          </cell>
          <cell r="V180">
            <v>32421451</v>
          </cell>
          <cell r="W180">
            <v>80.563777292858106</v>
          </cell>
          <cell r="X180"/>
          <cell r="Y180">
            <v>0</v>
          </cell>
          <cell r="Z180">
            <v>0</v>
          </cell>
          <cell r="AA180">
            <v>162146</v>
          </cell>
        </row>
        <row r="181">
          <cell r="A181">
            <v>172</v>
          </cell>
          <cell r="B181" t="str">
            <v>Mashpee</v>
          </cell>
          <cell r="C181">
            <v>4718738000</v>
          </cell>
          <cell r="D181">
            <v>17892256.42811165</v>
          </cell>
          <cell r="E181">
            <v>440717000</v>
          </cell>
          <cell r="F181">
            <v>6478867.3948830813</v>
          </cell>
          <cell r="G181">
            <v>24371124</v>
          </cell>
          <cell r="H181">
            <v>17833754.790000003</v>
          </cell>
          <cell r="I181">
            <v>14712848</v>
          </cell>
          <cell r="J181">
            <v>14712848</v>
          </cell>
          <cell r="K181">
            <v>82.5</v>
          </cell>
          <cell r="L181"/>
          <cell r="M181">
            <v>15256862</v>
          </cell>
          <cell r="N181">
            <v>3.4500000000000003E-2</v>
          </cell>
          <cell r="O181">
            <v>15783224</v>
          </cell>
          <cell r="P181">
            <v>88.501968238624627</v>
          </cell>
          <cell r="Q181">
            <v>0</v>
          </cell>
          <cell r="R181">
            <v>0</v>
          </cell>
          <cell r="S181">
            <v>0</v>
          </cell>
          <cell r="T181">
            <v>1070376</v>
          </cell>
          <cell r="U181">
            <v>909819.6</v>
          </cell>
          <cell r="V181">
            <v>14873404</v>
          </cell>
          <cell r="W181">
            <v>83.400294414387858</v>
          </cell>
          <cell r="X181"/>
          <cell r="Y181">
            <v>0</v>
          </cell>
          <cell r="Z181">
            <v>0</v>
          </cell>
          <cell r="AA181">
            <v>160556</v>
          </cell>
        </row>
        <row r="182">
          <cell r="A182">
            <v>173</v>
          </cell>
          <cell r="B182" t="str">
            <v>Mattapoisett</v>
          </cell>
          <cell r="C182">
            <v>1619730500</v>
          </cell>
          <cell r="D182">
            <v>6141606.8131846897</v>
          </cell>
          <cell r="E182">
            <v>300431000</v>
          </cell>
          <cell r="F182">
            <v>4416558.9489675211</v>
          </cell>
          <cell r="G182">
            <v>10558166</v>
          </cell>
          <cell r="H182">
            <v>8918285.9499999993</v>
          </cell>
          <cell r="I182">
            <v>7357586</v>
          </cell>
          <cell r="J182">
            <v>7357586</v>
          </cell>
          <cell r="K182">
            <v>82.5</v>
          </cell>
          <cell r="L182"/>
          <cell r="M182">
            <v>7518502</v>
          </cell>
          <cell r="N182">
            <v>3.5799999999999998E-2</v>
          </cell>
          <cell r="O182">
            <v>7787664</v>
          </cell>
          <cell r="P182">
            <v>87.32242993397179</v>
          </cell>
          <cell r="Q182">
            <v>0</v>
          </cell>
          <cell r="R182">
            <v>0</v>
          </cell>
          <cell r="S182">
            <v>0</v>
          </cell>
          <cell r="T182">
            <v>430078</v>
          </cell>
          <cell r="U182">
            <v>365566.3</v>
          </cell>
          <cell r="V182">
            <v>7422098</v>
          </cell>
          <cell r="W182">
            <v>83.223368723672749</v>
          </cell>
          <cell r="X182"/>
          <cell r="Y182">
            <v>0</v>
          </cell>
          <cell r="Z182">
            <v>0</v>
          </cell>
          <cell r="AA182">
            <v>64512</v>
          </cell>
        </row>
        <row r="183">
          <cell r="A183">
            <v>174</v>
          </cell>
          <cell r="B183" t="str">
            <v>Maynard</v>
          </cell>
          <cell r="C183">
            <v>1184661500</v>
          </cell>
          <cell r="D183">
            <v>4491935.6273883805</v>
          </cell>
          <cell r="E183">
            <v>369555000</v>
          </cell>
          <cell r="F183">
            <v>5432733.1147108395</v>
          </cell>
          <cell r="G183">
            <v>9924669</v>
          </cell>
          <cell r="H183">
            <v>15054710.789270002</v>
          </cell>
          <cell r="I183">
            <v>12420136</v>
          </cell>
          <cell r="J183">
            <v>9924669</v>
          </cell>
          <cell r="K183">
            <v>65.92</v>
          </cell>
          <cell r="L183"/>
          <cell r="M183">
            <v>10119186</v>
          </cell>
          <cell r="N183">
            <v>3.8199999999999998E-2</v>
          </cell>
          <cell r="O183">
            <v>10505739</v>
          </cell>
          <cell r="P183">
            <v>69.783731797011953</v>
          </cell>
          <cell r="Q183">
            <v>0</v>
          </cell>
          <cell r="R183">
            <v>0</v>
          </cell>
          <cell r="S183">
            <v>0</v>
          </cell>
          <cell r="T183">
            <v>581070</v>
          </cell>
          <cell r="U183">
            <v>493909.5</v>
          </cell>
          <cell r="V183">
            <v>10011830</v>
          </cell>
          <cell r="W183">
            <v>66.502971329982415</v>
          </cell>
          <cell r="X183"/>
          <cell r="Y183">
            <v>0</v>
          </cell>
          <cell r="Z183">
            <v>0</v>
          </cell>
          <cell r="AA183">
            <v>87161</v>
          </cell>
        </row>
        <row r="184">
          <cell r="A184">
            <v>175</v>
          </cell>
          <cell r="B184" t="str">
            <v>Medfield</v>
          </cell>
          <cell r="C184">
            <v>2399518500</v>
          </cell>
          <cell r="D184">
            <v>9098364.9242653064</v>
          </cell>
          <cell r="E184">
            <v>996969000</v>
          </cell>
          <cell r="F184">
            <v>14656185.14332143</v>
          </cell>
          <cell r="G184">
            <v>23754550</v>
          </cell>
          <cell r="H184">
            <v>23445336.20984</v>
          </cell>
          <cell r="I184">
            <v>19342402</v>
          </cell>
          <cell r="J184">
            <v>19342402</v>
          </cell>
          <cell r="K184">
            <v>82.5</v>
          </cell>
          <cell r="L184"/>
          <cell r="M184">
            <v>20682699</v>
          </cell>
          <cell r="N184">
            <v>4.0199999999999993E-2</v>
          </cell>
          <cell r="O184">
            <v>21514143</v>
          </cell>
          <cell r="P184">
            <v>91.762996305297264</v>
          </cell>
          <cell r="Q184">
            <v>0</v>
          </cell>
          <cell r="R184">
            <v>0</v>
          </cell>
          <cell r="S184">
            <v>0</v>
          </cell>
          <cell r="T184">
            <v>2171741</v>
          </cell>
          <cell r="U184">
            <v>1845979.8499999999</v>
          </cell>
          <cell r="V184">
            <v>19668163</v>
          </cell>
          <cell r="W184">
            <v>83.889447453286166</v>
          </cell>
          <cell r="X184"/>
          <cell r="Y184">
            <v>0</v>
          </cell>
          <cell r="Z184">
            <v>0</v>
          </cell>
          <cell r="AA184">
            <v>325761</v>
          </cell>
        </row>
        <row r="185">
          <cell r="A185">
            <v>176</v>
          </cell>
          <cell r="B185" t="str">
            <v>Medford</v>
          </cell>
          <cell r="C185">
            <v>7325080700</v>
          </cell>
          <cell r="D185">
            <v>27774846.20697559</v>
          </cell>
          <cell r="E185">
            <v>1878180000</v>
          </cell>
          <cell r="F185">
            <v>27610641.667377263</v>
          </cell>
          <cell r="G185">
            <v>55385488</v>
          </cell>
          <cell r="H185">
            <v>53575422.423319995</v>
          </cell>
          <cell r="I185">
            <v>44199723</v>
          </cell>
          <cell r="J185">
            <v>44199723</v>
          </cell>
          <cell r="K185">
            <v>82.5</v>
          </cell>
          <cell r="L185"/>
          <cell r="M185">
            <v>45090390</v>
          </cell>
          <cell r="N185">
            <v>3.1399999999999997E-2</v>
          </cell>
          <cell r="O185">
            <v>46506228</v>
          </cell>
          <cell r="P185">
            <v>86.80515411065997</v>
          </cell>
          <cell r="Q185">
            <v>0</v>
          </cell>
          <cell r="R185">
            <v>0</v>
          </cell>
          <cell r="S185">
            <v>0</v>
          </cell>
          <cell r="T185">
            <v>2306505</v>
          </cell>
          <cell r="U185">
            <v>1960529.25</v>
          </cell>
          <cell r="V185">
            <v>44545699</v>
          </cell>
          <cell r="W185">
            <v>83.145772791164049</v>
          </cell>
          <cell r="X185"/>
          <cell r="Y185">
            <v>0</v>
          </cell>
          <cell r="Z185">
            <v>0</v>
          </cell>
          <cell r="AA185">
            <v>345976</v>
          </cell>
        </row>
        <row r="186">
          <cell r="A186">
            <v>177</v>
          </cell>
          <cell r="B186" t="str">
            <v>Medway</v>
          </cell>
          <cell r="C186">
            <v>1725563100</v>
          </cell>
          <cell r="D186">
            <v>6542897.1619291576</v>
          </cell>
          <cell r="E186">
            <v>582376000</v>
          </cell>
          <cell r="F186">
            <v>8561359.9610689618</v>
          </cell>
          <cell r="G186">
            <v>15104257</v>
          </cell>
          <cell r="H186">
            <v>22996068.408149999</v>
          </cell>
          <cell r="I186">
            <v>18971756</v>
          </cell>
          <cell r="J186">
            <v>15104257</v>
          </cell>
          <cell r="K186">
            <v>65.680000000000007</v>
          </cell>
          <cell r="L186"/>
          <cell r="M186">
            <v>15116213</v>
          </cell>
          <cell r="N186">
            <v>4.24E-2</v>
          </cell>
          <cell r="O186">
            <v>15757140</v>
          </cell>
          <cell r="P186">
            <v>68.521017246650473</v>
          </cell>
          <cell r="Q186">
            <v>0</v>
          </cell>
          <cell r="R186">
            <v>0</v>
          </cell>
          <cell r="S186">
            <v>0</v>
          </cell>
          <cell r="T186">
            <v>652883</v>
          </cell>
          <cell r="U186">
            <v>554950.54999999993</v>
          </cell>
          <cell r="V186">
            <v>15202189</v>
          </cell>
          <cell r="W186">
            <v>66.107774295071309</v>
          </cell>
          <cell r="X186"/>
          <cell r="Y186">
            <v>0</v>
          </cell>
          <cell r="Z186">
            <v>0</v>
          </cell>
          <cell r="AA186">
            <v>97932</v>
          </cell>
        </row>
        <row r="187">
          <cell r="A187">
            <v>178</v>
          </cell>
          <cell r="B187" t="str">
            <v>Melrose</v>
          </cell>
          <cell r="C187">
            <v>3876434900</v>
          </cell>
          <cell r="D187">
            <v>14698456.930154068</v>
          </cell>
          <cell r="E187">
            <v>1164530000</v>
          </cell>
          <cell r="F187">
            <v>17119456.35717069</v>
          </cell>
          <cell r="G187">
            <v>31817913</v>
          </cell>
          <cell r="H187">
            <v>37014593.116479993</v>
          </cell>
          <cell r="I187">
            <v>30537039</v>
          </cell>
          <cell r="J187">
            <v>30537039</v>
          </cell>
          <cell r="K187">
            <v>82.5</v>
          </cell>
          <cell r="L187"/>
          <cell r="M187">
            <v>29929725</v>
          </cell>
          <cell r="N187">
            <v>4.2599999999999999E-2</v>
          </cell>
          <cell r="O187">
            <v>31204731</v>
          </cell>
          <cell r="P187">
            <v>84.303860647077414</v>
          </cell>
          <cell r="Q187">
            <v>0</v>
          </cell>
          <cell r="R187">
            <v>0</v>
          </cell>
          <cell r="S187">
            <v>0</v>
          </cell>
          <cell r="T187">
            <v>667692</v>
          </cell>
          <cell r="U187">
            <v>567538.19999999995</v>
          </cell>
          <cell r="V187">
            <v>30637193</v>
          </cell>
          <cell r="W187">
            <v>82.770578900026905</v>
          </cell>
          <cell r="X187"/>
          <cell r="Y187">
            <v>0</v>
          </cell>
          <cell r="Z187">
            <v>0</v>
          </cell>
          <cell r="AA187">
            <v>100154</v>
          </cell>
        </row>
        <row r="188">
          <cell r="A188">
            <v>179</v>
          </cell>
          <cell r="B188" t="str">
            <v>Mendon</v>
          </cell>
          <cell r="C188">
            <v>808861300</v>
          </cell>
          <cell r="D188">
            <v>3066996.6830910607</v>
          </cell>
          <cell r="E188">
            <v>280488000</v>
          </cell>
          <cell r="F188">
            <v>4123382.0294110863</v>
          </cell>
          <cell r="G188">
            <v>7190379</v>
          </cell>
          <cell r="H188">
            <v>10439369.74708</v>
          </cell>
          <cell r="I188">
            <v>8612480</v>
          </cell>
          <cell r="J188">
            <v>7190379</v>
          </cell>
          <cell r="K188">
            <v>68.88</v>
          </cell>
          <cell r="L188"/>
          <cell r="M188">
            <v>6682546</v>
          </cell>
          <cell r="N188">
            <v>4.3999999999999997E-2</v>
          </cell>
          <cell r="O188">
            <v>6976578</v>
          </cell>
          <cell r="P188">
            <v>66.829494203435232</v>
          </cell>
          <cell r="Q188">
            <v>2.0505057965647637</v>
          </cell>
          <cell r="R188">
            <v>0</v>
          </cell>
          <cell r="S188">
            <v>0</v>
          </cell>
          <cell r="T188">
            <v>0</v>
          </cell>
          <cell r="U188">
            <v>0</v>
          </cell>
          <cell r="V188">
            <v>6976578</v>
          </cell>
          <cell r="W188">
            <v>66.829494203435232</v>
          </cell>
          <cell r="X188"/>
          <cell r="Y188">
            <v>-213801</v>
          </cell>
          <cell r="Z188">
            <v>213801</v>
          </cell>
          <cell r="AA188">
            <v>0</v>
          </cell>
        </row>
        <row r="189">
          <cell r="A189">
            <v>180</v>
          </cell>
          <cell r="B189" t="str">
            <v>Merrimac</v>
          </cell>
          <cell r="C189">
            <v>700874100</v>
          </cell>
          <cell r="D189">
            <v>2657536.6381905433</v>
          </cell>
          <cell r="E189">
            <v>211696000</v>
          </cell>
          <cell r="F189">
            <v>3112088.5103755216</v>
          </cell>
          <cell r="G189">
            <v>5769625</v>
          </cell>
          <cell r="H189">
            <v>9162834.6799999997</v>
          </cell>
          <cell r="I189">
            <v>7559339</v>
          </cell>
          <cell r="J189">
            <v>5769625</v>
          </cell>
          <cell r="K189">
            <v>62.97</v>
          </cell>
          <cell r="L189"/>
          <cell r="M189">
            <v>5798416</v>
          </cell>
          <cell r="N189">
            <v>3.7999999999999999E-2</v>
          </cell>
          <cell r="O189">
            <v>6018756</v>
          </cell>
          <cell r="P189">
            <v>65.686615662043138</v>
          </cell>
          <cell r="Q189">
            <v>0</v>
          </cell>
          <cell r="R189">
            <v>0</v>
          </cell>
          <cell r="S189">
            <v>0</v>
          </cell>
          <cell r="T189">
            <v>249131</v>
          </cell>
          <cell r="U189">
            <v>211761.35</v>
          </cell>
          <cell r="V189">
            <v>5806995</v>
          </cell>
          <cell r="W189">
            <v>63.37552954736929</v>
          </cell>
          <cell r="X189"/>
          <cell r="Y189">
            <v>0</v>
          </cell>
          <cell r="Z189">
            <v>0</v>
          </cell>
          <cell r="AA189">
            <v>37370</v>
          </cell>
        </row>
        <row r="190">
          <cell r="A190">
            <v>181</v>
          </cell>
          <cell r="B190" t="str">
            <v>Methuen</v>
          </cell>
          <cell r="C190">
            <v>4606562400</v>
          </cell>
          <cell r="D190">
            <v>17466915.033828415</v>
          </cell>
          <cell r="E190">
            <v>1314207000</v>
          </cell>
          <cell r="F190">
            <v>19319819.481497444</v>
          </cell>
          <cell r="G190">
            <v>36786735</v>
          </cell>
          <cell r="H190">
            <v>82530482.539999992</v>
          </cell>
          <cell r="I190">
            <v>68087648</v>
          </cell>
          <cell r="J190">
            <v>36786735</v>
          </cell>
          <cell r="K190">
            <v>44.57</v>
          </cell>
          <cell r="L190"/>
          <cell r="M190">
            <v>37346579</v>
          </cell>
          <cell r="N190">
            <v>3.2899999999999999E-2</v>
          </cell>
          <cell r="O190">
            <v>38575281</v>
          </cell>
          <cell r="P190">
            <v>46.740646380328315</v>
          </cell>
          <cell r="Q190">
            <v>0</v>
          </cell>
          <cell r="R190">
            <v>0</v>
          </cell>
          <cell r="S190">
            <v>0</v>
          </cell>
          <cell r="T190">
            <v>1788546</v>
          </cell>
          <cell r="U190">
            <v>1520264.0999999999</v>
          </cell>
          <cell r="V190">
            <v>37055017</v>
          </cell>
          <cell r="W190">
            <v>44.898582753397292</v>
          </cell>
          <cell r="X190"/>
          <cell r="Y190">
            <v>0</v>
          </cell>
          <cell r="Z190">
            <v>0</v>
          </cell>
          <cell r="AA190">
            <v>268282</v>
          </cell>
        </row>
        <row r="191">
          <cell r="A191">
            <v>182</v>
          </cell>
          <cell r="B191" t="str">
            <v>Middleborough</v>
          </cell>
          <cell r="C191">
            <v>2313872400</v>
          </cell>
          <cell r="D191">
            <v>8773616.6582527217</v>
          </cell>
          <cell r="E191">
            <v>621939000</v>
          </cell>
          <cell r="F191">
            <v>9142965.4601619374</v>
          </cell>
          <cell r="G191">
            <v>17916582</v>
          </cell>
          <cell r="H191">
            <v>35671068.599999994</v>
          </cell>
          <cell r="I191">
            <v>29428632</v>
          </cell>
          <cell r="J191">
            <v>17916582</v>
          </cell>
          <cell r="K191">
            <v>50.23</v>
          </cell>
          <cell r="L191"/>
          <cell r="M191">
            <v>18291783</v>
          </cell>
          <cell r="N191">
            <v>3.6999999999999998E-2</v>
          </cell>
          <cell r="O191">
            <v>18968579</v>
          </cell>
          <cell r="P191">
            <v>53.176368817838004</v>
          </cell>
          <cell r="Q191">
            <v>0</v>
          </cell>
          <cell r="R191">
            <v>0</v>
          </cell>
          <cell r="S191">
            <v>0</v>
          </cell>
          <cell r="T191">
            <v>1051997</v>
          </cell>
          <cell r="U191">
            <v>894197.45</v>
          </cell>
          <cell r="V191">
            <v>18074382</v>
          </cell>
          <cell r="W191">
            <v>50.669583809440468</v>
          </cell>
          <cell r="X191"/>
          <cell r="Y191">
            <v>0</v>
          </cell>
          <cell r="Z191">
            <v>0</v>
          </cell>
          <cell r="AA191">
            <v>157800</v>
          </cell>
        </row>
        <row r="192">
          <cell r="A192">
            <v>183</v>
          </cell>
          <cell r="B192" t="str">
            <v>Middlefield</v>
          </cell>
          <cell r="C192">
            <v>66509900</v>
          </cell>
          <cell r="D192">
            <v>252188.65421391549</v>
          </cell>
          <cell r="E192">
            <v>9057000</v>
          </cell>
          <cell r="F192">
            <v>133144.63021725067</v>
          </cell>
          <cell r="G192">
            <v>385333</v>
          </cell>
          <cell r="H192">
            <v>438187.84</v>
          </cell>
          <cell r="I192">
            <v>361505</v>
          </cell>
          <cell r="J192">
            <v>361505</v>
          </cell>
          <cell r="K192">
            <v>82.5</v>
          </cell>
          <cell r="L192"/>
          <cell r="M192">
            <v>365431</v>
          </cell>
          <cell r="N192">
            <v>2.9000000000000005E-2</v>
          </cell>
          <cell r="O192">
            <v>376028</v>
          </cell>
          <cell r="P192">
            <v>85.8143393481663</v>
          </cell>
          <cell r="Q192">
            <v>0</v>
          </cell>
          <cell r="R192">
            <v>0</v>
          </cell>
          <cell r="S192">
            <v>0</v>
          </cell>
          <cell r="T192">
            <v>14523</v>
          </cell>
          <cell r="U192">
            <v>12344.55</v>
          </cell>
          <cell r="V192">
            <v>363683</v>
          </cell>
          <cell r="W192">
            <v>82.997054413924403</v>
          </cell>
          <cell r="X192"/>
          <cell r="Y192">
            <v>0</v>
          </cell>
          <cell r="Z192">
            <v>0</v>
          </cell>
          <cell r="AA192">
            <v>2178</v>
          </cell>
        </row>
        <row r="193">
          <cell r="A193">
            <v>184</v>
          </cell>
          <cell r="B193" t="str">
            <v>Middleton</v>
          </cell>
          <cell r="C193">
            <v>1718243000</v>
          </cell>
          <cell r="D193">
            <v>6515141.2012720024</v>
          </cell>
          <cell r="E193">
            <v>403668000</v>
          </cell>
          <cell r="F193">
            <v>5934219.5639325548</v>
          </cell>
          <cell r="G193">
            <v>12449361</v>
          </cell>
          <cell r="H193">
            <v>13852726.460099999</v>
          </cell>
          <cell r="I193">
            <v>11428499</v>
          </cell>
          <cell r="J193">
            <v>11428499</v>
          </cell>
          <cell r="K193">
            <v>82.5</v>
          </cell>
          <cell r="L193"/>
          <cell r="M193">
            <v>11832532</v>
          </cell>
          <cell r="N193">
            <v>4.8000000000000001E-2</v>
          </cell>
          <cell r="O193">
            <v>12400494</v>
          </cell>
          <cell r="P193">
            <v>89.516630792625094</v>
          </cell>
          <cell r="Q193">
            <v>0</v>
          </cell>
          <cell r="R193">
            <v>0</v>
          </cell>
          <cell r="S193">
            <v>0</v>
          </cell>
          <cell r="T193">
            <v>971995</v>
          </cell>
          <cell r="U193">
            <v>826195.75</v>
          </cell>
          <cell r="V193">
            <v>11574298</v>
          </cell>
          <cell r="W193">
            <v>83.552490791884509</v>
          </cell>
          <cell r="X193"/>
          <cell r="Y193">
            <v>0</v>
          </cell>
          <cell r="Z193">
            <v>0</v>
          </cell>
          <cell r="AA193">
            <v>145799</v>
          </cell>
        </row>
        <row r="194">
          <cell r="A194">
            <v>185</v>
          </cell>
          <cell r="B194" t="str">
            <v>Milford</v>
          </cell>
          <cell r="C194">
            <v>2908293100</v>
          </cell>
          <cell r="D194">
            <v>11027509.031717328</v>
          </cell>
          <cell r="E194">
            <v>864876000</v>
          </cell>
          <cell r="F194">
            <v>12714319.885588484</v>
          </cell>
          <cell r="G194">
            <v>23741829</v>
          </cell>
          <cell r="H194">
            <v>47584713.029600002</v>
          </cell>
          <cell r="I194">
            <v>39257388</v>
          </cell>
          <cell r="J194">
            <v>23741829</v>
          </cell>
          <cell r="K194">
            <v>49.89</v>
          </cell>
          <cell r="L194"/>
          <cell r="M194">
            <v>24778888</v>
          </cell>
          <cell r="N194">
            <v>4.5699999999999991E-2</v>
          </cell>
          <cell r="O194">
            <v>25911283</v>
          </cell>
          <cell r="P194">
            <v>54.452956317887057</v>
          </cell>
          <cell r="Q194">
            <v>0</v>
          </cell>
          <cell r="R194">
            <v>0</v>
          </cell>
          <cell r="S194">
            <v>0</v>
          </cell>
          <cell r="T194">
            <v>2169454</v>
          </cell>
          <cell r="U194">
            <v>1844035.9</v>
          </cell>
          <cell r="V194">
            <v>24067247</v>
          </cell>
          <cell r="W194">
            <v>50.577686546158226</v>
          </cell>
          <cell r="X194"/>
          <cell r="Y194">
            <v>0</v>
          </cell>
          <cell r="Z194">
            <v>0</v>
          </cell>
          <cell r="AA194">
            <v>325418</v>
          </cell>
        </row>
        <row r="195">
          <cell r="A195">
            <v>186</v>
          </cell>
          <cell r="B195" t="str">
            <v>Millbury</v>
          </cell>
          <cell r="C195">
            <v>1367184400</v>
          </cell>
          <cell r="D195">
            <v>5184016.1223856825</v>
          </cell>
          <cell r="E195">
            <v>392303000</v>
          </cell>
          <cell r="F195">
            <v>5767145.6186505565</v>
          </cell>
          <cell r="G195">
            <v>10951162</v>
          </cell>
          <cell r="H195">
            <v>18396014.489999998</v>
          </cell>
          <cell r="I195">
            <v>15176712</v>
          </cell>
          <cell r="J195">
            <v>10951162</v>
          </cell>
          <cell r="K195">
            <v>59.53</v>
          </cell>
          <cell r="L195"/>
          <cell r="M195">
            <v>11229328</v>
          </cell>
          <cell r="N195">
            <v>3.6400000000000002E-2</v>
          </cell>
          <cell r="O195">
            <v>11638076</v>
          </cell>
          <cell r="P195">
            <v>63.264116291745765</v>
          </cell>
          <cell r="Q195">
            <v>0</v>
          </cell>
          <cell r="R195">
            <v>0</v>
          </cell>
          <cell r="S195">
            <v>0</v>
          </cell>
          <cell r="T195">
            <v>686914</v>
          </cell>
          <cell r="U195">
            <v>583876.9</v>
          </cell>
          <cell r="V195">
            <v>11054199</v>
          </cell>
          <cell r="W195">
            <v>60.090184240771386</v>
          </cell>
          <cell r="X195"/>
          <cell r="Y195">
            <v>0</v>
          </cell>
          <cell r="Z195">
            <v>0</v>
          </cell>
          <cell r="AA195">
            <v>103037</v>
          </cell>
        </row>
        <row r="196">
          <cell r="A196">
            <v>187</v>
          </cell>
          <cell r="B196" t="str">
            <v>Millis</v>
          </cell>
          <cell r="C196">
            <v>1042625800</v>
          </cell>
          <cell r="D196">
            <v>3953372.3152599386</v>
          </cell>
          <cell r="E196">
            <v>304170000</v>
          </cell>
          <cell r="F196">
            <v>4471525.0274021355</v>
          </cell>
          <cell r="G196">
            <v>8424897</v>
          </cell>
          <cell r="H196">
            <v>12414299.087119998</v>
          </cell>
          <cell r="I196">
            <v>10241797</v>
          </cell>
          <cell r="J196">
            <v>8424897</v>
          </cell>
          <cell r="K196">
            <v>67.86</v>
          </cell>
          <cell r="L196"/>
          <cell r="M196">
            <v>8648887</v>
          </cell>
          <cell r="N196">
            <v>4.0199999999999993E-2</v>
          </cell>
          <cell r="O196">
            <v>8996572</v>
          </cell>
          <cell r="P196">
            <v>72.469431716318681</v>
          </cell>
          <cell r="Q196">
            <v>0</v>
          </cell>
          <cell r="R196">
            <v>0</v>
          </cell>
          <cell r="S196">
            <v>0</v>
          </cell>
          <cell r="T196">
            <v>571675</v>
          </cell>
          <cell r="U196">
            <v>485923.75</v>
          </cell>
          <cell r="V196">
            <v>8510648</v>
          </cell>
          <cell r="W196">
            <v>68.555203481684373</v>
          </cell>
          <cell r="X196"/>
          <cell r="Y196">
            <v>0</v>
          </cell>
          <cell r="Z196">
            <v>0</v>
          </cell>
          <cell r="AA196">
            <v>85751</v>
          </cell>
        </row>
        <row r="197">
          <cell r="A197">
            <v>188</v>
          </cell>
          <cell r="B197" t="str">
            <v>Millville</v>
          </cell>
          <cell r="C197">
            <v>252391100</v>
          </cell>
          <cell r="D197">
            <v>957002.97015286086</v>
          </cell>
          <cell r="E197">
            <v>91361000</v>
          </cell>
          <cell r="F197">
            <v>1343074.5899611614</v>
          </cell>
          <cell r="G197">
            <v>2300078</v>
          </cell>
          <cell r="H197">
            <v>5556187.2800000003</v>
          </cell>
          <cell r="I197">
            <v>4583855</v>
          </cell>
          <cell r="J197">
            <v>2300078</v>
          </cell>
          <cell r="K197">
            <v>41.4</v>
          </cell>
          <cell r="L197"/>
          <cell r="M197">
            <v>2176891</v>
          </cell>
          <cell r="N197">
            <v>3.5700000000000003E-2</v>
          </cell>
          <cell r="O197">
            <v>2254606</v>
          </cell>
          <cell r="P197">
            <v>40.578293825977731</v>
          </cell>
          <cell r="Q197">
            <v>0.82170617402226753</v>
          </cell>
          <cell r="R197">
            <v>0</v>
          </cell>
          <cell r="S197">
            <v>0</v>
          </cell>
          <cell r="T197">
            <v>0</v>
          </cell>
          <cell r="U197">
            <v>0</v>
          </cell>
          <cell r="V197">
            <v>2254606</v>
          </cell>
          <cell r="W197">
            <v>40.578293825977731</v>
          </cell>
          <cell r="X197"/>
          <cell r="Y197">
            <v>-45472</v>
          </cell>
          <cell r="Z197">
            <v>45472</v>
          </cell>
          <cell r="AA197">
            <v>0</v>
          </cell>
        </row>
        <row r="198">
          <cell r="A198">
            <v>189</v>
          </cell>
          <cell r="B198" t="str">
            <v>Milton</v>
          </cell>
          <cell r="C198">
            <v>4586795600</v>
          </cell>
          <cell r="D198">
            <v>17391964.346936457</v>
          </cell>
          <cell r="E198">
            <v>1711325000</v>
          </cell>
          <cell r="F198">
            <v>25157749.17815353</v>
          </cell>
          <cell r="G198">
            <v>42549714</v>
          </cell>
          <cell r="H198">
            <v>38144177.294160001</v>
          </cell>
          <cell r="I198">
            <v>31468946</v>
          </cell>
          <cell r="J198">
            <v>31468946</v>
          </cell>
          <cell r="K198">
            <v>82.5</v>
          </cell>
          <cell r="L198"/>
          <cell r="M198">
            <v>31233347</v>
          </cell>
          <cell r="N198">
            <v>3.0899999999999997E-2</v>
          </cell>
          <cell r="O198">
            <v>32198457</v>
          </cell>
          <cell r="P198">
            <v>84.412508760359842</v>
          </cell>
          <cell r="Q198">
            <v>0</v>
          </cell>
          <cell r="R198">
            <v>0</v>
          </cell>
          <cell r="S198">
            <v>0</v>
          </cell>
          <cell r="T198">
            <v>729511</v>
          </cell>
          <cell r="U198">
            <v>620084.35</v>
          </cell>
          <cell r="V198">
            <v>31578373</v>
          </cell>
          <cell r="W198">
            <v>82.786876635126049</v>
          </cell>
          <cell r="X198"/>
          <cell r="Y198">
            <v>0</v>
          </cell>
          <cell r="Z198">
            <v>0</v>
          </cell>
          <cell r="AA198">
            <v>109427</v>
          </cell>
        </row>
        <row r="199">
          <cell r="A199">
            <v>190</v>
          </cell>
          <cell r="B199" t="str">
            <v>Monroe</v>
          </cell>
          <cell r="C199">
            <v>22644600</v>
          </cell>
          <cell r="D199">
            <v>85862.573830548994</v>
          </cell>
          <cell r="E199">
            <v>806000</v>
          </cell>
          <cell r="F199">
            <v>11848.798935089328</v>
          </cell>
          <cell r="G199">
            <v>97711</v>
          </cell>
          <cell r="H199">
            <v>127544.68</v>
          </cell>
          <cell r="I199">
            <v>105224</v>
          </cell>
          <cell r="J199">
            <v>97711</v>
          </cell>
          <cell r="K199">
            <v>76.61</v>
          </cell>
          <cell r="L199"/>
          <cell r="M199">
            <v>81798</v>
          </cell>
          <cell r="N199">
            <v>3.4700000000000002E-2</v>
          </cell>
          <cell r="O199">
            <v>84636</v>
          </cell>
          <cell r="P199">
            <v>66.357922572701582</v>
          </cell>
          <cell r="Q199">
            <v>10.252077427298417</v>
          </cell>
          <cell r="R199">
            <v>0.02</v>
          </cell>
          <cell r="S199">
            <v>1636</v>
          </cell>
          <cell r="T199">
            <v>0</v>
          </cell>
          <cell r="U199">
            <v>0</v>
          </cell>
          <cell r="V199">
            <v>86272</v>
          </cell>
          <cell r="W199">
            <v>67.640610333570947</v>
          </cell>
          <cell r="X199"/>
          <cell r="Y199">
            <v>-13075</v>
          </cell>
          <cell r="Z199">
            <v>11439</v>
          </cell>
          <cell r="AA199">
            <v>0</v>
          </cell>
        </row>
        <row r="200">
          <cell r="A200">
            <v>191</v>
          </cell>
          <cell r="B200" t="str">
            <v>Monson</v>
          </cell>
          <cell r="C200">
            <v>765209100</v>
          </cell>
          <cell r="D200">
            <v>2901478.6238024938</v>
          </cell>
          <cell r="E200">
            <v>228584000</v>
          </cell>
          <cell r="F200">
            <v>3360354.659774763</v>
          </cell>
          <cell r="G200">
            <v>6261833</v>
          </cell>
          <cell r="H200">
            <v>11760115.609999999</v>
          </cell>
          <cell r="I200">
            <v>9702095</v>
          </cell>
          <cell r="J200">
            <v>6261833</v>
          </cell>
          <cell r="K200">
            <v>53.25</v>
          </cell>
          <cell r="L200"/>
          <cell r="M200">
            <v>6303758</v>
          </cell>
          <cell r="N200">
            <v>4.3200000000000002E-2</v>
          </cell>
          <cell r="O200">
            <v>6576080</v>
          </cell>
          <cell r="P200">
            <v>55.918497896467535</v>
          </cell>
          <cell r="Q200">
            <v>0</v>
          </cell>
          <cell r="R200">
            <v>0</v>
          </cell>
          <cell r="S200">
            <v>0</v>
          </cell>
          <cell r="T200">
            <v>314247</v>
          </cell>
          <cell r="U200">
            <v>267109.95</v>
          </cell>
          <cell r="V200">
            <v>6308970</v>
          </cell>
          <cell r="W200">
            <v>53.647176687916932</v>
          </cell>
          <cell r="X200"/>
          <cell r="Y200">
            <v>0</v>
          </cell>
          <cell r="Z200">
            <v>0</v>
          </cell>
          <cell r="AA200">
            <v>47137</v>
          </cell>
        </row>
        <row r="201">
          <cell r="A201">
            <v>192</v>
          </cell>
          <cell r="B201" t="str">
            <v>Montague</v>
          </cell>
          <cell r="C201">
            <v>783599400</v>
          </cell>
          <cell r="D201">
            <v>2971209.9721820606</v>
          </cell>
          <cell r="E201">
            <v>173396000</v>
          </cell>
          <cell r="F201">
            <v>2549050.0498123439</v>
          </cell>
          <cell r="G201">
            <v>5520260</v>
          </cell>
          <cell r="H201">
            <v>10603866</v>
          </cell>
          <cell r="I201">
            <v>8748189</v>
          </cell>
          <cell r="J201">
            <v>5520260</v>
          </cell>
          <cell r="K201">
            <v>52.06</v>
          </cell>
          <cell r="L201"/>
          <cell r="M201">
            <v>5578965</v>
          </cell>
          <cell r="N201">
            <v>3.04E-2</v>
          </cell>
          <cell r="O201">
            <v>5748566</v>
          </cell>
          <cell r="P201">
            <v>54.211982686314592</v>
          </cell>
          <cell r="Q201">
            <v>0</v>
          </cell>
          <cell r="R201">
            <v>0</v>
          </cell>
          <cell r="S201">
            <v>0</v>
          </cell>
          <cell r="T201">
            <v>228306</v>
          </cell>
          <cell r="U201">
            <v>194060.1</v>
          </cell>
          <cell r="V201">
            <v>5554506</v>
          </cell>
          <cell r="W201">
            <v>52.381895433231612</v>
          </cell>
          <cell r="X201"/>
          <cell r="Y201">
            <v>0</v>
          </cell>
          <cell r="Z201">
            <v>0</v>
          </cell>
          <cell r="AA201">
            <v>34246</v>
          </cell>
        </row>
        <row r="202">
          <cell r="A202">
            <v>193</v>
          </cell>
          <cell r="B202" t="str">
            <v>Monterey</v>
          </cell>
          <cell r="C202">
            <v>473570600</v>
          </cell>
          <cell r="D202">
            <v>1795659.4776007254</v>
          </cell>
          <cell r="E202">
            <v>24308000</v>
          </cell>
          <cell r="F202">
            <v>357345.6631689223</v>
          </cell>
          <cell r="G202">
            <v>2153005</v>
          </cell>
          <cell r="H202">
            <v>896576</v>
          </cell>
          <cell r="I202">
            <v>739675</v>
          </cell>
          <cell r="J202">
            <v>739675</v>
          </cell>
          <cell r="K202">
            <v>82.5</v>
          </cell>
          <cell r="L202"/>
          <cell r="M202">
            <v>700965</v>
          </cell>
          <cell r="N202">
            <v>2.52E-2</v>
          </cell>
          <cell r="O202">
            <v>718629</v>
          </cell>
          <cell r="P202">
            <v>80.15260279106289</v>
          </cell>
          <cell r="Q202">
            <v>2.3473972089371102</v>
          </cell>
          <cell r="R202">
            <v>0</v>
          </cell>
          <cell r="S202">
            <v>0</v>
          </cell>
          <cell r="T202">
            <v>0</v>
          </cell>
          <cell r="U202">
            <v>0</v>
          </cell>
          <cell r="V202">
            <v>718629</v>
          </cell>
          <cell r="W202">
            <v>80.15260279106289</v>
          </cell>
          <cell r="X202"/>
          <cell r="Y202">
            <v>-21046</v>
          </cell>
          <cell r="Z202">
            <v>21046</v>
          </cell>
          <cell r="AA202">
            <v>0</v>
          </cell>
        </row>
        <row r="203">
          <cell r="A203">
            <v>194</v>
          </cell>
          <cell r="B203" t="str">
            <v>Montgomery</v>
          </cell>
          <cell r="C203">
            <v>107539100</v>
          </cell>
          <cell r="D203">
            <v>407760.9634712378</v>
          </cell>
          <cell r="E203">
            <v>34142000</v>
          </cell>
          <cell r="F203">
            <v>501912.77077148866</v>
          </cell>
          <cell r="G203">
            <v>909674</v>
          </cell>
          <cell r="H203">
            <v>829276.6</v>
          </cell>
          <cell r="I203">
            <v>684153</v>
          </cell>
          <cell r="J203">
            <v>684153</v>
          </cell>
          <cell r="K203">
            <v>82.5</v>
          </cell>
          <cell r="L203"/>
          <cell r="M203">
            <v>749393</v>
          </cell>
          <cell r="N203">
            <v>3.7499999999999999E-2</v>
          </cell>
          <cell r="O203">
            <v>777495</v>
          </cell>
          <cell r="P203">
            <v>93.755810787377825</v>
          </cell>
          <cell r="Q203">
            <v>0</v>
          </cell>
          <cell r="R203">
            <v>0</v>
          </cell>
          <cell r="S203">
            <v>0</v>
          </cell>
          <cell r="T203">
            <v>93342</v>
          </cell>
          <cell r="U203">
            <v>79340.7</v>
          </cell>
          <cell r="V203">
            <v>698154</v>
          </cell>
          <cell r="W203">
            <v>84.18831545469871</v>
          </cell>
          <cell r="X203"/>
          <cell r="Y203">
            <v>0</v>
          </cell>
          <cell r="Z203">
            <v>0</v>
          </cell>
          <cell r="AA203">
            <v>14001</v>
          </cell>
        </row>
        <row r="204">
          <cell r="A204">
            <v>195</v>
          </cell>
          <cell r="B204" t="str">
            <v>Mount Washington</v>
          </cell>
          <cell r="C204">
            <v>84548400</v>
          </cell>
          <cell r="D204">
            <v>320586.06631403463</v>
          </cell>
          <cell r="E204">
            <v>3194000</v>
          </cell>
          <cell r="F204">
            <v>46954.173447487985</v>
          </cell>
          <cell r="G204">
            <v>367540</v>
          </cell>
          <cell r="H204">
            <v>57421.64</v>
          </cell>
          <cell r="I204">
            <v>47373</v>
          </cell>
          <cell r="J204">
            <v>47373</v>
          </cell>
          <cell r="K204">
            <v>82.5</v>
          </cell>
          <cell r="L204"/>
          <cell r="M204">
            <v>79980</v>
          </cell>
          <cell r="N204">
            <v>2.3599999999999999E-2</v>
          </cell>
          <cell r="O204">
            <v>81868</v>
          </cell>
          <cell r="P204">
            <v>142.57342702158977</v>
          </cell>
          <cell r="Q204">
            <v>0</v>
          </cell>
          <cell r="R204">
            <v>0</v>
          </cell>
          <cell r="S204">
            <v>0</v>
          </cell>
          <cell r="T204">
            <v>34495</v>
          </cell>
          <cell r="U204">
            <v>29320.75</v>
          </cell>
          <cell r="V204">
            <v>51679.476000000002</v>
          </cell>
          <cell r="W204">
            <v>90.000000000000014</v>
          </cell>
          <cell r="X204"/>
          <cell r="Y204">
            <v>0</v>
          </cell>
          <cell r="Z204">
            <v>0</v>
          </cell>
          <cell r="AA204">
            <v>4306.4760000000024</v>
          </cell>
        </row>
        <row r="205">
          <cell r="A205">
            <v>196</v>
          </cell>
          <cell r="B205" t="str">
            <v>Nahant</v>
          </cell>
          <cell r="C205">
            <v>776257000</v>
          </cell>
          <cell r="D205">
            <v>2943369.4555867831</v>
          </cell>
          <cell r="E205">
            <v>209432000</v>
          </cell>
          <cell r="F205">
            <v>3078806.028006983</v>
          </cell>
          <cell r="G205">
            <v>6022175</v>
          </cell>
          <cell r="H205">
            <v>2605053.4700000002</v>
          </cell>
          <cell r="I205">
            <v>2149169</v>
          </cell>
          <cell r="J205">
            <v>2149169</v>
          </cell>
          <cell r="K205">
            <v>82.5</v>
          </cell>
          <cell r="L205"/>
          <cell r="M205">
            <v>2347693</v>
          </cell>
          <cell r="N205">
            <v>3.6700000000000003E-2</v>
          </cell>
          <cell r="O205">
            <v>2433853</v>
          </cell>
          <cell r="P205">
            <v>93.428139883823562</v>
          </cell>
          <cell r="Q205">
            <v>0</v>
          </cell>
          <cell r="R205">
            <v>0</v>
          </cell>
          <cell r="S205">
            <v>0</v>
          </cell>
          <cell r="T205">
            <v>284684</v>
          </cell>
          <cell r="U205">
            <v>241981.4</v>
          </cell>
          <cell r="V205">
            <v>2191872</v>
          </cell>
          <cell r="W205">
            <v>84.139232658437521</v>
          </cell>
          <cell r="X205"/>
          <cell r="Y205">
            <v>0</v>
          </cell>
          <cell r="Z205">
            <v>0</v>
          </cell>
          <cell r="AA205">
            <v>42703</v>
          </cell>
        </row>
        <row r="206">
          <cell r="A206">
            <v>197</v>
          </cell>
          <cell r="B206" t="str">
            <v>Nantucket</v>
          </cell>
          <cell r="C206">
            <v>17816255100</v>
          </cell>
          <cell r="D206">
            <v>67554715.8663719</v>
          </cell>
          <cell r="E206">
            <v>536369000</v>
          </cell>
          <cell r="F206">
            <v>7885022.8734676521</v>
          </cell>
          <cell r="G206">
            <v>75439739</v>
          </cell>
          <cell r="H206">
            <v>15743715.589999998</v>
          </cell>
          <cell r="I206">
            <v>12988565</v>
          </cell>
          <cell r="J206">
            <v>12988565</v>
          </cell>
          <cell r="K206">
            <v>82.5</v>
          </cell>
          <cell r="L206"/>
          <cell r="M206">
            <v>12225508</v>
          </cell>
          <cell r="N206">
            <v>3.9E-2</v>
          </cell>
          <cell r="O206">
            <v>12702303</v>
          </cell>
          <cell r="P206">
            <v>80.681735689306876</v>
          </cell>
          <cell r="Q206">
            <v>1.8182643106931238</v>
          </cell>
          <cell r="R206">
            <v>0</v>
          </cell>
          <cell r="S206">
            <v>0</v>
          </cell>
          <cell r="T206">
            <v>0</v>
          </cell>
          <cell r="U206">
            <v>0</v>
          </cell>
          <cell r="V206">
            <v>12702303</v>
          </cell>
          <cell r="W206">
            <v>80.681735689306876</v>
          </cell>
          <cell r="X206"/>
          <cell r="Y206">
            <v>-286262</v>
          </cell>
          <cell r="Z206">
            <v>286262</v>
          </cell>
          <cell r="AA206">
            <v>0</v>
          </cell>
        </row>
        <row r="207">
          <cell r="A207">
            <v>198</v>
          </cell>
          <cell r="B207" t="str">
            <v>Natick</v>
          </cell>
          <cell r="C207">
            <v>6961523100</v>
          </cell>
          <cell r="D207">
            <v>26396328.093533218</v>
          </cell>
          <cell r="E207">
            <v>1752670000</v>
          </cell>
          <cell r="F207">
            <v>25765551.401442945</v>
          </cell>
          <cell r="G207">
            <v>52161879</v>
          </cell>
          <cell r="H207">
            <v>53740631.004939988</v>
          </cell>
          <cell r="I207">
            <v>44336021</v>
          </cell>
          <cell r="J207">
            <v>44336021</v>
          </cell>
          <cell r="K207">
            <v>82.5</v>
          </cell>
          <cell r="L207"/>
          <cell r="M207">
            <v>43637723</v>
          </cell>
          <cell r="N207">
            <v>4.0399999999999998E-2</v>
          </cell>
          <cell r="O207">
            <v>45400687</v>
          </cell>
          <cell r="P207">
            <v>84.481120059469788</v>
          </cell>
          <cell r="Q207">
            <v>0</v>
          </cell>
          <cell r="R207">
            <v>0</v>
          </cell>
          <cell r="S207">
            <v>0</v>
          </cell>
          <cell r="T207">
            <v>1064666</v>
          </cell>
          <cell r="U207">
            <v>904966.1</v>
          </cell>
          <cell r="V207">
            <v>44495721</v>
          </cell>
          <cell r="W207">
            <v>82.79716886076352</v>
          </cell>
          <cell r="X207"/>
          <cell r="Y207">
            <v>0</v>
          </cell>
          <cell r="Z207">
            <v>0</v>
          </cell>
          <cell r="AA207">
            <v>159700</v>
          </cell>
        </row>
        <row r="208">
          <cell r="A208">
            <v>199</v>
          </cell>
          <cell r="B208" t="str">
            <v>Needham</v>
          </cell>
          <cell r="C208">
            <v>8293426000</v>
          </cell>
          <cell r="D208">
            <v>31446565.725744531</v>
          </cell>
          <cell r="E208">
            <v>2777187000</v>
          </cell>
          <cell r="F208">
            <v>40826712.615563184</v>
          </cell>
          <cell r="G208">
            <v>72273278</v>
          </cell>
          <cell r="H208">
            <v>52778381.584080003</v>
          </cell>
          <cell r="I208">
            <v>43542165</v>
          </cell>
          <cell r="J208">
            <v>43542165</v>
          </cell>
          <cell r="K208">
            <v>82.5</v>
          </cell>
          <cell r="L208"/>
          <cell r="M208">
            <v>44635722</v>
          </cell>
          <cell r="N208">
            <v>6.2E-2</v>
          </cell>
          <cell r="O208">
            <v>47403137</v>
          </cell>
          <cell r="P208">
            <v>89.815442568058231</v>
          </cell>
          <cell r="Q208">
            <v>0</v>
          </cell>
          <cell r="R208">
            <v>0</v>
          </cell>
          <cell r="S208">
            <v>0</v>
          </cell>
          <cell r="T208">
            <v>3860972</v>
          </cell>
          <cell r="U208">
            <v>3281826.1999999997</v>
          </cell>
          <cell r="V208">
            <v>44121311</v>
          </cell>
          <cell r="W208">
            <v>83.597317075195591</v>
          </cell>
          <cell r="X208"/>
          <cell r="Y208">
            <v>0</v>
          </cell>
          <cell r="Z208">
            <v>0</v>
          </cell>
          <cell r="AA208">
            <v>579146</v>
          </cell>
        </row>
        <row r="209">
          <cell r="A209">
            <v>200</v>
          </cell>
          <cell r="B209" t="str">
            <v>New Ashford</v>
          </cell>
          <cell r="C209">
            <v>40193100</v>
          </cell>
          <cell r="D209">
            <v>152402.03033962351</v>
          </cell>
          <cell r="E209">
            <v>4667000</v>
          </cell>
          <cell r="F209">
            <v>68608.368027372082</v>
          </cell>
          <cell r="G209">
            <v>221010</v>
          </cell>
          <cell r="H209">
            <v>232405.55000000002</v>
          </cell>
          <cell r="I209">
            <v>191735</v>
          </cell>
          <cell r="J209">
            <v>191735</v>
          </cell>
          <cell r="K209">
            <v>82.5</v>
          </cell>
          <cell r="L209"/>
          <cell r="M209">
            <v>196158.48299999998</v>
          </cell>
          <cell r="N209">
            <v>3.9E-2</v>
          </cell>
          <cell r="O209">
            <v>203809</v>
          </cell>
          <cell r="P209">
            <v>87.695410027858628</v>
          </cell>
          <cell r="Q209">
            <v>0</v>
          </cell>
          <cell r="R209">
            <v>0</v>
          </cell>
          <cell r="S209">
            <v>0</v>
          </cell>
          <cell r="T209">
            <v>12074</v>
          </cell>
          <cell r="U209">
            <v>10262.9</v>
          </cell>
          <cell r="V209">
            <v>193546</v>
          </cell>
          <cell r="W209">
            <v>83.27942254391084</v>
          </cell>
          <cell r="X209"/>
          <cell r="Y209">
            <v>0</v>
          </cell>
          <cell r="Z209">
            <v>0</v>
          </cell>
          <cell r="AA209">
            <v>1811</v>
          </cell>
        </row>
        <row r="210">
          <cell r="A210">
            <v>201</v>
          </cell>
          <cell r="B210" t="str">
            <v>New Bedford</v>
          </cell>
          <cell r="C210">
            <v>5366953500</v>
          </cell>
          <cell r="D210">
            <v>20350125.024901006</v>
          </cell>
          <cell r="E210">
            <v>1465185000</v>
          </cell>
          <cell r="F210">
            <v>21539308.272591636</v>
          </cell>
          <cell r="G210">
            <v>41889433</v>
          </cell>
          <cell r="H210">
            <v>185259053.90000004</v>
          </cell>
          <cell r="I210">
            <v>152838719</v>
          </cell>
          <cell r="J210">
            <v>41889433</v>
          </cell>
          <cell r="K210">
            <v>22.61</v>
          </cell>
          <cell r="L210"/>
          <cell r="M210">
            <v>28839075</v>
          </cell>
          <cell r="N210">
            <v>2.2700000000000001E-2</v>
          </cell>
          <cell r="O210">
            <v>29493722</v>
          </cell>
          <cell r="P210">
            <v>15.920259430840154</v>
          </cell>
          <cell r="Q210">
            <v>6.6897405691598451</v>
          </cell>
          <cell r="R210">
            <v>0.01</v>
          </cell>
          <cell r="S210">
            <v>288391</v>
          </cell>
          <cell r="T210">
            <v>0</v>
          </cell>
          <cell r="U210">
            <v>0</v>
          </cell>
          <cell r="V210">
            <v>29782113</v>
          </cell>
          <cell r="W210">
            <v>16.075928475849782</v>
          </cell>
          <cell r="X210"/>
          <cell r="Y210">
            <v>-12395711</v>
          </cell>
          <cell r="Z210">
            <v>12107320</v>
          </cell>
          <cell r="AA210">
            <v>0</v>
          </cell>
        </row>
        <row r="211">
          <cell r="A211">
            <v>202</v>
          </cell>
          <cell r="B211" t="str">
            <v>New Braintree</v>
          </cell>
          <cell r="C211">
            <v>112371800</v>
          </cell>
          <cell r="D211">
            <v>426085.33486887318</v>
          </cell>
          <cell r="E211">
            <v>37205000</v>
          </cell>
          <cell r="F211">
            <v>546941.14687344723</v>
          </cell>
          <cell r="G211">
            <v>973026</v>
          </cell>
          <cell r="H211">
            <v>1693492</v>
          </cell>
          <cell r="I211">
            <v>1397131</v>
          </cell>
          <cell r="J211">
            <v>973026</v>
          </cell>
          <cell r="K211">
            <v>57.46</v>
          </cell>
          <cell r="L211"/>
          <cell r="M211">
            <v>951433</v>
          </cell>
          <cell r="N211">
            <v>1.83E-2</v>
          </cell>
          <cell r="O211">
            <v>968844</v>
          </cell>
          <cell r="P211">
            <v>57.209836243690553</v>
          </cell>
          <cell r="Q211">
            <v>0.25016375630944765</v>
          </cell>
          <cell r="R211">
            <v>0</v>
          </cell>
          <cell r="S211">
            <v>0</v>
          </cell>
          <cell r="T211">
            <v>0</v>
          </cell>
          <cell r="U211">
            <v>0</v>
          </cell>
          <cell r="V211">
            <v>968844</v>
          </cell>
          <cell r="W211">
            <v>57.209836243690553</v>
          </cell>
          <cell r="X211"/>
          <cell r="Y211">
            <v>-4182</v>
          </cell>
          <cell r="Z211">
            <v>4182</v>
          </cell>
          <cell r="AA211">
            <v>0</v>
          </cell>
        </row>
        <row r="212">
          <cell r="A212">
            <v>203</v>
          </cell>
          <cell r="B212" t="str">
            <v>Newbury</v>
          </cell>
          <cell r="C212">
            <v>1282606400</v>
          </cell>
          <cell r="D212">
            <v>4863317.8203869648</v>
          </cell>
          <cell r="E212">
            <v>372715000</v>
          </cell>
          <cell r="F212">
            <v>5479187.4628930753</v>
          </cell>
          <cell r="G212">
            <v>10342505</v>
          </cell>
          <cell r="H212">
            <v>7946098.2596000005</v>
          </cell>
          <cell r="I212">
            <v>6555531</v>
          </cell>
          <cell r="J212">
            <v>6555531</v>
          </cell>
          <cell r="K212">
            <v>82.5</v>
          </cell>
          <cell r="L212"/>
          <cell r="M212">
            <v>7419332</v>
          </cell>
          <cell r="N212">
            <v>3.85E-2</v>
          </cell>
          <cell r="O212">
            <v>7704976</v>
          </cell>
          <cell r="P212">
            <v>96.965526328488437</v>
          </cell>
          <cell r="Q212">
            <v>0</v>
          </cell>
          <cell r="R212">
            <v>0</v>
          </cell>
          <cell r="S212">
            <v>0</v>
          </cell>
          <cell r="T212">
            <v>1149445</v>
          </cell>
          <cell r="U212">
            <v>977028.25</v>
          </cell>
          <cell r="V212">
            <v>6727948</v>
          </cell>
          <cell r="W212">
            <v>84.669831409040228</v>
          </cell>
          <cell r="X212"/>
          <cell r="Y212">
            <v>0</v>
          </cell>
          <cell r="Z212">
            <v>0</v>
          </cell>
          <cell r="AA212">
            <v>172417</v>
          </cell>
        </row>
        <row r="213">
          <cell r="A213">
            <v>204</v>
          </cell>
          <cell r="B213" t="str">
            <v>Newburyport</v>
          </cell>
          <cell r="C213">
            <v>3515476700</v>
          </cell>
          <cell r="D213">
            <v>13329795.081534879</v>
          </cell>
          <cell r="E213">
            <v>907155000</v>
          </cell>
          <cell r="F213">
            <v>13335852.602929231</v>
          </cell>
          <cell r="G213">
            <v>26665648</v>
          </cell>
          <cell r="H213">
            <v>22454265.820000004</v>
          </cell>
          <cell r="I213">
            <v>18524769</v>
          </cell>
          <cell r="J213">
            <v>18524769</v>
          </cell>
          <cell r="K213">
            <v>82.5</v>
          </cell>
          <cell r="L213"/>
          <cell r="M213">
            <v>19563565</v>
          </cell>
          <cell r="N213">
            <v>3.8300000000000001E-2</v>
          </cell>
          <cell r="O213">
            <v>20312850</v>
          </cell>
          <cell r="P213">
            <v>90.463211591212897</v>
          </cell>
          <cell r="Q213">
            <v>0</v>
          </cell>
          <cell r="R213">
            <v>0</v>
          </cell>
          <cell r="S213">
            <v>0</v>
          </cell>
          <cell r="T213">
            <v>1788081</v>
          </cell>
          <cell r="U213">
            <v>1519868.8499999999</v>
          </cell>
          <cell r="V213">
            <v>18792981</v>
          </cell>
          <cell r="W213">
            <v>83.694479929337533</v>
          </cell>
          <cell r="X213"/>
          <cell r="Y213">
            <v>0</v>
          </cell>
          <cell r="Z213">
            <v>0</v>
          </cell>
          <cell r="AA213">
            <v>268212</v>
          </cell>
        </row>
        <row r="214">
          <cell r="A214">
            <v>205</v>
          </cell>
          <cell r="B214" t="str">
            <v>New Marlborough</v>
          </cell>
          <cell r="C214">
            <v>511887900</v>
          </cell>
          <cell r="D214">
            <v>1940948.9505981416</v>
          </cell>
          <cell r="E214">
            <v>33134000</v>
          </cell>
          <cell r="F214">
            <v>487094.42173107917</v>
          </cell>
          <cell r="G214">
            <v>2428043</v>
          </cell>
          <cell r="H214">
            <v>1646930.92</v>
          </cell>
          <cell r="I214">
            <v>1358718</v>
          </cell>
          <cell r="J214">
            <v>1358718</v>
          </cell>
          <cell r="K214">
            <v>82.5</v>
          </cell>
          <cell r="L214"/>
          <cell r="M214">
            <v>1339282</v>
          </cell>
          <cell r="N214">
            <v>2.5700000000000004E-2</v>
          </cell>
          <cell r="O214">
            <v>1373702</v>
          </cell>
          <cell r="P214">
            <v>83.409812962889788</v>
          </cell>
          <cell r="Q214">
            <v>0</v>
          </cell>
          <cell r="R214">
            <v>0</v>
          </cell>
          <cell r="S214">
            <v>0</v>
          </cell>
          <cell r="T214">
            <v>14984</v>
          </cell>
          <cell r="U214">
            <v>12736.4</v>
          </cell>
          <cell r="V214">
            <v>1360966</v>
          </cell>
          <cell r="W214">
            <v>82.636495767533475</v>
          </cell>
          <cell r="X214"/>
          <cell r="Y214">
            <v>0</v>
          </cell>
          <cell r="Z214">
            <v>0</v>
          </cell>
          <cell r="AA214">
            <v>2248</v>
          </cell>
        </row>
        <row r="215">
          <cell r="A215">
            <v>206</v>
          </cell>
          <cell r="B215" t="str">
            <v>New Salem</v>
          </cell>
          <cell r="C215">
            <v>109671100</v>
          </cell>
          <cell r="D215">
            <v>415844.96616533399</v>
          </cell>
          <cell r="E215">
            <v>24050000</v>
          </cell>
          <cell r="F215">
            <v>353552.87145024608</v>
          </cell>
          <cell r="G215">
            <v>769398</v>
          </cell>
          <cell r="H215">
            <v>1472103</v>
          </cell>
          <cell r="I215">
            <v>1214485</v>
          </cell>
          <cell r="J215">
            <v>769398</v>
          </cell>
          <cell r="K215">
            <v>52.27</v>
          </cell>
          <cell r="L215"/>
          <cell r="M215">
            <v>801287</v>
          </cell>
          <cell r="N215">
            <v>2.8000000000000004E-2</v>
          </cell>
          <cell r="O215">
            <v>823723</v>
          </cell>
          <cell r="P215">
            <v>55.955527568383459</v>
          </cell>
          <cell r="Q215">
            <v>0</v>
          </cell>
          <cell r="R215">
            <v>0</v>
          </cell>
          <cell r="S215">
            <v>0</v>
          </cell>
          <cell r="T215">
            <v>54325</v>
          </cell>
          <cell r="U215">
            <v>46176.25</v>
          </cell>
          <cell r="V215">
            <v>777547</v>
          </cell>
          <cell r="W215">
            <v>52.818790532999387</v>
          </cell>
          <cell r="X215"/>
          <cell r="Y215">
            <v>0</v>
          </cell>
          <cell r="Z215">
            <v>0</v>
          </cell>
          <cell r="AA215">
            <v>8149</v>
          </cell>
        </row>
        <row r="216">
          <cell r="A216">
            <v>207</v>
          </cell>
          <cell r="B216" t="str">
            <v>Newton</v>
          </cell>
          <cell r="C216">
            <v>22317332900</v>
          </cell>
          <cell r="D216">
            <v>84621660.079100102</v>
          </cell>
          <cell r="E216">
            <v>9221227000</v>
          </cell>
          <cell r="F216">
            <v>135558889.15361905</v>
          </cell>
          <cell r="G216">
            <v>220180549</v>
          </cell>
          <cell r="H216">
            <v>126430397.79993999</v>
          </cell>
          <cell r="I216">
            <v>104305078</v>
          </cell>
          <cell r="J216">
            <v>104305078</v>
          </cell>
          <cell r="K216">
            <v>82.5</v>
          </cell>
          <cell r="L216"/>
          <cell r="M216">
            <v>106090242</v>
          </cell>
          <cell r="N216">
            <v>4.6100000000000002E-2</v>
          </cell>
          <cell r="O216">
            <v>110981002</v>
          </cell>
          <cell r="P216">
            <v>87.780315439340228</v>
          </cell>
          <cell r="Q216">
            <v>0</v>
          </cell>
          <cell r="R216">
            <v>0</v>
          </cell>
          <cell r="S216">
            <v>0</v>
          </cell>
          <cell r="T216">
            <v>6675924</v>
          </cell>
          <cell r="U216">
            <v>5674535.3999999994</v>
          </cell>
          <cell r="V216">
            <v>105306467</v>
          </cell>
          <cell r="W216">
            <v>83.292047507937198</v>
          </cell>
          <cell r="X216"/>
          <cell r="Y216">
            <v>0</v>
          </cell>
          <cell r="Z216">
            <v>0</v>
          </cell>
          <cell r="AA216">
            <v>1001389</v>
          </cell>
        </row>
        <row r="217">
          <cell r="A217">
            <v>208</v>
          </cell>
          <cell r="B217" t="str">
            <v>Norfolk</v>
          </cell>
          <cell r="C217">
            <v>1506629600</v>
          </cell>
          <cell r="D217">
            <v>5712756.9162312644</v>
          </cell>
          <cell r="E217">
            <v>531508000</v>
          </cell>
          <cell r="F217">
            <v>7813562.5612797253</v>
          </cell>
          <cell r="G217">
            <v>13526319</v>
          </cell>
          <cell r="H217">
            <v>16017031.31763</v>
          </cell>
          <cell r="I217">
            <v>13214051</v>
          </cell>
          <cell r="J217">
            <v>13214051</v>
          </cell>
          <cell r="K217">
            <v>82.5</v>
          </cell>
          <cell r="L217"/>
          <cell r="M217">
            <v>12995143</v>
          </cell>
          <cell r="N217">
            <v>6.1500000000000006E-2</v>
          </cell>
          <cell r="O217">
            <v>13794344</v>
          </cell>
          <cell r="P217">
            <v>86.122975765281296</v>
          </cell>
          <cell r="Q217">
            <v>0</v>
          </cell>
          <cell r="R217">
            <v>0</v>
          </cell>
          <cell r="S217">
            <v>0</v>
          </cell>
          <cell r="T217">
            <v>580293</v>
          </cell>
          <cell r="U217">
            <v>493249.05</v>
          </cell>
          <cell r="V217">
            <v>13301095</v>
          </cell>
          <cell r="W217">
            <v>83.043447541739141</v>
          </cell>
          <cell r="X217"/>
          <cell r="Y217">
            <v>0</v>
          </cell>
          <cell r="Z217">
            <v>0</v>
          </cell>
          <cell r="AA217">
            <v>87044</v>
          </cell>
        </row>
        <row r="218">
          <cell r="A218">
            <v>209</v>
          </cell>
          <cell r="B218" t="str">
            <v>North Adams</v>
          </cell>
          <cell r="C218">
            <v>735349400</v>
          </cell>
          <cell r="D218">
            <v>2788258.222655728</v>
          </cell>
          <cell r="E218">
            <v>204490000</v>
          </cell>
          <cell r="F218">
            <v>3006154.9556283085</v>
          </cell>
          <cell r="G218">
            <v>5794413</v>
          </cell>
          <cell r="H218">
            <v>19018713.819999997</v>
          </cell>
          <cell r="I218">
            <v>15690439</v>
          </cell>
          <cell r="J218">
            <v>5794413</v>
          </cell>
          <cell r="K218">
            <v>30.47</v>
          </cell>
          <cell r="L218"/>
          <cell r="M218">
            <v>5840310</v>
          </cell>
          <cell r="N218">
            <v>4.5999999999999999E-2</v>
          </cell>
          <cell r="O218">
            <v>6108964</v>
          </cell>
          <cell r="P218">
            <v>32.12080510710372</v>
          </cell>
          <cell r="Q218">
            <v>0</v>
          </cell>
          <cell r="R218">
            <v>0</v>
          </cell>
          <cell r="S218">
            <v>0</v>
          </cell>
          <cell r="T218">
            <v>314551</v>
          </cell>
          <cell r="U218">
            <v>267368.34999999998</v>
          </cell>
          <cell r="V218">
            <v>5841596</v>
          </cell>
          <cell r="W218">
            <v>30.71498974792398</v>
          </cell>
          <cell r="X218"/>
          <cell r="Y218">
            <v>0</v>
          </cell>
          <cell r="Z218">
            <v>0</v>
          </cell>
          <cell r="AA218">
            <v>47183</v>
          </cell>
        </row>
        <row r="219">
          <cell r="A219">
            <v>210</v>
          </cell>
          <cell r="B219" t="str">
            <v>Northampton</v>
          </cell>
          <cell r="C219">
            <v>3351978800</v>
          </cell>
          <cell r="D219">
            <v>12709852.556169463</v>
          </cell>
          <cell r="E219">
            <v>859763000</v>
          </cell>
          <cell r="F219">
            <v>12639154.986140454</v>
          </cell>
          <cell r="G219">
            <v>25349008</v>
          </cell>
          <cell r="H219">
            <v>29588253.139999997</v>
          </cell>
          <cell r="I219">
            <v>24410309</v>
          </cell>
          <cell r="J219">
            <v>24410309</v>
          </cell>
          <cell r="K219">
            <v>82.5</v>
          </cell>
          <cell r="L219"/>
          <cell r="M219">
            <v>24502443</v>
          </cell>
          <cell r="N219">
            <v>3.5499999999999997E-2</v>
          </cell>
          <cell r="O219">
            <v>25372280</v>
          </cell>
          <cell r="P219">
            <v>85.751192812729883</v>
          </cell>
          <cell r="Q219">
            <v>0</v>
          </cell>
          <cell r="R219">
            <v>0</v>
          </cell>
          <cell r="S219">
            <v>0</v>
          </cell>
          <cell r="T219">
            <v>961971</v>
          </cell>
          <cell r="U219">
            <v>817675.35</v>
          </cell>
          <cell r="V219">
            <v>24554605</v>
          </cell>
          <cell r="W219">
            <v>82.987680563016852</v>
          </cell>
          <cell r="X219"/>
          <cell r="Y219">
            <v>0</v>
          </cell>
          <cell r="Z219">
            <v>0</v>
          </cell>
          <cell r="AA219">
            <v>144296</v>
          </cell>
        </row>
        <row r="220">
          <cell r="A220">
            <v>211</v>
          </cell>
          <cell r="B220" t="str">
            <v>North Andover</v>
          </cell>
          <cell r="C220">
            <v>4337534000</v>
          </cell>
          <cell r="D220">
            <v>16446827.646216603</v>
          </cell>
          <cell r="E220">
            <v>1493909000</v>
          </cell>
          <cell r="F220">
            <v>21961572.417270921</v>
          </cell>
          <cell r="G220">
            <v>38408400</v>
          </cell>
          <cell r="H220">
            <v>45069877.620000005</v>
          </cell>
          <cell r="I220">
            <v>37182649</v>
          </cell>
          <cell r="J220">
            <v>37182649</v>
          </cell>
          <cell r="K220">
            <v>82.5</v>
          </cell>
          <cell r="L220"/>
          <cell r="M220">
            <v>37857818</v>
          </cell>
          <cell r="N220">
            <v>3.3500000000000002E-2</v>
          </cell>
          <cell r="O220">
            <v>39126055</v>
          </cell>
          <cell r="P220">
            <v>86.811984114724112</v>
          </cell>
          <cell r="Q220">
            <v>0</v>
          </cell>
          <cell r="R220">
            <v>0</v>
          </cell>
          <cell r="S220">
            <v>0</v>
          </cell>
          <cell r="T220">
            <v>1943406</v>
          </cell>
          <cell r="U220">
            <v>1651895.0999999999</v>
          </cell>
          <cell r="V220">
            <v>37474160</v>
          </cell>
          <cell r="W220">
            <v>83.146797770248739</v>
          </cell>
          <cell r="X220"/>
          <cell r="Y220">
            <v>0</v>
          </cell>
          <cell r="Z220">
            <v>0</v>
          </cell>
          <cell r="AA220">
            <v>291511</v>
          </cell>
        </row>
        <row r="221">
          <cell r="A221">
            <v>212</v>
          </cell>
          <cell r="B221" t="str">
            <v>North Attleborough</v>
          </cell>
          <cell r="C221">
            <v>3505492000</v>
          </cell>
          <cell r="D221">
            <v>13291935.634208547</v>
          </cell>
          <cell r="E221">
            <v>1043031000</v>
          </cell>
          <cell r="F221">
            <v>15333330.771792999</v>
          </cell>
          <cell r="G221">
            <v>28625266</v>
          </cell>
          <cell r="H221">
            <v>47206956.079999998</v>
          </cell>
          <cell r="I221">
            <v>38945739</v>
          </cell>
          <cell r="J221">
            <v>28625266</v>
          </cell>
          <cell r="K221">
            <v>60.64</v>
          </cell>
          <cell r="L221"/>
          <cell r="M221">
            <v>27849503</v>
          </cell>
          <cell r="N221">
            <v>3.2399999999999998E-2</v>
          </cell>
          <cell r="O221">
            <v>28751827</v>
          </cell>
          <cell r="P221">
            <v>60.905911728930946</v>
          </cell>
          <cell r="Q221">
            <v>0</v>
          </cell>
          <cell r="R221">
            <v>0</v>
          </cell>
          <cell r="S221">
            <v>0</v>
          </cell>
          <cell r="T221">
            <v>126561</v>
          </cell>
          <cell r="U221">
            <v>107576.84999999999</v>
          </cell>
          <cell r="V221">
            <v>28644250</v>
          </cell>
          <cell r="W221">
            <v>60.678027940326373</v>
          </cell>
          <cell r="X221"/>
          <cell r="Y221">
            <v>0</v>
          </cell>
          <cell r="Z221">
            <v>0</v>
          </cell>
          <cell r="AA221">
            <v>18984</v>
          </cell>
        </row>
        <row r="222">
          <cell r="A222">
            <v>213</v>
          </cell>
          <cell r="B222" t="str">
            <v>Northborough</v>
          </cell>
          <cell r="C222">
            <v>2670546700</v>
          </cell>
          <cell r="D222">
            <v>10126035.045736246</v>
          </cell>
          <cell r="E222">
            <v>715516000</v>
          </cell>
          <cell r="F222">
            <v>10518616.896823047</v>
          </cell>
          <cell r="G222">
            <v>20644652</v>
          </cell>
          <cell r="H222">
            <v>24891939.259999998</v>
          </cell>
          <cell r="I222">
            <v>20535850</v>
          </cell>
          <cell r="J222">
            <v>20535850</v>
          </cell>
          <cell r="K222">
            <v>82.5</v>
          </cell>
          <cell r="L222"/>
          <cell r="M222">
            <v>21341955</v>
          </cell>
          <cell r="N222">
            <v>4.6300000000000001E-2</v>
          </cell>
          <cell r="O222">
            <v>22330088</v>
          </cell>
          <cell r="P222">
            <v>89.708108985639555</v>
          </cell>
          <cell r="Q222">
            <v>0</v>
          </cell>
          <cell r="R222">
            <v>0</v>
          </cell>
          <cell r="S222">
            <v>0</v>
          </cell>
          <cell r="T222">
            <v>1794238</v>
          </cell>
          <cell r="U222">
            <v>1525102.3</v>
          </cell>
          <cell r="V222">
            <v>20804986</v>
          </cell>
          <cell r="W222">
            <v>83.581217930386359</v>
          </cell>
          <cell r="X222"/>
          <cell r="Y222">
            <v>0</v>
          </cell>
          <cell r="Z222">
            <v>0</v>
          </cell>
          <cell r="AA222">
            <v>269136</v>
          </cell>
        </row>
        <row r="223">
          <cell r="A223">
            <v>214</v>
          </cell>
          <cell r="B223" t="str">
            <v>Northbridge</v>
          </cell>
          <cell r="C223">
            <v>1475839800</v>
          </cell>
          <cell r="D223">
            <v>5596009.8120330079</v>
          </cell>
          <cell r="E223">
            <v>485253000</v>
          </cell>
          <cell r="F223">
            <v>7133579.6893906975</v>
          </cell>
          <cell r="G223">
            <v>12729590</v>
          </cell>
          <cell r="H223">
            <v>25686538.930000003</v>
          </cell>
          <cell r="I223">
            <v>21191395</v>
          </cell>
          <cell r="J223">
            <v>12729590</v>
          </cell>
          <cell r="K223">
            <v>49.56</v>
          </cell>
          <cell r="L223"/>
          <cell r="M223">
            <v>11392661</v>
          </cell>
          <cell r="N223">
            <v>3.4099999999999998E-2</v>
          </cell>
          <cell r="O223">
            <v>11781151</v>
          </cell>
          <cell r="P223">
            <v>45.865077549394854</v>
          </cell>
          <cell r="Q223">
            <v>3.6949224506051479</v>
          </cell>
          <cell r="R223">
            <v>0.01</v>
          </cell>
          <cell r="S223">
            <v>113927</v>
          </cell>
          <cell r="T223">
            <v>0</v>
          </cell>
          <cell r="U223">
            <v>0</v>
          </cell>
          <cell r="V223">
            <v>11895078</v>
          </cell>
          <cell r="W223">
            <v>46.308605579038975</v>
          </cell>
          <cell r="X223"/>
          <cell r="Y223">
            <v>-948439</v>
          </cell>
          <cell r="Z223">
            <v>834512</v>
          </cell>
          <cell r="AA223">
            <v>0</v>
          </cell>
        </row>
        <row r="224">
          <cell r="A224">
            <v>215</v>
          </cell>
          <cell r="B224" t="str">
            <v>North Brookfield</v>
          </cell>
          <cell r="C224">
            <v>388948300</v>
          </cell>
          <cell r="D224">
            <v>1474793.2012495922</v>
          </cell>
          <cell r="E224">
            <v>115316000</v>
          </cell>
          <cell r="F224">
            <v>1695230.8908173214</v>
          </cell>
          <cell r="G224">
            <v>3170024</v>
          </cell>
          <cell r="H224">
            <v>6800471.8499999996</v>
          </cell>
          <cell r="I224">
            <v>5610389</v>
          </cell>
          <cell r="J224">
            <v>3170024</v>
          </cell>
          <cell r="K224">
            <v>46.61</v>
          </cell>
          <cell r="L224"/>
          <cell r="M224">
            <v>3226490</v>
          </cell>
          <cell r="N224">
            <v>3.4299999999999997E-2</v>
          </cell>
          <cell r="O224">
            <v>3337159</v>
          </cell>
          <cell r="P224">
            <v>49.072462523317412</v>
          </cell>
          <cell r="Q224">
            <v>0</v>
          </cell>
          <cell r="R224">
            <v>0</v>
          </cell>
          <cell r="S224">
            <v>0</v>
          </cell>
          <cell r="T224">
            <v>167135</v>
          </cell>
          <cell r="U224">
            <v>142064.75</v>
          </cell>
          <cell r="V224">
            <v>3195094</v>
          </cell>
          <cell r="W224">
            <v>46.983416305149476</v>
          </cell>
          <cell r="X224"/>
          <cell r="Y224">
            <v>0</v>
          </cell>
          <cell r="Z224">
            <v>0</v>
          </cell>
          <cell r="AA224">
            <v>25070</v>
          </cell>
        </row>
        <row r="225">
          <cell r="A225">
            <v>216</v>
          </cell>
          <cell r="B225" t="str">
            <v>Northfield</v>
          </cell>
          <cell r="C225">
            <v>416996200</v>
          </cell>
          <cell r="D225">
            <v>1581143.7168048176</v>
          </cell>
          <cell r="E225">
            <v>84935000</v>
          </cell>
          <cell r="F225">
            <v>1248607.614828551</v>
          </cell>
          <cell r="G225">
            <v>2829751</v>
          </cell>
          <cell r="H225">
            <v>4103587.92</v>
          </cell>
          <cell r="I225">
            <v>3385460</v>
          </cell>
          <cell r="J225">
            <v>2829751</v>
          </cell>
          <cell r="K225">
            <v>68.959999999999994</v>
          </cell>
          <cell r="L225"/>
          <cell r="M225">
            <v>2799860</v>
          </cell>
          <cell r="N225">
            <v>0.03</v>
          </cell>
          <cell r="O225">
            <v>2883856</v>
          </cell>
          <cell r="P225">
            <v>70.276452124851758</v>
          </cell>
          <cell r="Q225">
            <v>0</v>
          </cell>
          <cell r="R225">
            <v>0</v>
          </cell>
          <cell r="S225">
            <v>0</v>
          </cell>
          <cell r="T225">
            <v>54105</v>
          </cell>
          <cell r="U225">
            <v>45989.25</v>
          </cell>
          <cell r="V225">
            <v>2837867</v>
          </cell>
          <cell r="W225">
            <v>69.155749927249033</v>
          </cell>
          <cell r="X225"/>
          <cell r="Y225">
            <v>0</v>
          </cell>
          <cell r="Z225">
            <v>0</v>
          </cell>
          <cell r="AA225">
            <v>8116</v>
          </cell>
        </row>
        <row r="226">
          <cell r="A226">
            <v>217</v>
          </cell>
          <cell r="B226" t="str">
            <v>North Reading</v>
          </cell>
          <cell r="C226">
            <v>2680139500</v>
          </cell>
          <cell r="D226">
            <v>10162408.507764352</v>
          </cell>
          <cell r="E226">
            <v>774844000</v>
          </cell>
          <cell r="F226">
            <v>11390782.583201434</v>
          </cell>
          <cell r="G226">
            <v>21553191</v>
          </cell>
          <cell r="H226">
            <v>24266691.14844</v>
          </cell>
          <cell r="I226">
            <v>20020020</v>
          </cell>
          <cell r="J226">
            <v>20020020</v>
          </cell>
          <cell r="K226">
            <v>82.5</v>
          </cell>
          <cell r="L226"/>
          <cell r="M226">
            <v>20600006</v>
          </cell>
          <cell r="N226">
            <v>3.61E-2</v>
          </cell>
          <cell r="O226">
            <v>21343666</v>
          </cell>
          <cell r="P226">
            <v>87.954578848184212</v>
          </cell>
          <cell r="Q226">
            <v>0</v>
          </cell>
          <cell r="R226">
            <v>0</v>
          </cell>
          <cell r="S226">
            <v>0</v>
          </cell>
          <cell r="T226">
            <v>1323646</v>
          </cell>
          <cell r="U226">
            <v>1125099.0999999999</v>
          </cell>
          <cell r="V226">
            <v>20218567</v>
          </cell>
          <cell r="W226">
            <v>83.318186547652843</v>
          </cell>
          <cell r="X226"/>
          <cell r="Y226">
            <v>0</v>
          </cell>
          <cell r="Z226">
            <v>0</v>
          </cell>
          <cell r="AA226">
            <v>198547</v>
          </cell>
        </row>
        <row r="227">
          <cell r="A227">
            <v>218</v>
          </cell>
          <cell r="B227" t="str">
            <v>Norton</v>
          </cell>
          <cell r="C227">
            <v>2041345000</v>
          </cell>
          <cell r="D227">
            <v>7740261.9510224089</v>
          </cell>
          <cell r="E227">
            <v>616215000</v>
          </cell>
          <cell r="F227">
            <v>9058818.406682469</v>
          </cell>
          <cell r="G227">
            <v>16799080</v>
          </cell>
          <cell r="H227">
            <v>26330167</v>
          </cell>
          <cell r="I227">
            <v>21722388</v>
          </cell>
          <cell r="J227">
            <v>16799080</v>
          </cell>
          <cell r="K227">
            <v>63.8</v>
          </cell>
          <cell r="L227"/>
          <cell r="M227">
            <v>17126403</v>
          </cell>
          <cell r="N227">
            <v>3.4099999999999998E-2</v>
          </cell>
          <cell r="O227">
            <v>17710413</v>
          </cell>
          <cell r="P227">
            <v>67.262820627001716</v>
          </cell>
          <cell r="Q227">
            <v>0</v>
          </cell>
          <cell r="R227">
            <v>0</v>
          </cell>
          <cell r="S227">
            <v>0</v>
          </cell>
          <cell r="T227">
            <v>911333</v>
          </cell>
          <cell r="U227">
            <v>774633.04999999993</v>
          </cell>
          <cell r="V227">
            <v>16935780</v>
          </cell>
          <cell r="W227">
            <v>64.320822575868959</v>
          </cell>
          <cell r="X227"/>
          <cell r="Y227">
            <v>0</v>
          </cell>
          <cell r="Z227">
            <v>0</v>
          </cell>
          <cell r="AA227">
            <v>136700</v>
          </cell>
        </row>
        <row r="228">
          <cell r="A228">
            <v>219</v>
          </cell>
          <cell r="B228" t="str">
            <v>Norwell</v>
          </cell>
          <cell r="C228">
            <v>2356322900</v>
          </cell>
          <cell r="D228">
            <v>8934578.1762479059</v>
          </cell>
          <cell r="E228">
            <v>847577000</v>
          </cell>
          <cell r="F228">
            <v>12460011.730776932</v>
          </cell>
          <cell r="G228">
            <v>21394590</v>
          </cell>
          <cell r="H228">
            <v>20496018.089429993</v>
          </cell>
          <cell r="I228">
            <v>16909215</v>
          </cell>
          <cell r="J228">
            <v>16909215</v>
          </cell>
          <cell r="K228">
            <v>82.5</v>
          </cell>
          <cell r="L228"/>
          <cell r="M228">
            <v>17597339</v>
          </cell>
          <cell r="N228">
            <v>4.0800000000000003E-2</v>
          </cell>
          <cell r="O228">
            <v>18315310</v>
          </cell>
          <cell r="P228">
            <v>89.360332919716697</v>
          </cell>
          <cell r="Q228">
            <v>0</v>
          </cell>
          <cell r="R228">
            <v>0</v>
          </cell>
          <cell r="S228">
            <v>0</v>
          </cell>
          <cell r="T228">
            <v>1406095</v>
          </cell>
          <cell r="U228">
            <v>1195180.75</v>
          </cell>
          <cell r="V228">
            <v>17120129</v>
          </cell>
          <cell r="W228">
            <v>83.52904903430499</v>
          </cell>
          <cell r="X228"/>
          <cell r="Y228">
            <v>0</v>
          </cell>
          <cell r="Z228">
            <v>0</v>
          </cell>
          <cell r="AA228">
            <v>210914</v>
          </cell>
        </row>
        <row r="229">
          <cell r="A229">
            <v>220</v>
          </cell>
          <cell r="B229" t="str">
            <v>Norwood</v>
          </cell>
          <cell r="C229">
            <v>4423209600</v>
          </cell>
          <cell r="D229">
            <v>16771687.768739261</v>
          </cell>
          <cell r="E229">
            <v>1073611000</v>
          </cell>
          <cell r="F229">
            <v>15782879.495657803</v>
          </cell>
          <cell r="G229">
            <v>32554567</v>
          </cell>
          <cell r="H229">
            <v>37122395.065760002</v>
          </cell>
          <cell r="I229">
            <v>30625976</v>
          </cell>
          <cell r="J229">
            <v>30625976</v>
          </cell>
          <cell r="K229">
            <v>82.5</v>
          </cell>
          <cell r="L229"/>
          <cell r="M229">
            <v>32070200</v>
          </cell>
          <cell r="N229">
            <v>5.3100000000000008E-2</v>
          </cell>
          <cell r="O229">
            <v>33773128</v>
          </cell>
          <cell r="P229">
            <v>90.977772151212264</v>
          </cell>
          <cell r="Q229">
            <v>0</v>
          </cell>
          <cell r="R229">
            <v>0</v>
          </cell>
          <cell r="S229">
            <v>0</v>
          </cell>
          <cell r="T229">
            <v>3147152</v>
          </cell>
          <cell r="U229">
            <v>2675079.1999999997</v>
          </cell>
          <cell r="V229">
            <v>31098049</v>
          </cell>
          <cell r="W229">
            <v>83.771666523433495</v>
          </cell>
          <cell r="X229"/>
          <cell r="Y229">
            <v>0</v>
          </cell>
          <cell r="Z229">
            <v>0</v>
          </cell>
          <cell r="AA229">
            <v>472073</v>
          </cell>
        </row>
        <row r="230">
          <cell r="A230">
            <v>221</v>
          </cell>
          <cell r="B230" t="str">
            <v>Oak Bluffs</v>
          </cell>
          <cell r="C230">
            <v>2643282300</v>
          </cell>
          <cell r="D230">
            <v>10022655.363253638</v>
          </cell>
          <cell r="E230">
            <v>90941000</v>
          </cell>
          <cell r="F230">
            <v>1336900.2778609907</v>
          </cell>
          <cell r="G230">
            <v>11359556</v>
          </cell>
          <cell r="H230">
            <v>6755026.0499999998</v>
          </cell>
          <cell r="I230">
            <v>5572896</v>
          </cell>
          <cell r="J230">
            <v>5572896</v>
          </cell>
          <cell r="K230">
            <v>82.5</v>
          </cell>
          <cell r="L230"/>
          <cell r="M230">
            <v>5393204</v>
          </cell>
          <cell r="N230">
            <v>7.000000000000001E-3</v>
          </cell>
          <cell r="O230">
            <v>5430956</v>
          </cell>
          <cell r="P230">
            <v>80.398742503739129</v>
          </cell>
          <cell r="Q230">
            <v>2.101257496260871</v>
          </cell>
          <cell r="R230">
            <v>0</v>
          </cell>
          <cell r="S230">
            <v>0</v>
          </cell>
          <cell r="T230">
            <v>0</v>
          </cell>
          <cell r="U230">
            <v>0</v>
          </cell>
          <cell r="V230">
            <v>5430956</v>
          </cell>
          <cell r="W230">
            <v>80.398742503739129</v>
          </cell>
          <cell r="X230"/>
          <cell r="Y230">
            <v>-141940</v>
          </cell>
          <cell r="Z230">
            <v>141940</v>
          </cell>
          <cell r="AA230">
            <v>0</v>
          </cell>
        </row>
        <row r="231">
          <cell r="A231">
            <v>222</v>
          </cell>
          <cell r="B231" t="str">
            <v>Oakham</v>
          </cell>
          <cell r="C231">
            <v>200330800</v>
          </cell>
          <cell r="D231">
            <v>759603.53044579923</v>
          </cell>
          <cell r="E231">
            <v>57189000</v>
          </cell>
          <cell r="F231">
            <v>840720.79689680343</v>
          </cell>
          <cell r="G231">
            <v>1600324</v>
          </cell>
          <cell r="H231">
            <v>2730511.92</v>
          </cell>
          <cell r="I231">
            <v>2252672</v>
          </cell>
          <cell r="J231">
            <v>1600324</v>
          </cell>
          <cell r="K231">
            <v>58.61</v>
          </cell>
          <cell r="L231"/>
          <cell r="M231">
            <v>1536370</v>
          </cell>
          <cell r="N231">
            <v>3.0700000000000002E-2</v>
          </cell>
          <cell r="O231">
            <v>1583537</v>
          </cell>
          <cell r="P231">
            <v>57.994143457172676</v>
          </cell>
          <cell r="Q231">
            <v>0.61585654282732349</v>
          </cell>
          <cell r="R231">
            <v>0</v>
          </cell>
          <cell r="S231">
            <v>0</v>
          </cell>
          <cell r="T231">
            <v>0</v>
          </cell>
          <cell r="U231">
            <v>0</v>
          </cell>
          <cell r="V231">
            <v>1583537</v>
          </cell>
          <cell r="W231">
            <v>57.994143457172676</v>
          </cell>
          <cell r="X231"/>
          <cell r="Y231">
            <v>-16787</v>
          </cell>
          <cell r="Z231">
            <v>16787</v>
          </cell>
          <cell r="AA231">
            <v>0</v>
          </cell>
        </row>
        <row r="232">
          <cell r="A232">
            <v>223</v>
          </cell>
          <cell r="B232" t="str">
            <v>Orange</v>
          </cell>
          <cell r="C232">
            <v>502261700</v>
          </cell>
          <cell r="D232">
            <v>1904448.8442501544</v>
          </cell>
          <cell r="E232">
            <v>130684000</v>
          </cell>
          <cell r="F232">
            <v>1921151.9107111834</v>
          </cell>
          <cell r="G232">
            <v>3825601</v>
          </cell>
          <cell r="H232">
            <v>13361364.32</v>
          </cell>
          <cell r="I232">
            <v>11023126</v>
          </cell>
          <cell r="J232">
            <v>3825601</v>
          </cell>
          <cell r="K232">
            <v>28.63</v>
          </cell>
          <cell r="L232"/>
          <cell r="M232">
            <v>3955000</v>
          </cell>
          <cell r="N232">
            <v>4.6300000000000001E-2</v>
          </cell>
          <cell r="O232">
            <v>4138117</v>
          </cell>
          <cell r="P232">
            <v>30.97076691341951</v>
          </cell>
          <cell r="Q232">
            <v>0</v>
          </cell>
          <cell r="R232">
            <v>0</v>
          </cell>
          <cell r="S232">
            <v>0</v>
          </cell>
          <cell r="T232">
            <v>312516</v>
          </cell>
          <cell r="U232">
            <v>265638.59999999998</v>
          </cell>
          <cell r="V232">
            <v>3872478</v>
          </cell>
          <cell r="W232">
            <v>28.982654070763335</v>
          </cell>
          <cell r="X232"/>
          <cell r="Y232">
            <v>0</v>
          </cell>
          <cell r="Z232">
            <v>0</v>
          </cell>
          <cell r="AA232">
            <v>46877</v>
          </cell>
        </row>
        <row r="233">
          <cell r="A233">
            <v>224</v>
          </cell>
          <cell r="B233" t="str">
            <v>Orleans</v>
          </cell>
          <cell r="C233">
            <v>3849037500</v>
          </cell>
          <cell r="D233">
            <v>14594572.945439607</v>
          </cell>
          <cell r="E233">
            <v>245820000</v>
          </cell>
          <cell r="F233">
            <v>3613736.6677712887</v>
          </cell>
          <cell r="G233">
            <v>18208310</v>
          </cell>
          <cell r="H233">
            <v>4854769.9399999995</v>
          </cell>
          <cell r="I233">
            <v>4005185</v>
          </cell>
          <cell r="J233">
            <v>4005185</v>
          </cell>
          <cell r="K233">
            <v>82.5</v>
          </cell>
          <cell r="L233"/>
          <cell r="M233">
            <v>4057443</v>
          </cell>
          <cell r="N233">
            <v>3.3700000000000001E-2</v>
          </cell>
          <cell r="O233">
            <v>4194179</v>
          </cell>
          <cell r="P233">
            <v>86.392950682231515</v>
          </cell>
          <cell r="Q233">
            <v>0</v>
          </cell>
          <cell r="R233">
            <v>0</v>
          </cell>
          <cell r="S233">
            <v>0</v>
          </cell>
          <cell r="T233">
            <v>188994</v>
          </cell>
          <cell r="U233">
            <v>160644.9</v>
          </cell>
          <cell r="V233">
            <v>4033534</v>
          </cell>
          <cell r="W233">
            <v>83.083937032039884</v>
          </cell>
          <cell r="X233"/>
          <cell r="Y233">
            <v>0</v>
          </cell>
          <cell r="Z233">
            <v>0</v>
          </cell>
          <cell r="AA233">
            <v>28349</v>
          </cell>
        </row>
        <row r="234">
          <cell r="A234">
            <v>225</v>
          </cell>
          <cell r="B234" t="str">
            <v>Otis</v>
          </cell>
          <cell r="C234">
            <v>656047100</v>
          </cell>
          <cell r="D234">
            <v>2487564.0355787938</v>
          </cell>
          <cell r="E234">
            <v>46011000</v>
          </cell>
          <cell r="F234">
            <v>676395.89057369123</v>
          </cell>
          <cell r="G234">
            <v>3163960</v>
          </cell>
          <cell r="H234">
            <v>1547692</v>
          </cell>
          <cell r="I234">
            <v>1276846</v>
          </cell>
          <cell r="J234">
            <v>1276846</v>
          </cell>
          <cell r="K234">
            <v>82.5</v>
          </cell>
          <cell r="L234"/>
          <cell r="M234">
            <v>1338625</v>
          </cell>
          <cell r="N234">
            <v>4.0199999999999993E-2</v>
          </cell>
          <cell r="O234">
            <v>1392438</v>
          </cell>
          <cell r="P234">
            <v>89.968675938106543</v>
          </cell>
          <cell r="Q234">
            <v>0</v>
          </cell>
          <cell r="R234">
            <v>0</v>
          </cell>
          <cell r="S234">
            <v>0</v>
          </cell>
          <cell r="T234">
            <v>115592</v>
          </cell>
          <cell r="U234">
            <v>98253.2</v>
          </cell>
          <cell r="V234">
            <v>1294185</v>
          </cell>
          <cell r="W234">
            <v>83.620319805232569</v>
          </cell>
          <cell r="X234"/>
          <cell r="Y234">
            <v>0</v>
          </cell>
          <cell r="Z234">
            <v>0</v>
          </cell>
          <cell r="AA234">
            <v>17339</v>
          </cell>
        </row>
        <row r="235">
          <cell r="A235">
            <v>226</v>
          </cell>
          <cell r="B235" t="str">
            <v>Oxford</v>
          </cell>
          <cell r="C235">
            <v>1288985500</v>
          </cell>
          <cell r="D235">
            <v>4887505.7479600925</v>
          </cell>
          <cell r="E235">
            <v>362044000</v>
          </cell>
          <cell r="F235">
            <v>5322315.8333194554</v>
          </cell>
          <cell r="G235">
            <v>10209822</v>
          </cell>
          <cell r="H235">
            <v>21418322.639999997</v>
          </cell>
          <cell r="I235">
            <v>17670116</v>
          </cell>
          <cell r="J235">
            <v>10209822</v>
          </cell>
          <cell r="K235">
            <v>47.67</v>
          </cell>
          <cell r="L235"/>
          <cell r="M235">
            <v>10452875</v>
          </cell>
          <cell r="N235">
            <v>3.2899999999999999E-2</v>
          </cell>
          <cell r="O235">
            <v>10796775</v>
          </cell>
          <cell r="P235">
            <v>50.409059483660862</v>
          </cell>
          <cell r="Q235">
            <v>0</v>
          </cell>
          <cell r="R235">
            <v>0</v>
          </cell>
          <cell r="S235">
            <v>0</v>
          </cell>
          <cell r="T235">
            <v>586953</v>
          </cell>
          <cell r="U235">
            <v>498910.05</v>
          </cell>
          <cell r="V235">
            <v>10297865</v>
          </cell>
          <cell r="W235">
            <v>48.079698737790615</v>
          </cell>
          <cell r="X235"/>
          <cell r="Y235">
            <v>0</v>
          </cell>
          <cell r="Z235">
            <v>0</v>
          </cell>
          <cell r="AA235">
            <v>88043</v>
          </cell>
        </row>
        <row r="236">
          <cell r="A236">
            <v>227</v>
          </cell>
          <cell r="B236" t="str">
            <v>Palmer</v>
          </cell>
          <cell r="C236">
            <v>896242200</v>
          </cell>
          <cell r="D236">
            <v>3398322.8702451647</v>
          </cell>
          <cell r="E236">
            <v>283946000</v>
          </cell>
          <cell r="F236">
            <v>4174217.1990358243</v>
          </cell>
          <cell r="G236">
            <v>7572540</v>
          </cell>
          <cell r="H236">
            <v>18096850.359999999</v>
          </cell>
          <cell r="I236">
            <v>14929902</v>
          </cell>
          <cell r="J236">
            <v>7572540</v>
          </cell>
          <cell r="K236">
            <v>41.84</v>
          </cell>
          <cell r="L236"/>
          <cell r="M236">
            <v>7940989</v>
          </cell>
          <cell r="N236">
            <v>3.1099999999999999E-2</v>
          </cell>
          <cell r="O236">
            <v>8187954</v>
          </cell>
          <cell r="P236">
            <v>45.245188179806554</v>
          </cell>
          <cell r="Q236">
            <v>0</v>
          </cell>
          <cell r="R236">
            <v>0</v>
          </cell>
          <cell r="S236">
            <v>0</v>
          </cell>
          <cell r="T236">
            <v>615414</v>
          </cell>
          <cell r="U236">
            <v>523101.89999999997</v>
          </cell>
          <cell r="V236">
            <v>7664852</v>
          </cell>
          <cell r="W236">
            <v>42.354618884078569</v>
          </cell>
          <cell r="X236"/>
          <cell r="Y236">
            <v>0</v>
          </cell>
          <cell r="Z236">
            <v>0</v>
          </cell>
          <cell r="AA236">
            <v>92312</v>
          </cell>
        </row>
        <row r="237">
          <cell r="A237">
            <v>228</v>
          </cell>
          <cell r="B237" t="str">
            <v>Paxton</v>
          </cell>
          <cell r="C237">
            <v>450419600</v>
          </cell>
          <cell r="D237">
            <v>1707876.7635430233</v>
          </cell>
          <cell r="E237">
            <v>175630000</v>
          </cell>
          <cell r="F237">
            <v>2581891.5098880134</v>
          </cell>
          <cell r="G237">
            <v>4289768</v>
          </cell>
          <cell r="H237">
            <v>6783269</v>
          </cell>
          <cell r="I237">
            <v>5596197</v>
          </cell>
          <cell r="J237">
            <v>4289768</v>
          </cell>
          <cell r="K237">
            <v>63.24</v>
          </cell>
          <cell r="L237"/>
          <cell r="M237">
            <v>4622354</v>
          </cell>
          <cell r="N237">
            <v>3.5900000000000001E-2</v>
          </cell>
          <cell r="O237">
            <v>4788297</v>
          </cell>
          <cell r="P237">
            <v>70.58981443902637</v>
          </cell>
          <cell r="Q237">
            <v>0</v>
          </cell>
          <cell r="R237">
            <v>0</v>
          </cell>
          <cell r="S237">
            <v>0</v>
          </cell>
          <cell r="T237">
            <v>498529</v>
          </cell>
          <cell r="U237">
            <v>423749.64999999997</v>
          </cell>
          <cell r="V237">
            <v>4364547</v>
          </cell>
          <cell r="W237">
            <v>64.342826445479318</v>
          </cell>
          <cell r="X237"/>
          <cell r="Y237">
            <v>0</v>
          </cell>
          <cell r="Z237">
            <v>0</v>
          </cell>
          <cell r="AA237">
            <v>74779</v>
          </cell>
        </row>
        <row r="238">
          <cell r="A238">
            <v>229</v>
          </cell>
          <cell r="B238" t="str">
            <v>Peabody</v>
          </cell>
          <cell r="C238">
            <v>6526419100</v>
          </cell>
          <cell r="D238">
            <v>24746524.196623262</v>
          </cell>
          <cell r="E238">
            <v>1512479000</v>
          </cell>
          <cell r="F238">
            <v>22234565.216557037</v>
          </cell>
          <cell r="G238">
            <v>46981089</v>
          </cell>
          <cell r="H238">
            <v>66022706.560000002</v>
          </cell>
          <cell r="I238">
            <v>54468733</v>
          </cell>
          <cell r="J238">
            <v>46981089</v>
          </cell>
          <cell r="K238">
            <v>71.16</v>
          </cell>
          <cell r="L238"/>
          <cell r="M238">
            <v>47544583</v>
          </cell>
          <cell r="N238">
            <v>3.9600000000000003E-2</v>
          </cell>
          <cell r="O238">
            <v>49427348</v>
          </cell>
          <cell r="P238">
            <v>74.864165035526824</v>
          </cell>
          <cell r="Q238">
            <v>0</v>
          </cell>
          <cell r="R238">
            <v>0</v>
          </cell>
          <cell r="S238">
            <v>0</v>
          </cell>
          <cell r="T238">
            <v>2446259</v>
          </cell>
          <cell r="U238">
            <v>2079320.15</v>
          </cell>
          <cell r="V238">
            <v>47348028</v>
          </cell>
          <cell r="W238">
            <v>71.714763703258882</v>
          </cell>
          <cell r="X238"/>
          <cell r="Y238">
            <v>0</v>
          </cell>
          <cell r="Z238">
            <v>0</v>
          </cell>
          <cell r="AA238">
            <v>366939</v>
          </cell>
        </row>
        <row r="239">
          <cell r="A239">
            <v>230</v>
          </cell>
          <cell r="B239" t="str">
            <v>Pelham</v>
          </cell>
          <cell r="C239">
            <v>180375200</v>
          </cell>
          <cell r="D239">
            <v>683936.96188937058</v>
          </cell>
          <cell r="E239">
            <v>44893000</v>
          </cell>
          <cell r="F239">
            <v>659960.45979276078</v>
          </cell>
          <cell r="G239">
            <v>1343897</v>
          </cell>
          <cell r="H239">
            <v>1305761.01</v>
          </cell>
          <cell r="I239">
            <v>1077253</v>
          </cell>
          <cell r="J239">
            <v>1077253</v>
          </cell>
          <cell r="K239">
            <v>82.5</v>
          </cell>
          <cell r="L239"/>
          <cell r="M239">
            <v>1185068.385</v>
          </cell>
          <cell r="N239">
            <v>2.6599999999999999E-2</v>
          </cell>
          <cell r="O239">
            <v>1216591</v>
          </cell>
          <cell r="P239">
            <v>93.171031351288391</v>
          </cell>
          <cell r="Q239">
            <v>0</v>
          </cell>
          <cell r="R239">
            <v>0</v>
          </cell>
          <cell r="S239">
            <v>0</v>
          </cell>
          <cell r="T239">
            <v>139338</v>
          </cell>
          <cell r="U239">
            <v>118437.3</v>
          </cell>
          <cell r="V239">
            <v>1098154</v>
          </cell>
          <cell r="W239">
            <v>84.10068853258224</v>
          </cell>
          <cell r="X239"/>
          <cell r="Y239">
            <v>0</v>
          </cell>
          <cell r="Z239">
            <v>0</v>
          </cell>
          <cell r="AA239">
            <v>20901</v>
          </cell>
        </row>
        <row r="240">
          <cell r="A240">
            <v>231</v>
          </cell>
          <cell r="B240" t="str">
            <v>Pembroke</v>
          </cell>
          <cell r="C240">
            <v>2383250400</v>
          </cell>
          <cell r="D240">
            <v>9036680.4194680154</v>
          </cell>
          <cell r="E240">
            <v>643143000</v>
          </cell>
          <cell r="F240">
            <v>9454680.016761981</v>
          </cell>
          <cell r="G240">
            <v>18491360</v>
          </cell>
          <cell r="H240">
            <v>30278155.873739995</v>
          </cell>
          <cell r="I240">
            <v>24979479</v>
          </cell>
          <cell r="J240">
            <v>18491360</v>
          </cell>
          <cell r="K240">
            <v>61.07</v>
          </cell>
          <cell r="L240"/>
          <cell r="M240">
            <v>18734967</v>
          </cell>
          <cell r="N240">
            <v>2.3E-2</v>
          </cell>
          <cell r="O240">
            <v>19165871</v>
          </cell>
          <cell r="P240">
            <v>63.299333948612137</v>
          </cell>
          <cell r="Q240">
            <v>0</v>
          </cell>
          <cell r="R240">
            <v>0</v>
          </cell>
          <cell r="S240">
            <v>0</v>
          </cell>
          <cell r="T240">
            <v>674511</v>
          </cell>
          <cell r="U240">
            <v>573334.35</v>
          </cell>
          <cell r="V240">
            <v>18592537</v>
          </cell>
          <cell r="W240">
            <v>61.40577741105151</v>
          </cell>
          <cell r="X240"/>
          <cell r="Y240">
            <v>0</v>
          </cell>
          <cell r="Z240">
            <v>0</v>
          </cell>
          <cell r="AA240">
            <v>101177</v>
          </cell>
        </row>
        <row r="241">
          <cell r="A241">
            <v>232</v>
          </cell>
          <cell r="B241" t="str">
            <v>Pepperell</v>
          </cell>
          <cell r="C241">
            <v>1138423200</v>
          </cell>
          <cell r="D241">
            <v>4316611.733499812</v>
          </cell>
          <cell r="E241">
            <v>393994000</v>
          </cell>
          <cell r="F241">
            <v>5792004.5752252918</v>
          </cell>
          <cell r="G241">
            <v>10108616</v>
          </cell>
          <cell r="H241">
            <v>17770463</v>
          </cell>
          <cell r="I241">
            <v>14660632</v>
          </cell>
          <cell r="J241">
            <v>10108616</v>
          </cell>
          <cell r="K241">
            <v>56.88</v>
          </cell>
          <cell r="L241"/>
          <cell r="M241">
            <v>9864154</v>
          </cell>
          <cell r="N241">
            <v>3.3599999999999998E-2</v>
          </cell>
          <cell r="O241">
            <v>10195590</v>
          </cell>
          <cell r="P241">
            <v>57.373800558826183</v>
          </cell>
          <cell r="Q241">
            <v>0</v>
          </cell>
          <cell r="R241">
            <v>0</v>
          </cell>
          <cell r="S241">
            <v>0</v>
          </cell>
          <cell r="T241">
            <v>86974</v>
          </cell>
          <cell r="U241">
            <v>73927.899999999994</v>
          </cell>
          <cell r="V241">
            <v>10121662</v>
          </cell>
          <cell r="W241">
            <v>56.957784386371927</v>
          </cell>
          <cell r="X241"/>
          <cell r="Y241">
            <v>0</v>
          </cell>
          <cell r="Z241">
            <v>0</v>
          </cell>
          <cell r="AA241">
            <v>13046</v>
          </cell>
        </row>
        <row r="242">
          <cell r="A242">
            <v>233</v>
          </cell>
          <cell r="B242" t="str">
            <v>Peru</v>
          </cell>
          <cell r="C242">
            <v>89124800</v>
          </cell>
          <cell r="D242">
            <v>337938.61318517051</v>
          </cell>
          <cell r="E242">
            <v>15291000</v>
          </cell>
          <cell r="F242">
            <v>224789.06267549741</v>
          </cell>
          <cell r="G242">
            <v>562728</v>
          </cell>
          <cell r="H242">
            <v>1203261.8</v>
          </cell>
          <cell r="I242">
            <v>992691</v>
          </cell>
          <cell r="J242">
            <v>562728</v>
          </cell>
          <cell r="K242">
            <v>46.77</v>
          </cell>
          <cell r="L242"/>
          <cell r="M242">
            <v>577209</v>
          </cell>
          <cell r="N242">
            <v>3.5200000000000002E-2</v>
          </cell>
          <cell r="O242">
            <v>597527</v>
          </cell>
          <cell r="P242">
            <v>49.658935403750036</v>
          </cell>
          <cell r="Q242">
            <v>0</v>
          </cell>
          <cell r="R242">
            <v>0</v>
          </cell>
          <cell r="S242">
            <v>0</v>
          </cell>
          <cell r="T242">
            <v>34799</v>
          </cell>
          <cell r="U242">
            <v>29579.149999999998</v>
          </cell>
          <cell r="V242">
            <v>567948</v>
          </cell>
          <cell r="W242">
            <v>47.200700628907192</v>
          </cell>
          <cell r="X242"/>
          <cell r="Y242">
            <v>0</v>
          </cell>
          <cell r="Z242">
            <v>0</v>
          </cell>
          <cell r="AA242">
            <v>5220</v>
          </cell>
        </row>
        <row r="243">
          <cell r="A243">
            <v>234</v>
          </cell>
          <cell r="B243" t="str">
            <v>Petersham</v>
          </cell>
          <cell r="C243">
            <v>151416500</v>
          </cell>
          <cell r="D243">
            <v>574132.92398246471</v>
          </cell>
          <cell r="E243">
            <v>33521000</v>
          </cell>
          <cell r="F243">
            <v>492783.6093090935</v>
          </cell>
          <cell r="G243">
            <v>1066917</v>
          </cell>
          <cell r="H243">
            <v>1322533.55</v>
          </cell>
          <cell r="I243">
            <v>1091090</v>
          </cell>
          <cell r="J243">
            <v>1066917</v>
          </cell>
          <cell r="K243">
            <v>80.67</v>
          </cell>
          <cell r="L243"/>
          <cell r="M243">
            <v>1113438</v>
          </cell>
          <cell r="N243">
            <v>3.8899999999999997E-2</v>
          </cell>
          <cell r="O243">
            <v>1156751</v>
          </cell>
          <cell r="P243">
            <v>87.46477546826695</v>
          </cell>
          <cell r="Q243">
            <v>0</v>
          </cell>
          <cell r="R243">
            <v>0</v>
          </cell>
          <cell r="S243">
            <v>0</v>
          </cell>
          <cell r="T243">
            <v>89834</v>
          </cell>
          <cell r="U243">
            <v>76358.899999999994</v>
          </cell>
          <cell r="V243">
            <v>1080392</v>
          </cell>
          <cell r="W243">
            <v>81.69108450972756</v>
          </cell>
          <cell r="X243"/>
          <cell r="Y243">
            <v>0</v>
          </cell>
          <cell r="Z243">
            <v>0</v>
          </cell>
          <cell r="AA243">
            <v>13475</v>
          </cell>
        </row>
        <row r="244">
          <cell r="A244">
            <v>235</v>
          </cell>
          <cell r="B244" t="str">
            <v>Phillipston</v>
          </cell>
          <cell r="C244">
            <v>190957600</v>
          </cell>
          <cell r="D244">
            <v>724062.73586216767</v>
          </cell>
          <cell r="E244">
            <v>41027000</v>
          </cell>
          <cell r="F244">
            <v>603127.38698499987</v>
          </cell>
          <cell r="G244">
            <v>1327190</v>
          </cell>
          <cell r="H244">
            <v>2521053</v>
          </cell>
          <cell r="I244">
            <v>2079869</v>
          </cell>
          <cell r="J244">
            <v>1327190</v>
          </cell>
          <cell r="K244">
            <v>52.64</v>
          </cell>
          <cell r="L244"/>
          <cell r="M244">
            <v>1381038</v>
          </cell>
          <cell r="N244">
            <v>4.0399999999999998E-2</v>
          </cell>
          <cell r="O244">
            <v>1436832</v>
          </cell>
          <cell r="P244">
            <v>56.993327788031429</v>
          </cell>
          <cell r="Q244">
            <v>0</v>
          </cell>
          <cell r="R244">
            <v>0</v>
          </cell>
          <cell r="S244">
            <v>0</v>
          </cell>
          <cell r="T244">
            <v>109642</v>
          </cell>
          <cell r="U244">
            <v>93195.7</v>
          </cell>
          <cell r="V244">
            <v>1343636</v>
          </cell>
          <cell r="W244">
            <v>53.296618516151781</v>
          </cell>
          <cell r="X244"/>
          <cell r="Y244">
            <v>0</v>
          </cell>
          <cell r="Z244">
            <v>0</v>
          </cell>
          <cell r="AA244">
            <v>16446</v>
          </cell>
        </row>
        <row r="245">
          <cell r="A245">
            <v>236</v>
          </cell>
          <cell r="B245" t="str">
            <v>Pittsfield</v>
          </cell>
          <cell r="C245">
            <v>3452075400</v>
          </cell>
          <cell r="D245">
            <v>13089393.449260395</v>
          </cell>
          <cell r="E245">
            <v>1035070000</v>
          </cell>
          <cell r="F245">
            <v>15216298.156008575</v>
          </cell>
          <cell r="G245">
            <v>28305692</v>
          </cell>
          <cell r="H245">
            <v>68494174.319999993</v>
          </cell>
          <cell r="I245">
            <v>56507694</v>
          </cell>
          <cell r="J245">
            <v>28305692</v>
          </cell>
          <cell r="K245">
            <v>41.33</v>
          </cell>
          <cell r="L245"/>
          <cell r="M245">
            <v>29086218</v>
          </cell>
          <cell r="N245">
            <v>4.4999999999999997E-3</v>
          </cell>
          <cell r="O245">
            <v>29217106</v>
          </cell>
          <cell r="P245">
            <v>42.656337257968431</v>
          </cell>
          <cell r="Q245">
            <v>0</v>
          </cell>
          <cell r="R245">
            <v>0</v>
          </cell>
          <cell r="S245">
            <v>0</v>
          </cell>
          <cell r="T245">
            <v>911414</v>
          </cell>
          <cell r="U245">
            <v>774701.9</v>
          </cell>
          <cell r="V245">
            <v>28442404</v>
          </cell>
          <cell r="W245">
            <v>41.525289241562469</v>
          </cell>
          <cell r="X245"/>
          <cell r="Y245">
            <v>0</v>
          </cell>
          <cell r="Z245">
            <v>0</v>
          </cell>
          <cell r="AA245">
            <v>136712</v>
          </cell>
        </row>
        <row r="246">
          <cell r="A246">
            <v>237</v>
          </cell>
          <cell r="B246" t="str">
            <v>Plainfield</v>
          </cell>
          <cell r="C246">
            <v>87121300</v>
          </cell>
          <cell r="D246">
            <v>330341.84986546054</v>
          </cell>
          <cell r="E246">
            <v>12746000</v>
          </cell>
          <cell r="F246">
            <v>187375.6714970826</v>
          </cell>
          <cell r="G246">
            <v>517718</v>
          </cell>
          <cell r="H246">
            <v>690022.76</v>
          </cell>
          <cell r="I246">
            <v>569269</v>
          </cell>
          <cell r="J246">
            <v>517718</v>
          </cell>
          <cell r="K246">
            <v>75.03</v>
          </cell>
          <cell r="L246"/>
          <cell r="M246">
            <v>503520</v>
          </cell>
          <cell r="N246">
            <v>3.3599999999999998E-2</v>
          </cell>
          <cell r="O246">
            <v>520438</v>
          </cell>
          <cell r="P246">
            <v>75.423309225336283</v>
          </cell>
          <cell r="Q246">
            <v>0</v>
          </cell>
          <cell r="R246">
            <v>0</v>
          </cell>
          <cell r="S246">
            <v>0</v>
          </cell>
          <cell r="T246">
            <v>2720</v>
          </cell>
          <cell r="U246">
            <v>2312</v>
          </cell>
          <cell r="V246">
            <v>518126</v>
          </cell>
          <cell r="W246">
            <v>75.088247813738775</v>
          </cell>
          <cell r="X246"/>
          <cell r="Y246">
            <v>0</v>
          </cell>
          <cell r="Z246">
            <v>0</v>
          </cell>
          <cell r="AA246">
            <v>408</v>
          </cell>
        </row>
        <row r="247">
          <cell r="A247">
            <v>238</v>
          </cell>
          <cell r="B247" t="str">
            <v>Plainville</v>
          </cell>
          <cell r="C247">
            <v>1227709400</v>
          </cell>
          <cell r="D247">
            <v>4655162.334506196</v>
          </cell>
          <cell r="E247">
            <v>328379000</v>
          </cell>
          <cell r="F247">
            <v>4827415.3170045884</v>
          </cell>
          <cell r="G247">
            <v>9482578</v>
          </cell>
          <cell r="H247">
            <v>13769507.419999998</v>
          </cell>
          <cell r="I247">
            <v>11359844</v>
          </cell>
          <cell r="J247">
            <v>9482578</v>
          </cell>
          <cell r="K247">
            <v>68.87</v>
          </cell>
          <cell r="L247"/>
          <cell r="M247">
            <v>9181991</v>
          </cell>
          <cell r="N247">
            <v>6.4100000000000004E-2</v>
          </cell>
          <cell r="O247">
            <v>9770557</v>
          </cell>
          <cell r="P247">
            <v>70.957926830471919</v>
          </cell>
          <cell r="Q247">
            <v>0</v>
          </cell>
          <cell r="R247">
            <v>0</v>
          </cell>
          <cell r="S247">
            <v>0</v>
          </cell>
          <cell r="T247">
            <v>287979</v>
          </cell>
          <cell r="U247">
            <v>244782.15</v>
          </cell>
          <cell r="V247">
            <v>9525775</v>
          </cell>
          <cell r="W247">
            <v>69.180216179439782</v>
          </cell>
          <cell r="X247"/>
          <cell r="Y247">
            <v>0</v>
          </cell>
          <cell r="Z247">
            <v>0</v>
          </cell>
          <cell r="AA247">
            <v>43197</v>
          </cell>
        </row>
        <row r="248">
          <cell r="A248">
            <v>239</v>
          </cell>
          <cell r="B248" t="str">
            <v>Plymouth</v>
          </cell>
          <cell r="C248">
            <v>8960909400</v>
          </cell>
          <cell r="D248">
            <v>33977493.307294473</v>
          </cell>
          <cell r="E248">
            <v>1799011000</v>
          </cell>
          <cell r="F248">
            <v>26446798.537238199</v>
          </cell>
          <cell r="G248">
            <v>60424292</v>
          </cell>
          <cell r="H248">
            <v>84727196.122590005</v>
          </cell>
          <cell r="I248">
            <v>69899937</v>
          </cell>
          <cell r="J248">
            <v>60424292</v>
          </cell>
          <cell r="K248">
            <v>71.319999999999993</v>
          </cell>
          <cell r="L248"/>
          <cell r="M248">
            <v>62123870</v>
          </cell>
          <cell r="N248">
            <v>4.07E-2</v>
          </cell>
          <cell r="O248">
            <v>64652312</v>
          </cell>
          <cell r="P248">
            <v>76.306445815173589</v>
          </cell>
          <cell r="Q248">
            <v>0</v>
          </cell>
          <cell r="R248">
            <v>0</v>
          </cell>
          <cell r="S248">
            <v>0</v>
          </cell>
          <cell r="T248">
            <v>4228020</v>
          </cell>
          <cell r="U248">
            <v>3593817</v>
          </cell>
          <cell r="V248">
            <v>61058495</v>
          </cell>
          <cell r="W248">
            <v>72.064812473737177</v>
          </cell>
          <cell r="X248"/>
          <cell r="Y248">
            <v>0</v>
          </cell>
          <cell r="Z248">
            <v>0</v>
          </cell>
          <cell r="AA248">
            <v>634203</v>
          </cell>
        </row>
        <row r="249">
          <cell r="A249">
            <v>240</v>
          </cell>
          <cell r="B249" t="str">
            <v>Plympton</v>
          </cell>
          <cell r="C249">
            <v>508346600</v>
          </cell>
          <cell r="D249">
            <v>1927521.2401194349</v>
          </cell>
          <cell r="E249">
            <v>99584000</v>
          </cell>
          <cell r="F249">
            <v>1463958.8004366448</v>
          </cell>
          <cell r="G249">
            <v>3391480</v>
          </cell>
          <cell r="H249">
            <v>4658154.7581900004</v>
          </cell>
          <cell r="I249">
            <v>3842978</v>
          </cell>
          <cell r="J249">
            <v>3391480</v>
          </cell>
          <cell r="K249">
            <v>72.81</v>
          </cell>
          <cell r="L249"/>
          <cell r="M249">
            <v>3266566</v>
          </cell>
          <cell r="N249">
            <v>6.3100000000000003E-2</v>
          </cell>
          <cell r="O249">
            <v>3472686</v>
          </cell>
          <cell r="P249">
            <v>74.550678976354291</v>
          </cell>
          <cell r="Q249">
            <v>0</v>
          </cell>
          <cell r="R249">
            <v>0</v>
          </cell>
          <cell r="S249">
            <v>0</v>
          </cell>
          <cell r="T249">
            <v>81206</v>
          </cell>
          <cell r="U249">
            <v>69025.099999999991</v>
          </cell>
          <cell r="V249">
            <v>3403661</v>
          </cell>
          <cell r="W249">
            <v>73.068869041236965</v>
          </cell>
          <cell r="X249"/>
          <cell r="Y249">
            <v>0</v>
          </cell>
          <cell r="Z249">
            <v>0</v>
          </cell>
          <cell r="AA249">
            <v>12181</v>
          </cell>
        </row>
        <row r="250">
          <cell r="A250">
            <v>241</v>
          </cell>
          <cell r="B250" t="str">
            <v>Princeton</v>
          </cell>
          <cell r="C250">
            <v>459644500</v>
          </cell>
          <cell r="D250">
            <v>1742855.2421794059</v>
          </cell>
          <cell r="E250">
            <v>170313000</v>
          </cell>
          <cell r="F250">
            <v>2503727.6588484724</v>
          </cell>
          <cell r="G250">
            <v>4246583</v>
          </cell>
          <cell r="H250">
            <v>4469176</v>
          </cell>
          <cell r="I250">
            <v>3687070</v>
          </cell>
          <cell r="J250">
            <v>3687070</v>
          </cell>
          <cell r="K250">
            <v>82.5</v>
          </cell>
          <cell r="L250"/>
          <cell r="M250">
            <v>3806867</v>
          </cell>
          <cell r="N250">
            <v>2.5600000000000001E-2</v>
          </cell>
          <cell r="O250">
            <v>3904323</v>
          </cell>
          <cell r="P250">
            <v>87.361137713081789</v>
          </cell>
          <cell r="Q250">
            <v>0</v>
          </cell>
          <cell r="R250">
            <v>0</v>
          </cell>
          <cell r="S250">
            <v>0</v>
          </cell>
          <cell r="T250">
            <v>217253</v>
          </cell>
          <cell r="U250">
            <v>184665.05</v>
          </cell>
          <cell r="V250">
            <v>3719658</v>
          </cell>
          <cell r="W250">
            <v>83.22916797190355</v>
          </cell>
          <cell r="X250"/>
          <cell r="Y250">
            <v>0</v>
          </cell>
          <cell r="Z250">
            <v>0</v>
          </cell>
          <cell r="AA250">
            <v>32588</v>
          </cell>
        </row>
        <row r="251">
          <cell r="A251">
            <v>242</v>
          </cell>
          <cell r="B251" t="str">
            <v>Provincetown</v>
          </cell>
          <cell r="C251">
            <v>2588786400</v>
          </cell>
          <cell r="D251">
            <v>9816020.7467352543</v>
          </cell>
          <cell r="E251">
            <v>122210000</v>
          </cell>
          <cell r="F251">
            <v>1796577.8137186933</v>
          </cell>
          <cell r="G251">
            <v>11612599</v>
          </cell>
          <cell r="H251">
            <v>1459359.41</v>
          </cell>
          <cell r="I251">
            <v>1203972</v>
          </cell>
          <cell r="J251">
            <v>1203972</v>
          </cell>
          <cell r="K251">
            <v>82.5</v>
          </cell>
          <cell r="L251"/>
          <cell r="M251">
            <v>1212590.0430000001</v>
          </cell>
          <cell r="N251">
            <v>3.7199999999999997E-2</v>
          </cell>
          <cell r="O251">
            <v>1257698</v>
          </cell>
          <cell r="P251">
            <v>86.181511653801593</v>
          </cell>
          <cell r="Q251">
            <v>0</v>
          </cell>
          <cell r="R251">
            <v>0</v>
          </cell>
          <cell r="S251">
            <v>0</v>
          </cell>
          <cell r="T251">
            <v>53726</v>
          </cell>
          <cell r="U251">
            <v>45667.1</v>
          </cell>
          <cell r="V251">
            <v>1212031</v>
          </cell>
          <cell r="W251">
            <v>83.052261951015893</v>
          </cell>
          <cell r="X251"/>
          <cell r="Y251">
            <v>0</v>
          </cell>
          <cell r="Z251">
            <v>0</v>
          </cell>
          <cell r="AA251">
            <v>8059</v>
          </cell>
        </row>
        <row r="252">
          <cell r="A252">
            <v>243</v>
          </cell>
          <cell r="B252" t="str">
            <v>Quincy</v>
          </cell>
          <cell r="C252">
            <v>11574140000</v>
          </cell>
          <cell r="D252">
            <v>43886200.254149348</v>
          </cell>
          <cell r="E252">
            <v>2813552000</v>
          </cell>
          <cell r="F252">
            <v>41361305.138236292</v>
          </cell>
          <cell r="G252">
            <v>85247505</v>
          </cell>
          <cell r="H252">
            <v>109445454.63971998</v>
          </cell>
          <cell r="I252">
            <v>90292500</v>
          </cell>
          <cell r="J252">
            <v>85247505</v>
          </cell>
          <cell r="K252">
            <v>77.89</v>
          </cell>
          <cell r="L252"/>
          <cell r="M252">
            <v>85144070</v>
          </cell>
          <cell r="N252">
            <v>3.8199999999999998E-2</v>
          </cell>
          <cell r="O252">
            <v>88396573</v>
          </cell>
          <cell r="P252">
            <v>80.767696832170756</v>
          </cell>
          <cell r="Q252">
            <v>0</v>
          </cell>
          <cell r="R252">
            <v>0</v>
          </cell>
          <cell r="S252">
            <v>0</v>
          </cell>
          <cell r="T252">
            <v>3149068</v>
          </cell>
          <cell r="U252">
            <v>2676707.7999999998</v>
          </cell>
          <cell r="V252">
            <v>85719865</v>
          </cell>
          <cell r="W252">
            <v>78.321996360815987</v>
          </cell>
          <cell r="X252"/>
          <cell r="Y252">
            <v>0</v>
          </cell>
          <cell r="Z252">
            <v>0</v>
          </cell>
          <cell r="AA252">
            <v>472360</v>
          </cell>
        </row>
        <row r="253">
          <cell r="A253">
            <v>244</v>
          </cell>
          <cell r="B253" t="str">
            <v>Randolph</v>
          </cell>
          <cell r="C253">
            <v>2778259700</v>
          </cell>
          <cell r="D253">
            <v>10534455.393854998</v>
          </cell>
          <cell r="E253">
            <v>833470000</v>
          </cell>
          <cell r="F253">
            <v>12252628.347926678</v>
          </cell>
          <cell r="G253">
            <v>22787084</v>
          </cell>
          <cell r="H253">
            <v>40706272.85723</v>
          </cell>
          <cell r="I253">
            <v>33582675</v>
          </cell>
          <cell r="J253">
            <v>22787084</v>
          </cell>
          <cell r="K253">
            <v>55.98</v>
          </cell>
          <cell r="L253"/>
          <cell r="M253">
            <v>23664133</v>
          </cell>
          <cell r="N253">
            <v>3.2099999999999997E-2</v>
          </cell>
          <cell r="O253">
            <v>24423752</v>
          </cell>
          <cell r="P253">
            <v>59.999971222278099</v>
          </cell>
          <cell r="Q253">
            <v>0</v>
          </cell>
          <cell r="R253">
            <v>0</v>
          </cell>
          <cell r="S253">
            <v>0</v>
          </cell>
          <cell r="T253">
            <v>1636668</v>
          </cell>
          <cell r="U253">
            <v>1391167.8</v>
          </cell>
          <cell r="V253">
            <v>23032584</v>
          </cell>
          <cell r="W253">
            <v>56.582394759605442</v>
          </cell>
          <cell r="X253"/>
          <cell r="Y253">
            <v>0</v>
          </cell>
          <cell r="Z253">
            <v>0</v>
          </cell>
          <cell r="AA253">
            <v>245500</v>
          </cell>
        </row>
        <row r="254">
          <cell r="A254">
            <v>245</v>
          </cell>
          <cell r="B254" t="str">
            <v>Raynham</v>
          </cell>
          <cell r="C254">
            <v>1862199900</v>
          </cell>
          <cell r="D254">
            <v>7060989.2160157813</v>
          </cell>
          <cell r="E254">
            <v>476808000</v>
          </cell>
          <cell r="F254">
            <v>7009431.9139479809</v>
          </cell>
          <cell r="G254">
            <v>14070421</v>
          </cell>
          <cell r="H254">
            <v>22513449</v>
          </cell>
          <cell r="I254">
            <v>18573595</v>
          </cell>
          <cell r="J254">
            <v>14070421</v>
          </cell>
          <cell r="K254">
            <v>62.5</v>
          </cell>
          <cell r="L254"/>
          <cell r="M254">
            <v>14048940</v>
          </cell>
          <cell r="N254">
            <v>4.07E-2</v>
          </cell>
          <cell r="O254">
            <v>14620732</v>
          </cell>
          <cell r="P254">
            <v>64.942212985669144</v>
          </cell>
          <cell r="Q254">
            <v>0</v>
          </cell>
          <cell r="R254">
            <v>0</v>
          </cell>
          <cell r="S254">
            <v>0</v>
          </cell>
          <cell r="T254">
            <v>550311</v>
          </cell>
          <cell r="U254">
            <v>467764.35</v>
          </cell>
          <cell r="V254">
            <v>14152968</v>
          </cell>
          <cell r="W254">
            <v>62.864503790600899</v>
          </cell>
          <cell r="X254"/>
          <cell r="Y254">
            <v>0</v>
          </cell>
          <cell r="Z254">
            <v>0</v>
          </cell>
          <cell r="AA254">
            <v>82547</v>
          </cell>
        </row>
        <row r="255">
          <cell r="A255">
            <v>246</v>
          </cell>
          <cell r="B255" t="str">
            <v>Reading</v>
          </cell>
          <cell r="C255">
            <v>4027651700</v>
          </cell>
          <cell r="D255">
            <v>15271832.642439529</v>
          </cell>
          <cell r="E255">
            <v>1241500000</v>
          </cell>
          <cell r="F255">
            <v>18250972.553242434</v>
          </cell>
          <cell r="G255">
            <v>33522805</v>
          </cell>
          <cell r="H255">
            <v>40127847.613879994</v>
          </cell>
          <cell r="I255">
            <v>33105474</v>
          </cell>
          <cell r="J255">
            <v>33105474</v>
          </cell>
          <cell r="K255">
            <v>82.5</v>
          </cell>
          <cell r="L255"/>
          <cell r="M255">
            <v>32033000</v>
          </cell>
          <cell r="N255">
            <v>4.1599999999999998E-2</v>
          </cell>
          <cell r="O255">
            <v>33365573</v>
          </cell>
          <cell r="P255">
            <v>83.148175105357609</v>
          </cell>
          <cell r="Q255">
            <v>0</v>
          </cell>
          <cell r="R255">
            <v>0</v>
          </cell>
          <cell r="S255">
            <v>0</v>
          </cell>
          <cell r="T255">
            <v>260099</v>
          </cell>
          <cell r="U255">
            <v>221084.15</v>
          </cell>
          <cell r="V255">
            <v>33144489</v>
          </cell>
          <cell r="W255">
            <v>82.597226043431021</v>
          </cell>
          <cell r="X255"/>
          <cell r="Y255">
            <v>0</v>
          </cell>
          <cell r="Z255">
            <v>0</v>
          </cell>
          <cell r="AA255">
            <v>39015</v>
          </cell>
        </row>
        <row r="256">
          <cell r="A256">
            <v>247</v>
          </cell>
          <cell r="B256" t="str">
            <v>Rehoboth</v>
          </cell>
          <cell r="C256">
            <v>1581077700</v>
          </cell>
          <cell r="D256">
            <v>5995045.2093693241</v>
          </cell>
          <cell r="E256">
            <v>452522000</v>
          </cell>
          <cell r="F256">
            <v>6652409.6671271622</v>
          </cell>
          <cell r="G256">
            <v>12647455</v>
          </cell>
          <cell r="H256">
            <v>18411664</v>
          </cell>
          <cell r="I256">
            <v>15189623</v>
          </cell>
          <cell r="J256">
            <v>12647455</v>
          </cell>
          <cell r="K256">
            <v>68.69</v>
          </cell>
          <cell r="L256"/>
          <cell r="M256">
            <v>12753669</v>
          </cell>
          <cell r="N256">
            <v>3.3700000000000001E-2</v>
          </cell>
          <cell r="O256">
            <v>13183468</v>
          </cell>
          <cell r="P256">
            <v>71.603891967613578</v>
          </cell>
          <cell r="Q256">
            <v>0</v>
          </cell>
          <cell r="R256">
            <v>0</v>
          </cell>
          <cell r="S256">
            <v>0</v>
          </cell>
          <cell r="T256">
            <v>536013</v>
          </cell>
          <cell r="U256">
            <v>455611.05</v>
          </cell>
          <cell r="V256">
            <v>12727857</v>
          </cell>
          <cell r="W256">
            <v>69.129313895799967</v>
          </cell>
          <cell r="X256"/>
          <cell r="Y256">
            <v>0</v>
          </cell>
          <cell r="Z256">
            <v>0</v>
          </cell>
          <cell r="AA256">
            <v>80402</v>
          </cell>
        </row>
        <row r="257">
          <cell r="A257">
            <v>248</v>
          </cell>
          <cell r="B257" t="str">
            <v>Revere</v>
          </cell>
          <cell r="C257">
            <v>4135457600</v>
          </cell>
          <cell r="D257">
            <v>15680605.243771359</v>
          </cell>
          <cell r="E257">
            <v>1083734000</v>
          </cell>
          <cell r="F257">
            <v>15931695.11801501</v>
          </cell>
          <cell r="G257">
            <v>31612300</v>
          </cell>
          <cell r="H257">
            <v>86138278.676439986</v>
          </cell>
          <cell r="I257">
            <v>71064080</v>
          </cell>
          <cell r="J257">
            <v>31612300</v>
          </cell>
          <cell r="K257">
            <v>36.700000000000003</v>
          </cell>
          <cell r="L257"/>
          <cell r="M257">
            <v>31339718</v>
          </cell>
          <cell r="N257">
            <v>3.5799999999999998E-2</v>
          </cell>
          <cell r="O257">
            <v>32461680</v>
          </cell>
          <cell r="P257">
            <v>37.685545263721089</v>
          </cell>
          <cell r="Q257">
            <v>0</v>
          </cell>
          <cell r="R257">
            <v>0</v>
          </cell>
          <cell r="S257">
            <v>0</v>
          </cell>
          <cell r="T257">
            <v>849380</v>
          </cell>
          <cell r="U257">
            <v>721973</v>
          </cell>
          <cell r="V257">
            <v>31739707</v>
          </cell>
          <cell r="W257">
            <v>36.847389439047674</v>
          </cell>
          <cell r="X257"/>
          <cell r="Y257">
            <v>0</v>
          </cell>
          <cell r="Z257">
            <v>0</v>
          </cell>
          <cell r="AA257">
            <v>127407</v>
          </cell>
        </row>
        <row r="258">
          <cell r="A258">
            <v>249</v>
          </cell>
          <cell r="B258" t="str">
            <v>Richmond</v>
          </cell>
          <cell r="C258">
            <v>471800300</v>
          </cell>
          <cell r="D258">
            <v>1788946.9494725084</v>
          </cell>
          <cell r="E258">
            <v>110491000</v>
          </cell>
          <cell r="F258">
            <v>1624299.8053808375</v>
          </cell>
          <cell r="G258">
            <v>3413247</v>
          </cell>
          <cell r="H258">
            <v>1203251.3800000001</v>
          </cell>
          <cell r="I258">
            <v>992682</v>
          </cell>
          <cell r="J258">
            <v>992682</v>
          </cell>
          <cell r="K258">
            <v>82.5</v>
          </cell>
          <cell r="L258"/>
          <cell r="M258">
            <v>1115020.9710000001</v>
          </cell>
          <cell r="N258">
            <v>2.7799999999999998E-2</v>
          </cell>
          <cell r="O258">
            <v>1146019</v>
          </cell>
          <cell r="P258">
            <v>95.243522596250827</v>
          </cell>
          <cell r="Q258">
            <v>0</v>
          </cell>
          <cell r="R258">
            <v>0</v>
          </cell>
          <cell r="S258">
            <v>0</v>
          </cell>
          <cell r="T258">
            <v>153337</v>
          </cell>
          <cell r="U258">
            <v>130336.45</v>
          </cell>
          <cell r="V258">
            <v>1015683</v>
          </cell>
          <cell r="W258">
            <v>84.411538343716657</v>
          </cell>
          <cell r="X258"/>
          <cell r="Y258">
            <v>0</v>
          </cell>
          <cell r="Z258">
            <v>0</v>
          </cell>
          <cell r="AA258">
            <v>23001</v>
          </cell>
        </row>
        <row r="259">
          <cell r="A259">
            <v>250</v>
          </cell>
          <cell r="B259" t="str">
            <v>Rochester</v>
          </cell>
          <cell r="C259">
            <v>849130600</v>
          </cell>
          <cell r="D259">
            <v>3219687.6444838224</v>
          </cell>
          <cell r="E259">
            <v>194556000</v>
          </cell>
          <cell r="F259">
            <v>2860117.7737161778</v>
          </cell>
          <cell r="G259">
            <v>6079805</v>
          </cell>
          <cell r="H259">
            <v>9816174.959999999</v>
          </cell>
          <cell r="I259">
            <v>8098344</v>
          </cell>
          <cell r="J259">
            <v>6079805</v>
          </cell>
          <cell r="K259">
            <v>61.94</v>
          </cell>
          <cell r="L259"/>
          <cell r="M259">
            <v>6186674</v>
          </cell>
          <cell r="N259">
            <v>3.0499999999999999E-2</v>
          </cell>
          <cell r="O259">
            <v>6375368</v>
          </cell>
          <cell r="P259">
            <v>64.947579133206489</v>
          </cell>
          <cell r="Q259">
            <v>0</v>
          </cell>
          <cell r="R259">
            <v>0</v>
          </cell>
          <cell r="S259">
            <v>0</v>
          </cell>
          <cell r="T259">
            <v>295563</v>
          </cell>
          <cell r="U259">
            <v>251228.55</v>
          </cell>
          <cell r="V259">
            <v>6124139</v>
          </cell>
          <cell r="W259">
            <v>62.38824211014267</v>
          </cell>
          <cell r="X259"/>
          <cell r="Y259">
            <v>0</v>
          </cell>
          <cell r="Z259">
            <v>0</v>
          </cell>
          <cell r="AA259">
            <v>44334</v>
          </cell>
        </row>
        <row r="260">
          <cell r="A260">
            <v>251</v>
          </cell>
          <cell r="B260" t="str">
            <v>Rockland</v>
          </cell>
          <cell r="C260">
            <v>1738672800</v>
          </cell>
          <cell r="D260">
            <v>6592605.8158310298</v>
          </cell>
          <cell r="E260">
            <v>465325000</v>
          </cell>
          <cell r="F260">
            <v>6840623.2809806969</v>
          </cell>
          <cell r="G260">
            <v>13433229</v>
          </cell>
          <cell r="H260">
            <v>28217878.980160002</v>
          </cell>
          <cell r="I260">
            <v>23279750</v>
          </cell>
          <cell r="J260">
            <v>13433229</v>
          </cell>
          <cell r="K260">
            <v>47.61</v>
          </cell>
          <cell r="L260"/>
          <cell r="M260">
            <v>13855312</v>
          </cell>
          <cell r="N260">
            <v>4.3400000000000001E-2</v>
          </cell>
          <cell r="O260">
            <v>14456633</v>
          </cell>
          <cell r="P260">
            <v>51.232174502429693</v>
          </cell>
          <cell r="Q260">
            <v>0</v>
          </cell>
          <cell r="R260">
            <v>0</v>
          </cell>
          <cell r="S260">
            <v>0</v>
          </cell>
          <cell r="T260">
            <v>1023404</v>
          </cell>
          <cell r="U260">
            <v>869893.4</v>
          </cell>
          <cell r="V260">
            <v>13586740</v>
          </cell>
          <cell r="W260">
            <v>48.149402049504999</v>
          </cell>
          <cell r="X260"/>
          <cell r="Y260">
            <v>0</v>
          </cell>
          <cell r="Z260">
            <v>0</v>
          </cell>
          <cell r="AA260">
            <v>153511</v>
          </cell>
        </row>
        <row r="261">
          <cell r="A261">
            <v>252</v>
          </cell>
          <cell r="B261" t="str">
            <v>Rockport</v>
          </cell>
          <cell r="C261">
            <v>1812691400</v>
          </cell>
          <cell r="D261">
            <v>6873265.5540173473</v>
          </cell>
          <cell r="E261">
            <v>289019000</v>
          </cell>
          <cell r="F261">
            <v>4248794.0687600281</v>
          </cell>
          <cell r="G261">
            <v>11122060</v>
          </cell>
          <cell r="H261">
            <v>7973510.8114000009</v>
          </cell>
          <cell r="I261">
            <v>6578146</v>
          </cell>
          <cell r="J261">
            <v>6578146</v>
          </cell>
          <cell r="K261">
            <v>82.5</v>
          </cell>
          <cell r="L261"/>
          <cell r="M261">
            <v>6918937</v>
          </cell>
          <cell r="N261">
            <v>2.9499999999999998E-2</v>
          </cell>
          <cell r="O261">
            <v>7123046</v>
          </cell>
          <cell r="P261">
            <v>89.333872725373837</v>
          </cell>
          <cell r="Q261">
            <v>0</v>
          </cell>
          <cell r="R261">
            <v>0</v>
          </cell>
          <cell r="S261">
            <v>0</v>
          </cell>
          <cell r="T261">
            <v>544900</v>
          </cell>
          <cell r="U261">
            <v>463165</v>
          </cell>
          <cell r="V261">
            <v>6659881</v>
          </cell>
          <cell r="W261">
            <v>83.525076437823856</v>
          </cell>
          <cell r="X261"/>
          <cell r="Y261">
            <v>0</v>
          </cell>
          <cell r="Z261">
            <v>0</v>
          </cell>
          <cell r="AA261">
            <v>81735</v>
          </cell>
        </row>
        <row r="262">
          <cell r="A262">
            <v>253</v>
          </cell>
          <cell r="B262" t="str">
            <v>Rowe</v>
          </cell>
          <cell r="C262">
            <v>275867200</v>
          </cell>
          <cell r="D262">
            <v>1046018.3808690294</v>
          </cell>
          <cell r="E262">
            <v>10212000</v>
          </cell>
          <cell r="F262">
            <v>150123.98849271989</v>
          </cell>
          <cell r="G262">
            <v>1196142</v>
          </cell>
          <cell r="H262">
            <v>642285.43000000005</v>
          </cell>
          <cell r="I262">
            <v>529885</v>
          </cell>
          <cell r="J262">
            <v>529885</v>
          </cell>
          <cell r="K262">
            <v>82.5</v>
          </cell>
          <cell r="L262"/>
          <cell r="M262">
            <v>545165</v>
          </cell>
          <cell r="N262">
            <v>3.56E-2</v>
          </cell>
          <cell r="O262">
            <v>564573</v>
          </cell>
          <cell r="P262">
            <v>87.900639440007225</v>
          </cell>
          <cell r="Q262">
            <v>0</v>
          </cell>
          <cell r="R262">
            <v>0</v>
          </cell>
          <cell r="S262">
            <v>0</v>
          </cell>
          <cell r="T262">
            <v>34688</v>
          </cell>
          <cell r="U262">
            <v>29484.799999999999</v>
          </cell>
          <cell r="V262">
            <v>535088</v>
          </cell>
          <cell r="W262">
            <v>83.310001287122446</v>
          </cell>
          <cell r="X262"/>
          <cell r="Y262">
            <v>0</v>
          </cell>
          <cell r="Z262">
            <v>0</v>
          </cell>
          <cell r="AA262">
            <v>5203</v>
          </cell>
        </row>
        <row r="263">
          <cell r="A263">
            <v>254</v>
          </cell>
          <cell r="B263" t="str">
            <v>Rowley</v>
          </cell>
          <cell r="C263">
            <v>896934500</v>
          </cell>
          <cell r="D263">
            <v>3400947.8960730834</v>
          </cell>
          <cell r="E263">
            <v>248762000</v>
          </cell>
          <cell r="F263">
            <v>3656986.2539586741</v>
          </cell>
          <cell r="G263">
            <v>7057934</v>
          </cell>
          <cell r="H263">
            <v>8484855.9070800003</v>
          </cell>
          <cell r="I263">
            <v>7000006</v>
          </cell>
          <cell r="J263">
            <v>7000006</v>
          </cell>
          <cell r="K263">
            <v>82.5</v>
          </cell>
          <cell r="L263"/>
          <cell r="M263">
            <v>7010376</v>
          </cell>
          <cell r="N263">
            <v>4.36E-2</v>
          </cell>
          <cell r="O263">
            <v>7316028</v>
          </cell>
          <cell r="P263">
            <v>86.224540288248178</v>
          </cell>
          <cell r="Q263">
            <v>0</v>
          </cell>
          <cell r="R263">
            <v>0</v>
          </cell>
          <cell r="S263">
            <v>0</v>
          </cell>
          <cell r="T263">
            <v>316022</v>
          </cell>
          <cell r="U263">
            <v>268618.7</v>
          </cell>
          <cell r="V263">
            <v>7047409</v>
          </cell>
          <cell r="W263">
            <v>83.058676271914592</v>
          </cell>
          <cell r="X263"/>
          <cell r="Y263">
            <v>0</v>
          </cell>
          <cell r="Z263">
            <v>0</v>
          </cell>
          <cell r="AA263">
            <v>47403</v>
          </cell>
        </row>
        <row r="264">
          <cell r="A264">
            <v>255</v>
          </cell>
          <cell r="B264" t="str">
            <v>Royalston</v>
          </cell>
          <cell r="C264">
            <v>121315500</v>
          </cell>
          <cell r="D264">
            <v>459997.57450076251</v>
          </cell>
          <cell r="E264">
            <v>29243000</v>
          </cell>
          <cell r="F264">
            <v>429893.8303459271</v>
          </cell>
          <cell r="G264">
            <v>889891</v>
          </cell>
          <cell r="H264">
            <v>1678523</v>
          </cell>
          <cell r="I264">
            <v>1384781</v>
          </cell>
          <cell r="J264">
            <v>889891</v>
          </cell>
          <cell r="K264">
            <v>53.02</v>
          </cell>
          <cell r="L264"/>
          <cell r="M264">
            <v>474271</v>
          </cell>
          <cell r="N264">
            <v>4.9200000000000001E-2</v>
          </cell>
          <cell r="O264">
            <v>497605</v>
          </cell>
          <cell r="P264">
            <v>29.645408493062057</v>
          </cell>
          <cell r="Q264">
            <v>23.374591506937946</v>
          </cell>
          <cell r="R264">
            <v>0.02</v>
          </cell>
          <cell r="S264">
            <v>9485</v>
          </cell>
          <cell r="T264">
            <v>0</v>
          </cell>
          <cell r="U264">
            <v>0</v>
          </cell>
          <cell r="V264">
            <v>507090</v>
          </cell>
          <cell r="W264">
            <v>30.210488626012275</v>
          </cell>
          <cell r="X264"/>
          <cell r="Y264">
            <v>-392286</v>
          </cell>
          <cell r="Z264">
            <v>382801</v>
          </cell>
          <cell r="AA264">
            <v>0</v>
          </cell>
        </row>
        <row r="265">
          <cell r="A265">
            <v>256</v>
          </cell>
          <cell r="B265" t="str">
            <v>Russell</v>
          </cell>
          <cell r="C265">
            <v>144138700</v>
          </cell>
          <cell r="D265">
            <v>546537.35418551671</v>
          </cell>
          <cell r="E265">
            <v>41827000</v>
          </cell>
          <cell r="F265">
            <v>614887.9814615153</v>
          </cell>
          <cell r="G265">
            <v>1161425</v>
          </cell>
          <cell r="H265">
            <v>2737223.4</v>
          </cell>
          <cell r="I265">
            <v>2258209</v>
          </cell>
          <cell r="J265">
            <v>1161425</v>
          </cell>
          <cell r="K265">
            <v>42.43</v>
          </cell>
          <cell r="L265"/>
          <cell r="M265">
            <v>1160704</v>
          </cell>
          <cell r="N265">
            <v>3.73E-2</v>
          </cell>
          <cell r="O265">
            <v>1203998</v>
          </cell>
          <cell r="P265">
            <v>43.986106504861823</v>
          </cell>
          <cell r="Q265">
            <v>0</v>
          </cell>
          <cell r="R265">
            <v>0</v>
          </cell>
          <cell r="S265">
            <v>0</v>
          </cell>
          <cell r="T265">
            <v>42573</v>
          </cell>
          <cell r="U265">
            <v>36187.049999999996</v>
          </cell>
          <cell r="V265">
            <v>1167811</v>
          </cell>
          <cell r="W265">
            <v>42.66407338180727</v>
          </cell>
          <cell r="X265"/>
          <cell r="Y265">
            <v>0</v>
          </cell>
          <cell r="Z265">
            <v>0</v>
          </cell>
          <cell r="AA265">
            <v>6386</v>
          </cell>
        </row>
        <row r="266">
          <cell r="A266">
            <v>257</v>
          </cell>
          <cell r="B266" t="str">
            <v>Rutland</v>
          </cell>
          <cell r="C266">
            <v>765014800</v>
          </cell>
          <cell r="D266">
            <v>2900741.8875344531</v>
          </cell>
          <cell r="E266">
            <v>276876000</v>
          </cell>
          <cell r="F266">
            <v>4070282.9453496188</v>
          </cell>
          <cell r="G266">
            <v>6971025</v>
          </cell>
          <cell r="H266">
            <v>15981940</v>
          </cell>
          <cell r="I266">
            <v>13185101</v>
          </cell>
          <cell r="J266">
            <v>6971025</v>
          </cell>
          <cell r="K266">
            <v>43.62</v>
          </cell>
          <cell r="L266"/>
          <cell r="M266">
            <v>7031120</v>
          </cell>
          <cell r="N266">
            <v>0.05</v>
          </cell>
          <cell r="O266">
            <v>7382676</v>
          </cell>
          <cell r="P266">
            <v>46.193866326616167</v>
          </cell>
          <cell r="Q266">
            <v>0</v>
          </cell>
          <cell r="R266">
            <v>0</v>
          </cell>
          <cell r="S266">
            <v>0</v>
          </cell>
          <cell r="T266">
            <v>411651</v>
          </cell>
          <cell r="U266">
            <v>349903.35</v>
          </cell>
          <cell r="V266">
            <v>7032773</v>
          </cell>
          <cell r="W266">
            <v>44.004501330877225</v>
          </cell>
          <cell r="X266"/>
          <cell r="Y266">
            <v>0</v>
          </cell>
          <cell r="Z266">
            <v>0</v>
          </cell>
          <cell r="AA266">
            <v>61748</v>
          </cell>
        </row>
        <row r="267">
          <cell r="A267">
            <v>258</v>
          </cell>
          <cell r="B267" t="str">
            <v>Salem</v>
          </cell>
          <cell r="C267">
            <v>4232985800</v>
          </cell>
          <cell r="D267">
            <v>16050407.416168336</v>
          </cell>
          <cell r="E267">
            <v>1134289000</v>
          </cell>
          <cell r="F267">
            <v>16674891.185215309</v>
          </cell>
          <cell r="G267">
            <v>32725299</v>
          </cell>
          <cell r="H267">
            <v>55273072.710000008</v>
          </cell>
          <cell r="I267">
            <v>45600285</v>
          </cell>
          <cell r="J267">
            <v>32725299</v>
          </cell>
          <cell r="K267">
            <v>59.21</v>
          </cell>
          <cell r="L267"/>
          <cell r="M267">
            <v>33261236</v>
          </cell>
          <cell r="N267">
            <v>4.0199999999999993E-2</v>
          </cell>
          <cell r="O267">
            <v>34598338</v>
          </cell>
          <cell r="P267">
            <v>62.595286101654459</v>
          </cell>
          <cell r="Q267">
            <v>0</v>
          </cell>
          <cell r="R267">
            <v>0</v>
          </cell>
          <cell r="S267">
            <v>0</v>
          </cell>
          <cell r="T267">
            <v>1873039</v>
          </cell>
          <cell r="U267">
            <v>1592083.15</v>
          </cell>
          <cell r="V267">
            <v>33006255</v>
          </cell>
          <cell r="W267">
            <v>59.71489078085667</v>
          </cell>
          <cell r="X267"/>
          <cell r="Y267">
            <v>0</v>
          </cell>
          <cell r="Z267">
            <v>0</v>
          </cell>
          <cell r="AA267">
            <v>280956</v>
          </cell>
        </row>
        <row r="268">
          <cell r="A268">
            <v>259</v>
          </cell>
          <cell r="B268" t="str">
            <v>Salisbury</v>
          </cell>
          <cell r="C268">
            <v>1438390300</v>
          </cell>
          <cell r="D268">
            <v>5454010.8163047927</v>
          </cell>
          <cell r="E268">
            <v>222578000</v>
          </cell>
          <cell r="F268">
            <v>3272061.996742323</v>
          </cell>
          <cell r="G268">
            <v>8726073</v>
          </cell>
          <cell r="H268">
            <v>10098173.52</v>
          </cell>
          <cell r="I268">
            <v>8330993</v>
          </cell>
          <cell r="J268">
            <v>8330993</v>
          </cell>
          <cell r="K268">
            <v>82.5</v>
          </cell>
          <cell r="L268"/>
          <cell r="M268">
            <v>8642980</v>
          </cell>
          <cell r="N268">
            <v>4.99E-2</v>
          </cell>
          <cell r="O268">
            <v>9074265</v>
          </cell>
          <cell r="P268">
            <v>89.860458250473798</v>
          </cell>
          <cell r="Q268">
            <v>0</v>
          </cell>
          <cell r="R268">
            <v>0</v>
          </cell>
          <cell r="S268">
            <v>0</v>
          </cell>
          <cell r="T268">
            <v>743272</v>
          </cell>
          <cell r="U268">
            <v>631781.19999999995</v>
          </cell>
          <cell r="V268">
            <v>8442484</v>
          </cell>
          <cell r="W268">
            <v>83.604069421853239</v>
          </cell>
          <cell r="X268"/>
          <cell r="Y268">
            <v>0</v>
          </cell>
          <cell r="Z268">
            <v>0</v>
          </cell>
          <cell r="AA268">
            <v>111491</v>
          </cell>
        </row>
        <row r="269">
          <cell r="A269">
            <v>260</v>
          </cell>
          <cell r="B269" t="str">
            <v>Sandisfield</v>
          </cell>
          <cell r="C269">
            <v>226036300</v>
          </cell>
          <cell r="D269">
            <v>857072.25992661039</v>
          </cell>
          <cell r="E269">
            <v>18411000</v>
          </cell>
          <cell r="F269">
            <v>270655.38113390771</v>
          </cell>
          <cell r="G269">
            <v>1127728</v>
          </cell>
          <cell r="H269">
            <v>916786</v>
          </cell>
          <cell r="I269">
            <v>756348</v>
          </cell>
          <cell r="J269">
            <v>756348</v>
          </cell>
          <cell r="K269">
            <v>82.5</v>
          </cell>
          <cell r="L269"/>
          <cell r="M269">
            <v>775786</v>
          </cell>
          <cell r="N269">
            <v>3.3300000000000003E-2</v>
          </cell>
          <cell r="O269">
            <v>801620</v>
          </cell>
          <cell r="P269">
            <v>87.438071698302551</v>
          </cell>
          <cell r="Q269">
            <v>0</v>
          </cell>
          <cell r="R269">
            <v>0</v>
          </cell>
          <cell r="S269">
            <v>0</v>
          </cell>
          <cell r="T269">
            <v>45272</v>
          </cell>
          <cell r="U269">
            <v>38481.199999999997</v>
          </cell>
          <cell r="V269">
            <v>763139</v>
          </cell>
          <cell r="W269">
            <v>83.240690848245933</v>
          </cell>
          <cell r="X269"/>
          <cell r="Y269">
            <v>0</v>
          </cell>
          <cell r="Z269">
            <v>0</v>
          </cell>
          <cell r="AA269">
            <v>6791</v>
          </cell>
        </row>
        <row r="270">
          <cell r="A270">
            <v>261</v>
          </cell>
          <cell r="B270" t="str">
            <v>Sandwich</v>
          </cell>
          <cell r="C270">
            <v>3811136400</v>
          </cell>
          <cell r="D270">
            <v>14450861.597170748</v>
          </cell>
          <cell r="E270">
            <v>736716000</v>
          </cell>
          <cell r="F270">
            <v>10830272.650450706</v>
          </cell>
          <cell r="G270">
            <v>25281134</v>
          </cell>
          <cell r="H270">
            <v>30052902.590000007</v>
          </cell>
          <cell r="I270">
            <v>24793645</v>
          </cell>
          <cell r="J270">
            <v>24793645</v>
          </cell>
          <cell r="K270">
            <v>82.5</v>
          </cell>
          <cell r="L270"/>
          <cell r="M270">
            <v>25893595</v>
          </cell>
          <cell r="N270">
            <v>3.3300000000000003E-2</v>
          </cell>
          <cell r="O270">
            <v>26755852</v>
          </cell>
          <cell r="P270">
            <v>89.029177530768393</v>
          </cell>
          <cell r="Q270">
            <v>0</v>
          </cell>
          <cell r="R270">
            <v>0</v>
          </cell>
          <cell r="S270">
            <v>0</v>
          </cell>
          <cell r="T270">
            <v>1962207</v>
          </cell>
          <cell r="U270">
            <v>1667875.95</v>
          </cell>
          <cell r="V270">
            <v>25087976</v>
          </cell>
          <cell r="W270">
            <v>83.479377490638569</v>
          </cell>
          <cell r="X270"/>
          <cell r="Y270">
            <v>0</v>
          </cell>
          <cell r="Z270">
            <v>0</v>
          </cell>
          <cell r="AA270">
            <v>294331</v>
          </cell>
        </row>
        <row r="271">
          <cell r="A271">
            <v>262</v>
          </cell>
          <cell r="B271" t="str">
            <v>Saugus</v>
          </cell>
          <cell r="C271">
            <v>3766040400</v>
          </cell>
          <cell r="D271">
            <v>14279869.014856976</v>
          </cell>
          <cell r="E271">
            <v>828125000</v>
          </cell>
          <cell r="F271">
            <v>12174052.876080459</v>
          </cell>
          <cell r="G271">
            <v>26453922</v>
          </cell>
          <cell r="H271">
            <v>30919893.629999999</v>
          </cell>
          <cell r="I271">
            <v>25508912</v>
          </cell>
          <cell r="J271">
            <v>25508912</v>
          </cell>
          <cell r="K271">
            <v>82.5</v>
          </cell>
          <cell r="L271"/>
          <cell r="M271">
            <v>26874882</v>
          </cell>
          <cell r="N271">
            <v>4.0199999999999993E-2</v>
          </cell>
          <cell r="O271">
            <v>27955252</v>
          </cell>
          <cell r="P271">
            <v>90.411863425288246</v>
          </cell>
          <cell r="Q271">
            <v>0</v>
          </cell>
          <cell r="R271">
            <v>0</v>
          </cell>
          <cell r="S271">
            <v>0</v>
          </cell>
          <cell r="T271">
            <v>2446340</v>
          </cell>
          <cell r="U271">
            <v>2079389</v>
          </cell>
          <cell r="V271">
            <v>25875863</v>
          </cell>
          <cell r="W271">
            <v>83.686778840965886</v>
          </cell>
          <cell r="X271"/>
          <cell r="Y271">
            <v>0</v>
          </cell>
          <cell r="Z271">
            <v>0</v>
          </cell>
          <cell r="AA271">
            <v>366951</v>
          </cell>
        </row>
        <row r="272">
          <cell r="A272">
            <v>263</v>
          </cell>
          <cell r="B272" t="str">
            <v>Savoy</v>
          </cell>
          <cell r="C272">
            <v>66024800</v>
          </cell>
          <cell r="D272">
            <v>250349.2781787813</v>
          </cell>
          <cell r="E272">
            <v>15625000</v>
          </cell>
          <cell r="F272">
            <v>229699.11086944264</v>
          </cell>
          <cell r="G272">
            <v>480048</v>
          </cell>
          <cell r="H272">
            <v>992692.77</v>
          </cell>
          <cell r="I272">
            <v>818972</v>
          </cell>
          <cell r="J272">
            <v>480048</v>
          </cell>
          <cell r="K272">
            <v>48.36</v>
          </cell>
          <cell r="L272"/>
          <cell r="M272">
            <v>489387</v>
          </cell>
          <cell r="N272">
            <v>3.7900000000000003E-2</v>
          </cell>
          <cell r="O272">
            <v>507935</v>
          </cell>
          <cell r="P272">
            <v>51.167391901121633</v>
          </cell>
          <cell r="Q272">
            <v>0</v>
          </cell>
          <cell r="R272">
            <v>0</v>
          </cell>
          <cell r="S272">
            <v>0</v>
          </cell>
          <cell r="T272">
            <v>27887</v>
          </cell>
          <cell r="U272">
            <v>23703.95</v>
          </cell>
          <cell r="V272">
            <v>484231</v>
          </cell>
          <cell r="W272">
            <v>48.779543342498606</v>
          </cell>
          <cell r="X272"/>
          <cell r="Y272">
            <v>0</v>
          </cell>
          <cell r="Z272">
            <v>0</v>
          </cell>
          <cell r="AA272">
            <v>4183</v>
          </cell>
        </row>
        <row r="273">
          <cell r="A273">
            <v>264</v>
          </cell>
          <cell r="B273" t="str">
            <v>Scituate</v>
          </cell>
          <cell r="C273">
            <v>4103737600</v>
          </cell>
          <cell r="D273">
            <v>15560331.057347002</v>
          </cell>
          <cell r="E273">
            <v>967850000</v>
          </cell>
          <cell r="F273">
            <v>14228114.205119362</v>
          </cell>
          <cell r="G273">
            <v>29788445</v>
          </cell>
          <cell r="H273">
            <v>28404878.55742</v>
          </cell>
          <cell r="I273">
            <v>23434025</v>
          </cell>
          <cell r="J273">
            <v>23434025</v>
          </cell>
          <cell r="K273">
            <v>82.5</v>
          </cell>
          <cell r="L273"/>
          <cell r="M273">
            <v>24487298</v>
          </cell>
          <cell r="N273">
            <v>3.6900000000000002E-2</v>
          </cell>
          <cell r="O273">
            <v>25390879</v>
          </cell>
          <cell r="P273">
            <v>89.389148236183274</v>
          </cell>
          <cell r="Q273">
            <v>0</v>
          </cell>
          <cell r="R273">
            <v>0</v>
          </cell>
          <cell r="S273">
            <v>0</v>
          </cell>
          <cell r="T273">
            <v>1956854</v>
          </cell>
          <cell r="U273">
            <v>1663325.9</v>
          </cell>
          <cell r="V273">
            <v>23727553</v>
          </cell>
          <cell r="W273">
            <v>83.533372452324116</v>
          </cell>
          <cell r="X273"/>
          <cell r="Y273">
            <v>0</v>
          </cell>
          <cell r="Z273">
            <v>0</v>
          </cell>
          <cell r="AA273">
            <v>293528</v>
          </cell>
        </row>
        <row r="274">
          <cell r="A274">
            <v>265</v>
          </cell>
          <cell r="B274" t="str">
            <v>Seekonk</v>
          </cell>
          <cell r="C274">
            <v>2074658800</v>
          </cell>
          <cell r="D274">
            <v>7866579.4223875972</v>
          </cell>
          <cell r="E274">
            <v>482286000</v>
          </cell>
          <cell r="F274">
            <v>7089962.5846259203</v>
          </cell>
          <cell r="G274">
            <v>14956542</v>
          </cell>
          <cell r="H274">
            <v>19813268.149999999</v>
          </cell>
          <cell r="I274">
            <v>16345946</v>
          </cell>
          <cell r="J274">
            <v>14956542</v>
          </cell>
          <cell r="K274">
            <v>75.489999999999995</v>
          </cell>
          <cell r="L274"/>
          <cell r="M274">
            <v>15476058</v>
          </cell>
          <cell r="N274">
            <v>5.33E-2</v>
          </cell>
          <cell r="O274">
            <v>16300932</v>
          </cell>
          <cell r="P274">
            <v>82.272807679130921</v>
          </cell>
          <cell r="Q274">
            <v>0</v>
          </cell>
          <cell r="R274">
            <v>0</v>
          </cell>
          <cell r="S274">
            <v>0</v>
          </cell>
          <cell r="T274">
            <v>1344390</v>
          </cell>
          <cell r="U274">
            <v>1142731.5</v>
          </cell>
          <cell r="V274">
            <v>15158201</v>
          </cell>
          <cell r="W274">
            <v>76.505303846099721</v>
          </cell>
          <cell r="X274"/>
          <cell r="Y274">
            <v>0</v>
          </cell>
          <cell r="Z274">
            <v>0</v>
          </cell>
          <cell r="AA274">
            <v>201659</v>
          </cell>
        </row>
        <row r="275">
          <cell r="A275">
            <v>266</v>
          </cell>
          <cell r="B275" t="str">
            <v>Sharon</v>
          </cell>
          <cell r="C275">
            <v>2895867400</v>
          </cell>
          <cell r="D275">
            <v>10980393.932150709</v>
          </cell>
          <cell r="E275">
            <v>1056713000</v>
          </cell>
          <cell r="F275">
            <v>15534466.338827604</v>
          </cell>
          <cell r="G275">
            <v>26514860</v>
          </cell>
          <cell r="H275">
            <v>32950220.061299995</v>
          </cell>
          <cell r="I275">
            <v>27183932</v>
          </cell>
          <cell r="J275">
            <v>26514860</v>
          </cell>
          <cell r="K275">
            <v>80.47</v>
          </cell>
          <cell r="L275"/>
          <cell r="M275">
            <v>26926134</v>
          </cell>
          <cell r="N275">
            <v>3.5700000000000003E-2</v>
          </cell>
          <cell r="O275">
            <v>27887397</v>
          </cell>
          <cell r="P275">
            <v>84.634933994731412</v>
          </cell>
          <cell r="Q275">
            <v>0</v>
          </cell>
          <cell r="R275">
            <v>0</v>
          </cell>
          <cell r="S275">
            <v>0</v>
          </cell>
          <cell r="T275">
            <v>1372537</v>
          </cell>
          <cell r="U275">
            <v>1166656.45</v>
          </cell>
          <cell r="V275">
            <v>26720741</v>
          </cell>
          <cell r="W275">
            <v>81.094271753843273</v>
          </cell>
          <cell r="X275"/>
          <cell r="Y275">
            <v>0</v>
          </cell>
          <cell r="Z275">
            <v>0</v>
          </cell>
          <cell r="AA275">
            <v>205881</v>
          </cell>
        </row>
        <row r="276">
          <cell r="A276">
            <v>267</v>
          </cell>
          <cell r="B276" t="str">
            <v>Sheffield</v>
          </cell>
          <cell r="C276">
            <v>672027800</v>
          </cell>
          <cell r="D276">
            <v>2548158.7925457465</v>
          </cell>
          <cell r="E276">
            <v>91017000</v>
          </cell>
          <cell r="F276">
            <v>1338017.5343362598</v>
          </cell>
          <cell r="G276">
            <v>3886176</v>
          </cell>
          <cell r="H276">
            <v>3811214.36</v>
          </cell>
          <cell r="I276">
            <v>3144252</v>
          </cell>
          <cell r="J276">
            <v>3144252</v>
          </cell>
          <cell r="K276">
            <v>82.5</v>
          </cell>
          <cell r="L276"/>
          <cell r="M276">
            <v>3418407</v>
          </cell>
          <cell r="N276">
            <v>3.3599999999999998E-2</v>
          </cell>
          <cell r="O276">
            <v>3533265</v>
          </cell>
          <cell r="P276">
            <v>92.707065681815919</v>
          </cell>
          <cell r="Q276">
            <v>0</v>
          </cell>
          <cell r="R276">
            <v>0</v>
          </cell>
          <cell r="S276">
            <v>0</v>
          </cell>
          <cell r="T276">
            <v>389013</v>
          </cell>
          <cell r="U276">
            <v>330661.05</v>
          </cell>
          <cell r="V276">
            <v>3202604</v>
          </cell>
          <cell r="W276">
            <v>84.031064576488433</v>
          </cell>
          <cell r="X276"/>
          <cell r="Y276">
            <v>0</v>
          </cell>
          <cell r="Z276">
            <v>0</v>
          </cell>
          <cell r="AA276">
            <v>58352</v>
          </cell>
        </row>
        <row r="277">
          <cell r="A277">
            <v>268</v>
          </cell>
          <cell r="B277" t="str">
            <v>Shelburne</v>
          </cell>
          <cell r="C277">
            <v>238955100</v>
          </cell>
          <cell r="D277">
            <v>906057.06949719659</v>
          </cell>
          <cell r="E277">
            <v>36073481.25</v>
          </cell>
          <cell r="F277">
            <v>530306.9804217926</v>
          </cell>
          <cell r="G277">
            <v>1436364</v>
          </cell>
          <cell r="H277">
            <v>2035505</v>
          </cell>
          <cell r="I277">
            <v>1679292</v>
          </cell>
          <cell r="J277">
            <v>1436364</v>
          </cell>
          <cell r="K277">
            <v>70.569999999999993</v>
          </cell>
          <cell r="L277"/>
          <cell r="M277">
            <v>1441293</v>
          </cell>
          <cell r="N277">
            <v>3.8600000000000002E-2</v>
          </cell>
          <cell r="O277">
            <v>1496927</v>
          </cell>
          <cell r="P277">
            <v>73.540816652378652</v>
          </cell>
          <cell r="Q277">
            <v>0</v>
          </cell>
          <cell r="R277">
            <v>0</v>
          </cell>
          <cell r="S277">
            <v>0</v>
          </cell>
          <cell r="T277">
            <v>60563</v>
          </cell>
          <cell r="U277">
            <v>51478.549999999996</v>
          </cell>
          <cell r="V277">
            <v>1445448</v>
          </cell>
          <cell r="W277">
            <v>71.011763665527724</v>
          </cell>
          <cell r="X277"/>
          <cell r="Y277">
            <v>0</v>
          </cell>
          <cell r="Z277">
            <v>0</v>
          </cell>
          <cell r="AA277">
            <v>9084</v>
          </cell>
        </row>
        <row r="278">
          <cell r="A278">
            <v>269</v>
          </cell>
          <cell r="B278" t="str">
            <v>Sherborn</v>
          </cell>
          <cell r="C278">
            <v>1153727900</v>
          </cell>
          <cell r="D278">
            <v>4374643.270100344</v>
          </cell>
          <cell r="E278">
            <v>757718000</v>
          </cell>
          <cell r="F278">
            <v>11139017.65694543</v>
          </cell>
          <cell r="G278">
            <v>15513661</v>
          </cell>
          <cell r="H278">
            <v>8715657.7794499993</v>
          </cell>
          <cell r="I278">
            <v>7190418</v>
          </cell>
          <cell r="J278">
            <v>7190418</v>
          </cell>
          <cell r="K278">
            <v>82.5</v>
          </cell>
          <cell r="L278"/>
          <cell r="M278">
            <v>7552799</v>
          </cell>
          <cell r="N278">
            <v>3.95E-2</v>
          </cell>
          <cell r="O278">
            <v>7851135</v>
          </cell>
          <cell r="P278">
            <v>90.080808570887285</v>
          </cell>
          <cell r="Q278">
            <v>0</v>
          </cell>
          <cell r="R278">
            <v>0</v>
          </cell>
          <cell r="S278">
            <v>0</v>
          </cell>
          <cell r="T278">
            <v>660717</v>
          </cell>
          <cell r="U278">
            <v>561609.44999999995</v>
          </cell>
          <cell r="V278">
            <v>7289526</v>
          </cell>
          <cell r="W278">
            <v>83.637129686154395</v>
          </cell>
          <cell r="X278"/>
          <cell r="Y278">
            <v>0</v>
          </cell>
          <cell r="Z278">
            <v>0</v>
          </cell>
          <cell r="AA278">
            <v>99108</v>
          </cell>
        </row>
        <row r="279">
          <cell r="A279">
            <v>270</v>
          </cell>
          <cell r="B279" t="str">
            <v>Shirley</v>
          </cell>
          <cell r="C279">
            <v>556300200</v>
          </cell>
          <cell r="D279">
            <v>2109349.1161004906</v>
          </cell>
          <cell r="E279">
            <v>182129000</v>
          </cell>
          <cell r="F279">
            <v>2677431.639266606</v>
          </cell>
          <cell r="G279">
            <v>4786781</v>
          </cell>
          <cell r="H279">
            <v>8688316</v>
          </cell>
          <cell r="I279">
            <v>7167861</v>
          </cell>
          <cell r="J279">
            <v>4786781</v>
          </cell>
          <cell r="K279">
            <v>55.09</v>
          </cell>
          <cell r="L279"/>
          <cell r="M279">
            <v>4813919</v>
          </cell>
          <cell r="N279">
            <v>4.9500000000000002E-2</v>
          </cell>
          <cell r="O279">
            <v>5052208</v>
          </cell>
          <cell r="P279">
            <v>58.149450365295188</v>
          </cell>
          <cell r="Q279">
            <v>0</v>
          </cell>
          <cell r="R279">
            <v>0</v>
          </cell>
          <cell r="S279">
            <v>0</v>
          </cell>
          <cell r="T279">
            <v>265427</v>
          </cell>
          <cell r="U279">
            <v>225612.94999999998</v>
          </cell>
          <cell r="V279">
            <v>4826595</v>
          </cell>
          <cell r="W279">
            <v>55.552710099402461</v>
          </cell>
          <cell r="X279"/>
          <cell r="Y279">
            <v>0</v>
          </cell>
          <cell r="Z279">
            <v>0</v>
          </cell>
          <cell r="AA279">
            <v>39814</v>
          </cell>
        </row>
        <row r="280">
          <cell r="A280">
            <v>271</v>
          </cell>
          <cell r="B280" t="str">
            <v>Shrewsbury</v>
          </cell>
          <cell r="C280">
            <v>4974698800</v>
          </cell>
          <cell r="D280">
            <v>18862794.794332579</v>
          </cell>
          <cell r="E280">
            <v>1751632000</v>
          </cell>
          <cell r="F280">
            <v>25750292.030109666</v>
          </cell>
          <cell r="G280">
            <v>44613087</v>
          </cell>
          <cell r="H280">
            <v>56301993.68999999</v>
          </cell>
          <cell r="I280">
            <v>46449145</v>
          </cell>
          <cell r="J280">
            <v>44613087</v>
          </cell>
          <cell r="K280">
            <v>79.239999999999995</v>
          </cell>
          <cell r="L280"/>
          <cell r="M280">
            <v>40658212</v>
          </cell>
          <cell r="N280">
            <v>3.7100000000000001E-2</v>
          </cell>
          <cell r="O280">
            <v>42166632</v>
          </cell>
          <cell r="P280">
            <v>74.893674693245146</v>
          </cell>
          <cell r="Q280">
            <v>4.3463253067548493</v>
          </cell>
          <cell r="R280">
            <v>0.01</v>
          </cell>
          <cell r="S280">
            <v>406582</v>
          </cell>
          <cell r="T280">
            <v>0</v>
          </cell>
          <cell r="U280">
            <v>0</v>
          </cell>
          <cell r="V280">
            <v>42573214</v>
          </cell>
          <cell r="W280">
            <v>75.615819635817957</v>
          </cell>
          <cell r="X280"/>
          <cell r="Y280">
            <v>-2446455</v>
          </cell>
          <cell r="Z280">
            <v>2039873</v>
          </cell>
          <cell r="AA280">
            <v>0</v>
          </cell>
        </row>
        <row r="281">
          <cell r="A281">
            <v>272</v>
          </cell>
          <cell r="B281" t="str">
            <v>Shutesbury</v>
          </cell>
          <cell r="C281">
            <v>216229500</v>
          </cell>
          <cell r="D281">
            <v>819887.36423220963</v>
          </cell>
          <cell r="E281">
            <v>41912000</v>
          </cell>
          <cell r="F281">
            <v>616137.54462464503</v>
          </cell>
          <cell r="G281">
            <v>1436025</v>
          </cell>
          <cell r="H281">
            <v>2589685.6</v>
          </cell>
          <cell r="I281">
            <v>2136491</v>
          </cell>
          <cell r="J281">
            <v>1436025</v>
          </cell>
          <cell r="K281">
            <v>55.45</v>
          </cell>
          <cell r="L281"/>
          <cell r="M281">
            <v>1484018</v>
          </cell>
          <cell r="N281">
            <v>2.7199999999999998E-2</v>
          </cell>
          <cell r="O281">
            <v>1524383</v>
          </cell>
          <cell r="P281">
            <v>58.863631940495011</v>
          </cell>
          <cell r="Q281">
            <v>0</v>
          </cell>
          <cell r="R281">
            <v>0</v>
          </cell>
          <cell r="S281">
            <v>0</v>
          </cell>
          <cell r="T281">
            <v>88358</v>
          </cell>
          <cell r="U281">
            <v>75104.3</v>
          </cell>
          <cell r="V281">
            <v>1449279</v>
          </cell>
          <cell r="W281">
            <v>55.963511555225082</v>
          </cell>
          <cell r="X281"/>
          <cell r="Y281">
            <v>0</v>
          </cell>
          <cell r="Z281">
            <v>0</v>
          </cell>
          <cell r="AA281">
            <v>13254</v>
          </cell>
        </row>
        <row r="282">
          <cell r="A282">
            <v>273</v>
          </cell>
          <cell r="B282" t="str">
            <v>Somerset</v>
          </cell>
          <cell r="C282">
            <v>2214243800</v>
          </cell>
          <cell r="D282">
            <v>8395850.3023385424</v>
          </cell>
          <cell r="E282">
            <v>496157000</v>
          </cell>
          <cell r="F282">
            <v>7293876.5921056028</v>
          </cell>
          <cell r="G282">
            <v>15689727</v>
          </cell>
          <cell r="H282">
            <v>25917507.16</v>
          </cell>
          <cell r="I282">
            <v>21381943</v>
          </cell>
          <cell r="J282">
            <v>15689727</v>
          </cell>
          <cell r="K282">
            <v>60.54</v>
          </cell>
          <cell r="L282"/>
          <cell r="M282">
            <v>17214833</v>
          </cell>
          <cell r="N282">
            <v>1E-4</v>
          </cell>
          <cell r="O282">
            <v>17216554</v>
          </cell>
          <cell r="P282">
            <v>66.428279130839059</v>
          </cell>
          <cell r="Q282">
            <v>0</v>
          </cell>
          <cell r="R282">
            <v>0</v>
          </cell>
          <cell r="S282">
            <v>0</v>
          </cell>
          <cell r="T282">
            <v>1526827</v>
          </cell>
          <cell r="U282">
            <v>1297802.95</v>
          </cell>
          <cell r="V282">
            <v>15918751</v>
          </cell>
          <cell r="W282">
            <v>61.420841525099824</v>
          </cell>
          <cell r="X282"/>
          <cell r="Y282">
            <v>0</v>
          </cell>
          <cell r="Z282">
            <v>0</v>
          </cell>
          <cell r="AA282">
            <v>229024</v>
          </cell>
        </row>
        <row r="283">
          <cell r="A283">
            <v>274</v>
          </cell>
          <cell r="B283" t="str">
            <v>Somerville</v>
          </cell>
          <cell r="C283">
            <v>10446575400</v>
          </cell>
          <cell r="D283">
            <v>39610761.574896306</v>
          </cell>
          <cell r="E283">
            <v>2479581000</v>
          </cell>
          <cell r="F283">
            <v>36451683.265840858</v>
          </cell>
          <cell r="G283">
            <v>76062445</v>
          </cell>
          <cell r="H283">
            <v>62011654.562320009</v>
          </cell>
          <cell r="I283">
            <v>51159615</v>
          </cell>
          <cell r="J283">
            <v>51159615</v>
          </cell>
          <cell r="K283">
            <v>82.5</v>
          </cell>
          <cell r="L283"/>
          <cell r="M283">
            <v>54026428</v>
          </cell>
          <cell r="N283">
            <v>4.4999999999999998E-2</v>
          </cell>
          <cell r="O283">
            <v>56457617</v>
          </cell>
          <cell r="P283">
            <v>91.043558502799897</v>
          </cell>
          <cell r="Q283">
            <v>0</v>
          </cell>
          <cell r="R283">
            <v>0</v>
          </cell>
          <cell r="S283">
            <v>0</v>
          </cell>
          <cell r="T283">
            <v>5298002</v>
          </cell>
          <cell r="U283">
            <v>4503301.7</v>
          </cell>
          <cell r="V283">
            <v>51954315</v>
          </cell>
          <cell r="W283">
            <v>83.781533272567884</v>
          </cell>
          <cell r="X283"/>
          <cell r="Y283">
            <v>0</v>
          </cell>
          <cell r="Z283">
            <v>0</v>
          </cell>
          <cell r="AA283">
            <v>794700</v>
          </cell>
        </row>
        <row r="284">
          <cell r="A284">
            <v>275</v>
          </cell>
          <cell r="B284" t="str">
            <v>Southampton</v>
          </cell>
          <cell r="C284">
            <v>676154500</v>
          </cell>
          <cell r="D284">
            <v>2563806.1911938358</v>
          </cell>
          <cell r="E284">
            <v>215958000</v>
          </cell>
          <cell r="F284">
            <v>3174743.0774491578</v>
          </cell>
          <cell r="G284">
            <v>5738549</v>
          </cell>
          <cell r="H284">
            <v>8815266.2400000002</v>
          </cell>
          <cell r="I284">
            <v>7272595</v>
          </cell>
          <cell r="J284">
            <v>5738549</v>
          </cell>
          <cell r="K284">
            <v>65.099999999999994</v>
          </cell>
          <cell r="L284"/>
          <cell r="M284">
            <v>5668491</v>
          </cell>
          <cell r="N284">
            <v>4.9299999999999997E-2</v>
          </cell>
          <cell r="O284">
            <v>5947948</v>
          </cell>
          <cell r="P284">
            <v>67.473265560723434</v>
          </cell>
          <cell r="Q284">
            <v>0</v>
          </cell>
          <cell r="R284">
            <v>0</v>
          </cell>
          <cell r="S284">
            <v>0</v>
          </cell>
          <cell r="T284">
            <v>209399</v>
          </cell>
          <cell r="U284">
            <v>177989.15</v>
          </cell>
          <cell r="V284">
            <v>5769959</v>
          </cell>
          <cell r="W284">
            <v>65.454166021876162</v>
          </cell>
          <cell r="X284"/>
          <cell r="Y284">
            <v>0</v>
          </cell>
          <cell r="Z284">
            <v>0</v>
          </cell>
          <cell r="AA284">
            <v>31410</v>
          </cell>
        </row>
        <row r="285">
          <cell r="A285">
            <v>276</v>
          </cell>
          <cell r="B285" t="str">
            <v>Southborough</v>
          </cell>
          <cell r="C285">
            <v>2275902400</v>
          </cell>
          <cell r="D285">
            <v>8629644.058677284</v>
          </cell>
          <cell r="E285">
            <v>967501000</v>
          </cell>
          <cell r="F285">
            <v>14222983.645778984</v>
          </cell>
          <cell r="G285">
            <v>22852628</v>
          </cell>
          <cell r="H285">
            <v>17810046.134279996</v>
          </cell>
          <cell r="I285">
            <v>14693288</v>
          </cell>
          <cell r="J285">
            <v>14693288</v>
          </cell>
          <cell r="K285">
            <v>82.5</v>
          </cell>
          <cell r="L285"/>
          <cell r="M285">
            <v>15912956</v>
          </cell>
          <cell r="N285">
            <v>5.2699999999999997E-2</v>
          </cell>
          <cell r="O285">
            <v>16751569</v>
          </cell>
          <cell r="P285">
            <v>94.056853495496085</v>
          </cell>
          <cell r="Q285">
            <v>0</v>
          </cell>
          <cell r="R285">
            <v>0</v>
          </cell>
          <cell r="S285">
            <v>0</v>
          </cell>
          <cell r="T285">
            <v>2058281</v>
          </cell>
          <cell r="U285">
            <v>1749538.8499999999</v>
          </cell>
          <cell r="V285">
            <v>15002030</v>
          </cell>
          <cell r="W285">
            <v>84.233526892020507</v>
          </cell>
          <cell r="X285"/>
          <cell r="Y285">
            <v>0</v>
          </cell>
          <cell r="Z285">
            <v>0</v>
          </cell>
          <cell r="AA285">
            <v>308742</v>
          </cell>
        </row>
        <row r="286">
          <cell r="A286">
            <v>277</v>
          </cell>
          <cell r="B286" t="str">
            <v>Southbridge</v>
          </cell>
          <cell r="C286">
            <v>953583100</v>
          </cell>
          <cell r="D286">
            <v>3615745.0044299206</v>
          </cell>
          <cell r="E286">
            <v>307982000</v>
          </cell>
          <cell r="F286">
            <v>4527564.260082731</v>
          </cell>
          <cell r="G286">
            <v>8143309</v>
          </cell>
          <cell r="H286">
            <v>30711316.609999992</v>
          </cell>
          <cell r="I286">
            <v>25336836</v>
          </cell>
          <cell r="J286">
            <v>8143309</v>
          </cell>
          <cell r="K286">
            <v>26.52</v>
          </cell>
          <cell r="L286"/>
          <cell r="M286">
            <v>8681922</v>
          </cell>
          <cell r="N286">
            <v>2.8199999999999999E-2</v>
          </cell>
          <cell r="O286">
            <v>8926752</v>
          </cell>
          <cell r="P286">
            <v>29.066653551067027</v>
          </cell>
          <cell r="Q286">
            <v>0</v>
          </cell>
          <cell r="R286">
            <v>0</v>
          </cell>
          <cell r="S286">
            <v>0</v>
          </cell>
          <cell r="T286">
            <v>783443</v>
          </cell>
          <cell r="U286">
            <v>665926.54999999993</v>
          </cell>
          <cell r="V286">
            <v>8260825</v>
          </cell>
          <cell r="W286">
            <v>26.898309521872374</v>
          </cell>
          <cell r="X286"/>
          <cell r="Y286">
            <v>0</v>
          </cell>
          <cell r="Z286">
            <v>0</v>
          </cell>
          <cell r="AA286">
            <v>117516</v>
          </cell>
        </row>
        <row r="287">
          <cell r="A287">
            <v>278</v>
          </cell>
          <cell r="B287" t="str">
            <v>South Hadley</v>
          </cell>
          <cell r="C287">
            <v>1482316700</v>
          </cell>
          <cell r="D287">
            <v>5620568.5723751243</v>
          </cell>
          <cell r="E287">
            <v>495580000</v>
          </cell>
          <cell r="F287">
            <v>7285394.2633394161</v>
          </cell>
          <cell r="G287">
            <v>12905963</v>
          </cell>
          <cell r="H287">
            <v>19049378.099999998</v>
          </cell>
          <cell r="I287">
            <v>15715737</v>
          </cell>
          <cell r="J287">
            <v>12905963</v>
          </cell>
          <cell r="K287">
            <v>67.75</v>
          </cell>
          <cell r="L287"/>
          <cell r="M287">
            <v>12948752</v>
          </cell>
          <cell r="N287">
            <v>3.15E-2</v>
          </cell>
          <cell r="O287">
            <v>13356638</v>
          </cell>
          <cell r="P287">
            <v>70.11587428148114</v>
          </cell>
          <cell r="Q287">
            <v>0</v>
          </cell>
          <cell r="R287">
            <v>0</v>
          </cell>
          <cell r="S287">
            <v>0</v>
          </cell>
          <cell r="T287">
            <v>450675</v>
          </cell>
          <cell r="U287">
            <v>383073.75</v>
          </cell>
          <cell r="V287">
            <v>12973564</v>
          </cell>
          <cell r="W287">
            <v>68.104921493473853</v>
          </cell>
          <cell r="X287"/>
          <cell r="Y287">
            <v>0</v>
          </cell>
          <cell r="Z287">
            <v>0</v>
          </cell>
          <cell r="AA287">
            <v>67601</v>
          </cell>
        </row>
        <row r="288">
          <cell r="A288">
            <v>279</v>
          </cell>
          <cell r="B288" t="str">
            <v>Southwick</v>
          </cell>
          <cell r="C288">
            <v>1006180000</v>
          </cell>
          <cell r="D288">
            <v>3815179.0950964815</v>
          </cell>
          <cell r="E288">
            <v>314127000</v>
          </cell>
          <cell r="F288">
            <v>4617900.3264054656</v>
          </cell>
          <cell r="G288">
            <v>8433079</v>
          </cell>
          <cell r="H288">
            <v>13415994</v>
          </cell>
          <cell r="I288">
            <v>11068195</v>
          </cell>
          <cell r="J288">
            <v>8433079</v>
          </cell>
          <cell r="K288">
            <v>62.86</v>
          </cell>
          <cell r="L288"/>
          <cell r="M288">
            <v>8344603</v>
          </cell>
          <cell r="N288">
            <v>3.3799999999999997E-2</v>
          </cell>
          <cell r="O288">
            <v>8626651</v>
          </cell>
          <cell r="P288">
            <v>64.30124372446798</v>
          </cell>
          <cell r="Q288">
            <v>0</v>
          </cell>
          <cell r="R288">
            <v>0</v>
          </cell>
          <cell r="S288">
            <v>0</v>
          </cell>
          <cell r="T288">
            <v>193572</v>
          </cell>
          <cell r="U288">
            <v>164536.19999999998</v>
          </cell>
          <cell r="V288">
            <v>8462115</v>
          </cell>
          <cell r="W288">
            <v>63.074826956541571</v>
          </cell>
          <cell r="X288"/>
          <cell r="Y288">
            <v>0</v>
          </cell>
          <cell r="Z288">
            <v>0</v>
          </cell>
          <cell r="AA288">
            <v>29036</v>
          </cell>
        </row>
        <row r="289">
          <cell r="A289">
            <v>280</v>
          </cell>
          <cell r="B289" t="str">
            <v>Spencer</v>
          </cell>
          <cell r="C289">
            <v>971709400</v>
          </cell>
          <cell r="D289">
            <v>3684475.3318379861</v>
          </cell>
          <cell r="E289">
            <v>284910000</v>
          </cell>
          <cell r="F289">
            <v>4188388.7153800256</v>
          </cell>
          <cell r="G289">
            <v>7872864</v>
          </cell>
          <cell r="H289">
            <v>17341377.600000001</v>
          </cell>
          <cell r="I289">
            <v>14306637</v>
          </cell>
          <cell r="J289">
            <v>7872864</v>
          </cell>
          <cell r="K289">
            <v>45.4</v>
          </cell>
          <cell r="L289"/>
          <cell r="M289">
            <v>6810416</v>
          </cell>
          <cell r="N289">
            <v>4.130000000000001E-2</v>
          </cell>
          <cell r="O289">
            <v>7091686</v>
          </cell>
          <cell r="P289">
            <v>40.894594210323866</v>
          </cell>
          <cell r="Q289">
            <v>4.5054057896761321</v>
          </cell>
          <cell r="R289">
            <v>0.01</v>
          </cell>
          <cell r="S289">
            <v>68104</v>
          </cell>
          <cell r="T289">
            <v>0</v>
          </cell>
          <cell r="U289">
            <v>0</v>
          </cell>
          <cell r="V289">
            <v>7159790</v>
          </cell>
          <cell r="W289">
            <v>41.287319641779781</v>
          </cell>
          <cell r="X289"/>
          <cell r="Y289">
            <v>-781178</v>
          </cell>
          <cell r="Z289">
            <v>713074</v>
          </cell>
          <cell r="AA289">
            <v>0</v>
          </cell>
        </row>
        <row r="290">
          <cell r="A290">
            <v>281</v>
          </cell>
          <cell r="B290" t="str">
            <v>Springfield</v>
          </cell>
          <cell r="C290">
            <v>7077664000</v>
          </cell>
          <cell r="D290">
            <v>26836704.89864333</v>
          </cell>
          <cell r="E290">
            <v>2109884000</v>
          </cell>
          <cell r="F290">
            <v>31016862.645610437</v>
          </cell>
          <cell r="G290">
            <v>57853568</v>
          </cell>
          <cell r="H290">
            <v>356553651.79000002</v>
          </cell>
          <cell r="I290">
            <v>294156763</v>
          </cell>
          <cell r="J290">
            <v>57853568</v>
          </cell>
          <cell r="K290">
            <v>16.23</v>
          </cell>
          <cell r="L290"/>
          <cell r="M290">
            <v>36405937</v>
          </cell>
          <cell r="N290">
            <v>-2.3999999999999998E-3</v>
          </cell>
          <cell r="O290">
            <v>36318563</v>
          </cell>
          <cell r="P290">
            <v>10.186002251742636</v>
          </cell>
          <cell r="Q290">
            <v>6.0439977482573646</v>
          </cell>
          <cell r="R290">
            <v>0.01</v>
          </cell>
          <cell r="S290">
            <v>364059</v>
          </cell>
          <cell r="T290">
            <v>0</v>
          </cell>
          <cell r="U290">
            <v>0</v>
          </cell>
          <cell r="V290">
            <v>36682622</v>
          </cell>
          <cell r="W290">
            <v>10.288107221968666</v>
          </cell>
          <cell r="X290"/>
          <cell r="Y290">
            <v>-21535005</v>
          </cell>
          <cell r="Z290">
            <v>21170946</v>
          </cell>
          <cell r="AA290">
            <v>0</v>
          </cell>
        </row>
        <row r="291">
          <cell r="A291">
            <v>282</v>
          </cell>
          <cell r="B291" t="str">
            <v>Sterling</v>
          </cell>
          <cell r="C291">
            <v>990201200</v>
          </cell>
          <cell r="D291">
            <v>3754591.5424471269</v>
          </cell>
          <cell r="E291">
            <v>333298000</v>
          </cell>
          <cell r="F291">
            <v>4899728.2722920636</v>
          </cell>
          <cell r="G291">
            <v>8654320</v>
          </cell>
          <cell r="H291">
            <v>11784394</v>
          </cell>
          <cell r="I291">
            <v>9722125</v>
          </cell>
          <cell r="J291">
            <v>8654320</v>
          </cell>
          <cell r="K291">
            <v>73.44</v>
          </cell>
          <cell r="L291"/>
          <cell r="M291">
            <v>8798083</v>
          </cell>
          <cell r="N291">
            <v>3.32E-2</v>
          </cell>
          <cell r="O291">
            <v>9090179</v>
          </cell>
          <cell r="P291">
            <v>77.137432777620973</v>
          </cell>
          <cell r="Q291">
            <v>0</v>
          </cell>
          <cell r="R291">
            <v>0</v>
          </cell>
          <cell r="S291">
            <v>0</v>
          </cell>
          <cell r="T291">
            <v>435859</v>
          </cell>
          <cell r="U291">
            <v>370480.14999999997</v>
          </cell>
          <cell r="V291">
            <v>8719699</v>
          </cell>
          <cell r="W291">
            <v>73.993613927029259</v>
          </cell>
          <cell r="X291"/>
          <cell r="Y291">
            <v>0</v>
          </cell>
          <cell r="Z291">
            <v>0</v>
          </cell>
          <cell r="AA291">
            <v>65379</v>
          </cell>
        </row>
        <row r="292">
          <cell r="A292">
            <v>283</v>
          </cell>
          <cell r="B292" t="str">
            <v>Stockbridge</v>
          </cell>
          <cell r="C292">
            <v>827768800</v>
          </cell>
          <cell r="D292">
            <v>3138689.1225557062</v>
          </cell>
          <cell r="E292">
            <v>63535000</v>
          </cell>
          <cell r="F292">
            <v>934011.71258176235</v>
          </cell>
          <cell r="G292">
            <v>4072701</v>
          </cell>
          <cell r="H292">
            <v>1601697</v>
          </cell>
          <cell r="I292">
            <v>1321400</v>
          </cell>
          <cell r="J292">
            <v>1321400</v>
          </cell>
          <cell r="K292">
            <v>82.5</v>
          </cell>
          <cell r="L292"/>
          <cell r="M292">
            <v>1332400</v>
          </cell>
          <cell r="N292">
            <v>3.3799999999999997E-2</v>
          </cell>
          <cell r="O292">
            <v>1377435</v>
          </cell>
          <cell r="P292">
            <v>85.998475367063804</v>
          </cell>
          <cell r="Q292">
            <v>0</v>
          </cell>
          <cell r="R292">
            <v>0</v>
          </cell>
          <cell r="S292">
            <v>0</v>
          </cell>
          <cell r="T292">
            <v>56035</v>
          </cell>
          <cell r="U292">
            <v>47629.75</v>
          </cell>
          <cell r="V292">
            <v>1329805</v>
          </cell>
          <cell r="W292">
            <v>83.024754369896428</v>
          </cell>
          <cell r="X292"/>
          <cell r="Y292">
            <v>0</v>
          </cell>
          <cell r="Z292">
            <v>0</v>
          </cell>
          <cell r="AA292">
            <v>8405</v>
          </cell>
        </row>
        <row r="293">
          <cell r="A293">
            <v>284</v>
          </cell>
          <cell r="B293" t="str">
            <v>Stoneham</v>
          </cell>
          <cell r="C293">
            <v>3164899700</v>
          </cell>
          <cell r="D293">
            <v>12000496.107572328</v>
          </cell>
          <cell r="E293">
            <v>820344000</v>
          </cell>
          <cell r="F293">
            <v>12059666.394053251</v>
          </cell>
          <cell r="G293">
            <v>24060163</v>
          </cell>
          <cell r="H293">
            <v>24888514.313949995</v>
          </cell>
          <cell r="I293">
            <v>20533024</v>
          </cell>
          <cell r="J293">
            <v>20533024</v>
          </cell>
          <cell r="K293">
            <v>82.5</v>
          </cell>
          <cell r="L293"/>
          <cell r="M293">
            <v>20979597</v>
          </cell>
          <cell r="N293">
            <v>3.4700000000000002E-2</v>
          </cell>
          <cell r="O293">
            <v>21707589</v>
          </cell>
          <cell r="P293">
            <v>87.219304158436287</v>
          </cell>
          <cell r="Q293">
            <v>0</v>
          </cell>
          <cell r="R293">
            <v>0</v>
          </cell>
          <cell r="S293">
            <v>0</v>
          </cell>
          <cell r="T293">
            <v>1174565</v>
          </cell>
          <cell r="U293">
            <v>998380.25</v>
          </cell>
          <cell r="V293">
            <v>20709209</v>
          </cell>
          <cell r="W293">
            <v>83.207895572908924</v>
          </cell>
          <cell r="X293"/>
          <cell r="Y293">
            <v>0</v>
          </cell>
          <cell r="Z293">
            <v>0</v>
          </cell>
          <cell r="AA293">
            <v>176185</v>
          </cell>
        </row>
        <row r="294">
          <cell r="A294">
            <v>285</v>
          </cell>
          <cell r="B294" t="str">
            <v>Stoughton</v>
          </cell>
          <cell r="C294">
            <v>3210961200</v>
          </cell>
          <cell r="D294">
            <v>12175149.620749678</v>
          </cell>
          <cell r="E294">
            <v>827061000</v>
          </cell>
          <cell r="F294">
            <v>12158411.285426693</v>
          </cell>
          <cell r="G294">
            <v>24333561</v>
          </cell>
          <cell r="H294">
            <v>40940608.797450006</v>
          </cell>
          <cell r="I294">
            <v>33776002</v>
          </cell>
          <cell r="J294">
            <v>24333561</v>
          </cell>
          <cell r="K294">
            <v>59.44</v>
          </cell>
          <cell r="L294"/>
          <cell r="M294">
            <v>25157424</v>
          </cell>
          <cell r="N294">
            <v>2.8500000000000001E-2</v>
          </cell>
          <cell r="O294">
            <v>25874411</v>
          </cell>
          <cell r="P294">
            <v>63.199868687862775</v>
          </cell>
          <cell r="Q294">
            <v>0</v>
          </cell>
          <cell r="R294">
            <v>0</v>
          </cell>
          <cell r="S294">
            <v>0</v>
          </cell>
          <cell r="T294">
            <v>1540850</v>
          </cell>
          <cell r="U294">
            <v>1309722.5</v>
          </cell>
          <cell r="V294">
            <v>24564689</v>
          </cell>
          <cell r="W294">
            <v>60.000790710103011</v>
          </cell>
          <cell r="X294"/>
          <cell r="Y294">
            <v>0</v>
          </cell>
          <cell r="Z294">
            <v>0</v>
          </cell>
          <cell r="AA294">
            <v>231128</v>
          </cell>
        </row>
        <row r="295">
          <cell r="A295">
            <v>286</v>
          </cell>
          <cell r="B295" t="str">
            <v>Stow</v>
          </cell>
          <cell r="C295">
            <v>1223186500</v>
          </cell>
          <cell r="D295">
            <v>4638012.6460516332</v>
          </cell>
          <cell r="E295">
            <v>456327000</v>
          </cell>
          <cell r="F295">
            <v>6708345.9946060888</v>
          </cell>
          <cell r="G295">
            <v>11346359</v>
          </cell>
          <cell r="H295">
            <v>12266885.092180001</v>
          </cell>
          <cell r="I295">
            <v>10120180</v>
          </cell>
          <cell r="J295">
            <v>10120180</v>
          </cell>
          <cell r="K295">
            <v>82.5</v>
          </cell>
          <cell r="L295"/>
          <cell r="M295">
            <v>10480739</v>
          </cell>
          <cell r="N295">
            <v>4.2500000000000003E-2</v>
          </cell>
          <cell r="O295">
            <v>10926170</v>
          </cell>
          <cell r="P295">
            <v>89.070452016912668</v>
          </cell>
          <cell r="Q295">
            <v>0</v>
          </cell>
          <cell r="R295">
            <v>0</v>
          </cell>
          <cell r="S295">
            <v>0</v>
          </cell>
          <cell r="T295">
            <v>805990</v>
          </cell>
          <cell r="U295">
            <v>685091.5</v>
          </cell>
          <cell r="V295">
            <v>10241079</v>
          </cell>
          <cell r="W295">
            <v>83.485570485441087</v>
          </cell>
          <cell r="X295"/>
          <cell r="Y295">
            <v>0</v>
          </cell>
          <cell r="Z295">
            <v>0</v>
          </cell>
          <cell r="AA295">
            <v>120899</v>
          </cell>
        </row>
        <row r="296">
          <cell r="A296">
            <v>287</v>
          </cell>
          <cell r="B296" t="str">
            <v>Sturbridge</v>
          </cell>
          <cell r="C296">
            <v>1138346300</v>
          </cell>
          <cell r="D296">
            <v>4316320.1482244013</v>
          </cell>
          <cell r="E296">
            <v>364464000</v>
          </cell>
          <cell r="F296">
            <v>5357891.6316109141</v>
          </cell>
          <cell r="G296">
            <v>9674212</v>
          </cell>
          <cell r="H296">
            <v>17498157.210000001</v>
          </cell>
          <cell r="I296">
            <v>14435980</v>
          </cell>
          <cell r="J296">
            <v>9674212</v>
          </cell>
          <cell r="K296">
            <v>55.29</v>
          </cell>
          <cell r="L296"/>
          <cell r="M296">
            <v>10105096</v>
          </cell>
          <cell r="N296">
            <v>4.1000000000000009E-2</v>
          </cell>
          <cell r="O296">
            <v>10519405</v>
          </cell>
          <cell r="P296">
            <v>60.117216194561777</v>
          </cell>
          <cell r="Q296">
            <v>0</v>
          </cell>
          <cell r="R296">
            <v>0</v>
          </cell>
          <cell r="S296">
            <v>0</v>
          </cell>
          <cell r="T296">
            <v>845193</v>
          </cell>
          <cell r="U296">
            <v>718414.04999999993</v>
          </cell>
          <cell r="V296">
            <v>9800991</v>
          </cell>
          <cell r="W296">
            <v>56.011561002542848</v>
          </cell>
          <cell r="X296"/>
          <cell r="Y296">
            <v>0</v>
          </cell>
          <cell r="Z296">
            <v>0</v>
          </cell>
          <cell r="AA296">
            <v>126779</v>
          </cell>
        </row>
        <row r="297">
          <cell r="A297">
            <v>288</v>
          </cell>
          <cell r="B297" t="str">
            <v>Sudbury</v>
          </cell>
          <cell r="C297">
            <v>4154472500</v>
          </cell>
          <cell r="D297">
            <v>15752704.916767593</v>
          </cell>
          <cell r="E297">
            <v>1901458000</v>
          </cell>
          <cell r="F297">
            <v>27952845.565157674</v>
          </cell>
          <cell r="G297">
            <v>43705550</v>
          </cell>
          <cell r="H297">
            <v>40790842.96328</v>
          </cell>
          <cell r="I297">
            <v>33652445</v>
          </cell>
          <cell r="J297">
            <v>33652445</v>
          </cell>
          <cell r="K297">
            <v>82.5</v>
          </cell>
          <cell r="L297"/>
          <cell r="M297">
            <v>34363882</v>
          </cell>
          <cell r="N297">
            <v>3.5499999999999997E-2</v>
          </cell>
          <cell r="O297">
            <v>35583800</v>
          </cell>
          <cell r="P297">
            <v>87.234774804807557</v>
          </cell>
          <cell r="Q297">
            <v>0</v>
          </cell>
          <cell r="R297">
            <v>0</v>
          </cell>
          <cell r="S297">
            <v>0</v>
          </cell>
          <cell r="T297">
            <v>1931355</v>
          </cell>
          <cell r="U297">
            <v>1641651.75</v>
          </cell>
          <cell r="V297">
            <v>33942148</v>
          </cell>
          <cell r="W297">
            <v>83.21021468115967</v>
          </cell>
          <cell r="X297"/>
          <cell r="Y297">
            <v>0</v>
          </cell>
          <cell r="Z297">
            <v>0</v>
          </cell>
          <cell r="AA297">
            <v>289703</v>
          </cell>
        </row>
        <row r="298">
          <cell r="A298">
            <v>289</v>
          </cell>
          <cell r="B298" t="str">
            <v>Sunderland</v>
          </cell>
          <cell r="C298">
            <v>351627700</v>
          </cell>
          <cell r="D298">
            <v>1333282.9615942049</v>
          </cell>
          <cell r="E298">
            <v>90956000</v>
          </cell>
          <cell r="F298">
            <v>1337120.7890074255</v>
          </cell>
          <cell r="G298">
            <v>2670404</v>
          </cell>
          <cell r="H298">
            <v>3362204.3099999996</v>
          </cell>
          <cell r="I298">
            <v>2773819</v>
          </cell>
          <cell r="J298">
            <v>2670404</v>
          </cell>
          <cell r="K298">
            <v>79.42</v>
          </cell>
          <cell r="L298"/>
          <cell r="M298">
            <v>2728964</v>
          </cell>
          <cell r="N298">
            <v>2.4899999999999999E-2</v>
          </cell>
          <cell r="O298">
            <v>2796915</v>
          </cell>
          <cell r="P298">
            <v>83.186943508498459</v>
          </cell>
          <cell r="Q298">
            <v>0</v>
          </cell>
          <cell r="R298">
            <v>0</v>
          </cell>
          <cell r="S298">
            <v>0</v>
          </cell>
          <cell r="T298">
            <v>126511</v>
          </cell>
          <cell r="U298">
            <v>107534.34999999999</v>
          </cell>
          <cell r="V298">
            <v>2689381</v>
          </cell>
          <cell r="W298">
            <v>79.988625081501979</v>
          </cell>
          <cell r="X298"/>
          <cell r="Y298">
            <v>0</v>
          </cell>
          <cell r="Z298">
            <v>0</v>
          </cell>
          <cell r="AA298">
            <v>18977</v>
          </cell>
        </row>
        <row r="299">
          <cell r="A299">
            <v>290</v>
          </cell>
          <cell r="B299" t="str">
            <v>Sutton</v>
          </cell>
          <cell r="C299">
            <v>1234142300</v>
          </cell>
          <cell r="D299">
            <v>4679554.2580197286</v>
          </cell>
          <cell r="E299">
            <v>419062000</v>
          </cell>
          <cell r="F299">
            <v>6160522.8031469034</v>
          </cell>
          <cell r="G299">
            <v>10840077</v>
          </cell>
          <cell r="H299">
            <v>14838407.810000002</v>
          </cell>
          <cell r="I299">
            <v>12241686</v>
          </cell>
          <cell r="J299">
            <v>10840077</v>
          </cell>
          <cell r="K299">
            <v>73.05</v>
          </cell>
          <cell r="L299"/>
          <cell r="M299">
            <v>10864388</v>
          </cell>
          <cell r="N299">
            <v>4.0599999999999997E-2</v>
          </cell>
          <cell r="O299">
            <v>11305482</v>
          </cell>
          <cell r="P299">
            <v>76.19066779106133</v>
          </cell>
          <cell r="Q299">
            <v>0</v>
          </cell>
          <cell r="R299">
            <v>0</v>
          </cell>
          <cell r="S299">
            <v>0</v>
          </cell>
          <cell r="T299">
            <v>465405</v>
          </cell>
          <cell r="U299">
            <v>395594.25</v>
          </cell>
          <cell r="V299">
            <v>10909888</v>
          </cell>
          <cell r="W299">
            <v>73.524653990487664</v>
          </cell>
          <cell r="X299"/>
          <cell r="Y299">
            <v>0</v>
          </cell>
          <cell r="Z299">
            <v>0</v>
          </cell>
          <cell r="AA299">
            <v>69811</v>
          </cell>
        </row>
        <row r="300">
          <cell r="A300">
            <v>291</v>
          </cell>
          <cell r="B300" t="str">
            <v>Swampscott</v>
          </cell>
          <cell r="C300">
            <v>2380319800</v>
          </cell>
          <cell r="D300">
            <v>9025568.3283351269</v>
          </cell>
          <cell r="E300">
            <v>983146000</v>
          </cell>
          <cell r="F300">
            <v>14452976.771510338</v>
          </cell>
          <cell r="G300">
            <v>23478545</v>
          </cell>
          <cell r="H300">
            <v>20762660.029999997</v>
          </cell>
          <cell r="I300">
            <v>17129195</v>
          </cell>
          <cell r="J300">
            <v>17129195</v>
          </cell>
          <cell r="K300">
            <v>82.5</v>
          </cell>
          <cell r="L300"/>
          <cell r="M300">
            <v>17423444</v>
          </cell>
          <cell r="N300">
            <v>0.05</v>
          </cell>
          <cell r="O300">
            <v>18294616</v>
          </cell>
          <cell r="P300">
            <v>88.113064383687274</v>
          </cell>
          <cell r="Q300">
            <v>0</v>
          </cell>
          <cell r="R300">
            <v>0</v>
          </cell>
          <cell r="S300">
            <v>0</v>
          </cell>
          <cell r="T300">
            <v>1165421</v>
          </cell>
          <cell r="U300">
            <v>990607.85</v>
          </cell>
          <cell r="V300">
            <v>17304008</v>
          </cell>
          <cell r="W300">
            <v>83.341960880722482</v>
          </cell>
          <cell r="X300"/>
          <cell r="Y300">
            <v>0</v>
          </cell>
          <cell r="Z300">
            <v>0</v>
          </cell>
          <cell r="AA300">
            <v>174813</v>
          </cell>
        </row>
        <row r="301">
          <cell r="A301">
            <v>292</v>
          </cell>
          <cell r="B301" t="str">
            <v>Swansea</v>
          </cell>
          <cell r="C301">
            <v>1954736100</v>
          </cell>
          <cell r="D301">
            <v>7411862.9918607259</v>
          </cell>
          <cell r="E301">
            <v>457026000</v>
          </cell>
          <cell r="F301">
            <v>6718621.8140299451</v>
          </cell>
          <cell r="G301">
            <v>14130485</v>
          </cell>
          <cell r="H301">
            <v>22229056.289999999</v>
          </cell>
          <cell r="I301">
            <v>18338971</v>
          </cell>
          <cell r="J301">
            <v>14130485</v>
          </cell>
          <cell r="K301">
            <v>63.57</v>
          </cell>
          <cell r="L301"/>
          <cell r="M301">
            <v>14950128</v>
          </cell>
          <cell r="N301">
            <v>4.3400000000000001E-2</v>
          </cell>
          <cell r="O301">
            <v>15598964</v>
          </cell>
          <cell r="P301">
            <v>70.173757250402829</v>
          </cell>
          <cell r="Q301">
            <v>0</v>
          </cell>
          <cell r="R301">
            <v>0</v>
          </cell>
          <cell r="S301">
            <v>0</v>
          </cell>
          <cell r="T301">
            <v>1468479</v>
          </cell>
          <cell r="U301">
            <v>1248207.1499999999</v>
          </cell>
          <cell r="V301">
            <v>14350757</v>
          </cell>
          <cell r="W301">
            <v>64.558552611411827</v>
          </cell>
          <cell r="X301"/>
          <cell r="Y301">
            <v>0</v>
          </cell>
          <cell r="Z301">
            <v>0</v>
          </cell>
          <cell r="AA301">
            <v>220272</v>
          </cell>
        </row>
        <row r="302">
          <cell r="A302">
            <v>293</v>
          </cell>
          <cell r="B302" t="str">
            <v>Taunton</v>
          </cell>
          <cell r="C302">
            <v>4620384400</v>
          </cell>
          <cell r="D302">
            <v>17519324.548480291</v>
          </cell>
          <cell r="E302">
            <v>1282495000</v>
          </cell>
          <cell r="F302">
            <v>18853629.516448371</v>
          </cell>
          <cell r="G302">
            <v>36372954</v>
          </cell>
          <cell r="H302">
            <v>98327836</v>
          </cell>
          <cell r="I302">
            <v>81120465</v>
          </cell>
          <cell r="J302">
            <v>36372954</v>
          </cell>
          <cell r="K302">
            <v>36.99</v>
          </cell>
          <cell r="L302"/>
          <cell r="M302">
            <v>37506145</v>
          </cell>
          <cell r="N302">
            <v>4.1200000000000001E-2</v>
          </cell>
          <cell r="O302">
            <v>39051398</v>
          </cell>
          <cell r="P302">
            <v>39.715506400445953</v>
          </cell>
          <cell r="Q302">
            <v>0</v>
          </cell>
          <cell r="R302">
            <v>0</v>
          </cell>
          <cell r="S302">
            <v>0</v>
          </cell>
          <cell r="T302">
            <v>2678444</v>
          </cell>
          <cell r="U302">
            <v>2276677.4</v>
          </cell>
          <cell r="V302">
            <v>36774721</v>
          </cell>
          <cell r="W302">
            <v>37.400112212374935</v>
          </cell>
          <cell r="X302"/>
          <cell r="Y302">
            <v>0</v>
          </cell>
          <cell r="Z302">
            <v>0</v>
          </cell>
          <cell r="AA302">
            <v>401767</v>
          </cell>
        </row>
        <row r="303">
          <cell r="A303">
            <v>294</v>
          </cell>
          <cell r="B303" t="str">
            <v>Templeton</v>
          </cell>
          <cell r="C303">
            <v>571482700</v>
          </cell>
          <cell r="D303">
            <v>2166917.3013270926</v>
          </cell>
          <cell r="E303">
            <v>182858000</v>
          </cell>
          <cell r="F303">
            <v>2688148.4809833304</v>
          </cell>
          <cell r="G303">
            <v>4855066</v>
          </cell>
          <cell r="H303">
            <v>12756161.92</v>
          </cell>
          <cell r="I303">
            <v>10523834</v>
          </cell>
          <cell r="J303">
            <v>4855066</v>
          </cell>
          <cell r="K303">
            <v>38.06</v>
          </cell>
          <cell r="L303"/>
          <cell r="M303">
            <v>4493091</v>
          </cell>
          <cell r="N303">
            <v>5.9400000000000001E-2</v>
          </cell>
          <cell r="O303">
            <v>4759981</v>
          </cell>
          <cell r="P303">
            <v>37.315150355193985</v>
          </cell>
          <cell r="Q303">
            <v>0.7448496448060169</v>
          </cell>
          <cell r="R303">
            <v>0</v>
          </cell>
          <cell r="S303">
            <v>0</v>
          </cell>
          <cell r="T303">
            <v>0</v>
          </cell>
          <cell r="U303">
            <v>0</v>
          </cell>
          <cell r="V303">
            <v>4759981</v>
          </cell>
          <cell r="W303">
            <v>37.315150355193985</v>
          </cell>
          <cell r="X303"/>
          <cell r="Y303">
            <v>-95085</v>
          </cell>
          <cell r="Z303">
            <v>95085</v>
          </cell>
          <cell r="AA303">
            <v>0</v>
          </cell>
        </row>
        <row r="304">
          <cell r="A304">
            <v>295</v>
          </cell>
          <cell r="B304" t="str">
            <v>Tewksbury</v>
          </cell>
          <cell r="C304">
            <v>3979613200</v>
          </cell>
          <cell r="D304">
            <v>15089682.847214229</v>
          </cell>
          <cell r="E304">
            <v>1050907000</v>
          </cell>
          <cell r="F304">
            <v>15449113.824414294</v>
          </cell>
          <cell r="G304">
            <v>30538797</v>
          </cell>
          <cell r="H304">
            <v>38607074.422600001</v>
          </cell>
          <cell r="I304">
            <v>31850836</v>
          </cell>
          <cell r="J304">
            <v>30538797</v>
          </cell>
          <cell r="K304">
            <v>79.099999999999994</v>
          </cell>
          <cell r="L304"/>
          <cell r="M304">
            <v>31197768</v>
          </cell>
          <cell r="N304">
            <v>4.9399999999999993E-2</v>
          </cell>
          <cell r="O304">
            <v>32738938</v>
          </cell>
          <cell r="P304">
            <v>84.800359751774195</v>
          </cell>
          <cell r="Q304">
            <v>0</v>
          </cell>
          <cell r="R304">
            <v>0</v>
          </cell>
          <cell r="S304">
            <v>0</v>
          </cell>
          <cell r="T304">
            <v>2200141</v>
          </cell>
          <cell r="U304">
            <v>1870119.8499999999</v>
          </cell>
          <cell r="V304">
            <v>30868818</v>
          </cell>
          <cell r="W304">
            <v>79.956377067333179</v>
          </cell>
          <cell r="X304"/>
          <cell r="Y304">
            <v>0</v>
          </cell>
          <cell r="Z304">
            <v>0</v>
          </cell>
          <cell r="AA304">
            <v>330021</v>
          </cell>
        </row>
        <row r="305">
          <cell r="A305">
            <v>296</v>
          </cell>
          <cell r="B305" t="str">
            <v>Tisbury</v>
          </cell>
          <cell r="C305">
            <v>2627842800</v>
          </cell>
          <cell r="D305">
            <v>9964112.6992782652</v>
          </cell>
          <cell r="E305">
            <v>86900632</v>
          </cell>
          <cell r="F305">
            <v>1277503.8658811285</v>
          </cell>
          <cell r="G305">
            <v>11241617</v>
          </cell>
          <cell r="H305">
            <v>5667765.7499999991</v>
          </cell>
          <cell r="I305">
            <v>4675907</v>
          </cell>
          <cell r="J305">
            <v>4675907</v>
          </cell>
          <cell r="K305">
            <v>82.5</v>
          </cell>
          <cell r="L305"/>
          <cell r="M305">
            <v>4737419</v>
          </cell>
          <cell r="N305">
            <v>3.8399999999999997E-2</v>
          </cell>
          <cell r="O305">
            <v>4919336</v>
          </cell>
          <cell r="P305">
            <v>86.794977368286624</v>
          </cell>
          <cell r="Q305">
            <v>0</v>
          </cell>
          <cell r="R305">
            <v>0</v>
          </cell>
          <cell r="S305">
            <v>0</v>
          </cell>
          <cell r="T305">
            <v>243429</v>
          </cell>
          <cell r="U305">
            <v>206914.65</v>
          </cell>
          <cell r="V305">
            <v>4712421</v>
          </cell>
          <cell r="W305">
            <v>83.144244272974774</v>
          </cell>
          <cell r="X305"/>
          <cell r="Y305">
            <v>0</v>
          </cell>
          <cell r="Z305">
            <v>0</v>
          </cell>
          <cell r="AA305">
            <v>36514</v>
          </cell>
        </row>
        <row r="306">
          <cell r="A306">
            <v>297</v>
          </cell>
          <cell r="B306" t="str">
            <v>Tolland</v>
          </cell>
          <cell r="C306">
            <v>187789200</v>
          </cell>
          <cell r="D306">
            <v>712048.96750570694</v>
          </cell>
          <cell r="E306">
            <v>10385000</v>
          </cell>
          <cell r="F306">
            <v>152667.21704826635</v>
          </cell>
          <cell r="G306">
            <v>864716</v>
          </cell>
          <cell r="H306">
            <v>586885</v>
          </cell>
          <cell r="I306">
            <v>484180</v>
          </cell>
          <cell r="J306">
            <v>484180</v>
          </cell>
          <cell r="K306">
            <v>82.5</v>
          </cell>
          <cell r="L306"/>
          <cell r="M306">
            <v>411508</v>
          </cell>
          <cell r="N306">
            <v>3.5799999999999998E-2</v>
          </cell>
          <cell r="O306">
            <v>426240</v>
          </cell>
          <cell r="P306">
            <v>72.627516464043211</v>
          </cell>
          <cell r="Q306">
            <v>9.8724835359567891</v>
          </cell>
          <cell r="R306">
            <v>0.02</v>
          </cell>
          <cell r="S306">
            <v>8230</v>
          </cell>
          <cell r="T306">
            <v>0</v>
          </cell>
          <cell r="U306">
            <v>0</v>
          </cell>
          <cell r="V306">
            <v>434470</v>
          </cell>
          <cell r="W306">
            <v>74.02983548736124</v>
          </cell>
          <cell r="X306"/>
          <cell r="Y306">
            <v>-57940</v>
          </cell>
          <cell r="Z306">
            <v>49710</v>
          </cell>
          <cell r="AA306">
            <v>0</v>
          </cell>
        </row>
        <row r="307">
          <cell r="A307">
            <v>298</v>
          </cell>
          <cell r="B307" t="str">
            <v>Topsfield</v>
          </cell>
          <cell r="C307">
            <v>1227689500</v>
          </cell>
          <cell r="D307">
            <v>4655086.8787587229</v>
          </cell>
          <cell r="E307">
            <v>416939000</v>
          </cell>
          <cell r="F307">
            <v>6129313.1255548503</v>
          </cell>
          <cell r="G307">
            <v>10784400</v>
          </cell>
          <cell r="H307">
            <v>10552721.478080001</v>
          </cell>
          <cell r="I307">
            <v>8705995</v>
          </cell>
          <cell r="J307">
            <v>8705995</v>
          </cell>
          <cell r="K307">
            <v>82.5</v>
          </cell>
          <cell r="L307"/>
          <cell r="M307">
            <v>8985219</v>
          </cell>
          <cell r="N307">
            <v>5.3499999999999999E-2</v>
          </cell>
          <cell r="O307">
            <v>9465928</v>
          </cell>
          <cell r="P307">
            <v>89.701296671787688</v>
          </cell>
          <cell r="Q307">
            <v>0</v>
          </cell>
          <cell r="R307">
            <v>0</v>
          </cell>
          <cell r="S307">
            <v>0</v>
          </cell>
          <cell r="T307">
            <v>759933</v>
          </cell>
          <cell r="U307">
            <v>645943.04999999993</v>
          </cell>
          <cell r="V307">
            <v>8819985</v>
          </cell>
          <cell r="W307">
            <v>83.580193207228845</v>
          </cell>
          <cell r="X307"/>
          <cell r="Y307">
            <v>0</v>
          </cell>
          <cell r="Z307">
            <v>0</v>
          </cell>
          <cell r="AA307">
            <v>113990</v>
          </cell>
        </row>
        <row r="308">
          <cell r="A308">
            <v>299</v>
          </cell>
          <cell r="B308" t="str">
            <v>Townsend</v>
          </cell>
          <cell r="C308">
            <v>784187600</v>
          </cell>
          <cell r="D308">
            <v>2973440.2772405352</v>
          </cell>
          <cell r="E308">
            <v>273429000</v>
          </cell>
          <cell r="F308">
            <v>4019609.483898933</v>
          </cell>
          <cell r="G308">
            <v>6993050</v>
          </cell>
          <cell r="H308">
            <v>14020830</v>
          </cell>
          <cell r="I308">
            <v>11567185</v>
          </cell>
          <cell r="J308">
            <v>6993050</v>
          </cell>
          <cell r="K308">
            <v>49.88</v>
          </cell>
          <cell r="L308"/>
          <cell r="M308">
            <v>7300103</v>
          </cell>
          <cell r="N308">
            <v>4.0300000000000002E-2</v>
          </cell>
          <cell r="O308">
            <v>7594297</v>
          </cell>
          <cell r="P308">
            <v>54.1643896973289</v>
          </cell>
          <cell r="Q308">
            <v>0</v>
          </cell>
          <cell r="R308">
            <v>0</v>
          </cell>
          <cell r="S308">
            <v>0</v>
          </cell>
          <cell r="T308">
            <v>601247</v>
          </cell>
          <cell r="U308">
            <v>511059.95</v>
          </cell>
          <cell r="V308">
            <v>7083237</v>
          </cell>
          <cell r="W308">
            <v>50.519384373107727</v>
          </cell>
          <cell r="X308"/>
          <cell r="Y308">
            <v>0</v>
          </cell>
          <cell r="Z308">
            <v>0</v>
          </cell>
          <cell r="AA308">
            <v>90187</v>
          </cell>
        </row>
        <row r="309">
          <cell r="A309">
            <v>300</v>
          </cell>
          <cell r="B309" t="str">
            <v>Truro</v>
          </cell>
          <cell r="C309">
            <v>2128228900</v>
          </cell>
          <cell r="D309">
            <v>8069703.6403627386</v>
          </cell>
          <cell r="E309">
            <v>70425000</v>
          </cell>
          <cell r="F309">
            <v>1035299.8325107518</v>
          </cell>
          <cell r="G309">
            <v>9105003</v>
          </cell>
          <cell r="H309">
            <v>1928632.2499999995</v>
          </cell>
          <cell r="I309">
            <v>1591122</v>
          </cell>
          <cell r="J309">
            <v>1591122</v>
          </cell>
          <cell r="K309">
            <v>82.5</v>
          </cell>
          <cell r="L309"/>
          <cell r="M309">
            <v>1648031</v>
          </cell>
          <cell r="N309">
            <v>4.2299999999999997E-2</v>
          </cell>
          <cell r="O309">
            <v>1717743</v>
          </cell>
          <cell r="P309">
            <v>89.065346698418026</v>
          </cell>
          <cell r="Q309">
            <v>0</v>
          </cell>
          <cell r="R309">
            <v>0</v>
          </cell>
          <cell r="S309">
            <v>0</v>
          </cell>
          <cell r="T309">
            <v>126621</v>
          </cell>
          <cell r="U309">
            <v>107627.84999999999</v>
          </cell>
          <cell r="V309">
            <v>1610115</v>
          </cell>
          <cell r="W309">
            <v>83.484811580849609</v>
          </cell>
          <cell r="X309"/>
          <cell r="Y309">
            <v>0</v>
          </cell>
          <cell r="Z309">
            <v>0</v>
          </cell>
          <cell r="AA309">
            <v>18993</v>
          </cell>
        </row>
        <row r="310">
          <cell r="A310">
            <v>301</v>
          </cell>
          <cell r="B310" t="str">
            <v>Tyngsborough</v>
          </cell>
          <cell r="C310">
            <v>1414054300</v>
          </cell>
          <cell r="D310">
            <v>5361734.8831136459</v>
          </cell>
          <cell r="E310">
            <v>461454000</v>
          </cell>
          <cell r="F310">
            <v>6783716.7044574581</v>
          </cell>
          <cell r="G310">
            <v>12145452</v>
          </cell>
          <cell r="H310">
            <v>17749499.789999999</v>
          </cell>
          <cell r="I310">
            <v>14643337</v>
          </cell>
          <cell r="J310">
            <v>12145452</v>
          </cell>
          <cell r="K310">
            <v>68.430000000000007</v>
          </cell>
          <cell r="L310"/>
          <cell r="M310">
            <v>12225162</v>
          </cell>
          <cell r="N310">
            <v>3.2099999999999997E-2</v>
          </cell>
          <cell r="O310">
            <v>12617590</v>
          </cell>
          <cell r="P310">
            <v>71.087017376730259</v>
          </cell>
          <cell r="Q310">
            <v>0</v>
          </cell>
          <cell r="R310">
            <v>0</v>
          </cell>
          <cell r="S310">
            <v>0</v>
          </cell>
          <cell r="T310">
            <v>472138</v>
          </cell>
          <cell r="U310">
            <v>401317.3</v>
          </cell>
          <cell r="V310">
            <v>12216273</v>
          </cell>
          <cell r="W310">
            <v>68.826012814640563</v>
          </cell>
          <cell r="X310"/>
          <cell r="Y310">
            <v>0</v>
          </cell>
          <cell r="Z310">
            <v>0</v>
          </cell>
          <cell r="AA310">
            <v>70821</v>
          </cell>
        </row>
        <row r="311">
          <cell r="A311">
            <v>302</v>
          </cell>
          <cell r="B311" t="str">
            <v>Tyringham</v>
          </cell>
          <cell r="C311">
            <v>193652900</v>
          </cell>
          <cell r="D311">
            <v>734282.6291367443</v>
          </cell>
          <cell r="E311">
            <v>5898000</v>
          </cell>
          <cell r="F311">
            <v>86704.98277811025</v>
          </cell>
          <cell r="G311">
            <v>820988</v>
          </cell>
          <cell r="H311">
            <v>225957.46000000002</v>
          </cell>
          <cell r="I311">
            <v>186415</v>
          </cell>
          <cell r="J311">
            <v>186415</v>
          </cell>
          <cell r="K311">
            <v>82.5</v>
          </cell>
          <cell r="L311"/>
          <cell r="M311">
            <v>219336</v>
          </cell>
          <cell r="N311">
            <v>3.1099999999999999E-2</v>
          </cell>
          <cell r="O311">
            <v>226157</v>
          </cell>
          <cell r="P311">
            <v>100.08830865774468</v>
          </cell>
          <cell r="Q311">
            <v>0</v>
          </cell>
          <cell r="R311">
            <v>0</v>
          </cell>
          <cell r="S311">
            <v>0</v>
          </cell>
          <cell r="T311">
            <v>39742</v>
          </cell>
          <cell r="U311">
            <v>33780.699999999997</v>
          </cell>
          <cell r="V311">
            <v>192376</v>
          </cell>
          <cell r="W311">
            <v>85.138149455211604</v>
          </cell>
          <cell r="X311"/>
          <cell r="Y311">
            <v>0</v>
          </cell>
          <cell r="Z311">
            <v>0</v>
          </cell>
          <cell r="AA311">
            <v>5961</v>
          </cell>
        </row>
        <row r="312">
          <cell r="A312">
            <v>303</v>
          </cell>
          <cell r="B312" t="str">
            <v>Upton</v>
          </cell>
          <cell r="C312">
            <v>987457600</v>
          </cell>
          <cell r="D312">
            <v>3744188.5078357188</v>
          </cell>
          <cell r="E312">
            <v>339233000</v>
          </cell>
          <cell r="F312">
            <v>4986977.1825647121</v>
          </cell>
          <cell r="G312">
            <v>8731166</v>
          </cell>
          <cell r="H312">
            <v>12898848.68</v>
          </cell>
          <cell r="I312">
            <v>10641550</v>
          </cell>
          <cell r="J312">
            <v>8731166</v>
          </cell>
          <cell r="K312">
            <v>67.69</v>
          </cell>
          <cell r="L312"/>
          <cell r="M312">
            <v>8017258</v>
          </cell>
          <cell r="N312">
            <v>3.5400000000000001E-2</v>
          </cell>
          <cell r="O312">
            <v>8301069</v>
          </cell>
          <cell r="P312">
            <v>64.355115762161191</v>
          </cell>
          <cell r="Q312">
            <v>3.3348842378388071</v>
          </cell>
          <cell r="R312">
            <v>0.01</v>
          </cell>
          <cell r="S312">
            <v>80173</v>
          </cell>
          <cell r="T312">
            <v>0</v>
          </cell>
          <cell r="U312">
            <v>0</v>
          </cell>
          <cell r="V312">
            <v>8381242</v>
          </cell>
          <cell r="W312">
            <v>64.976667359431346</v>
          </cell>
          <cell r="X312"/>
          <cell r="Y312">
            <v>-430097</v>
          </cell>
          <cell r="Z312">
            <v>349924</v>
          </cell>
          <cell r="AA312">
            <v>0</v>
          </cell>
        </row>
        <row r="313">
          <cell r="A313">
            <v>304</v>
          </cell>
          <cell r="B313" t="str">
            <v>Uxbridge</v>
          </cell>
          <cell r="C313">
            <v>1443118800</v>
          </cell>
          <cell r="D313">
            <v>5471940.0877583735</v>
          </cell>
          <cell r="E313">
            <v>444404000</v>
          </cell>
          <cell r="F313">
            <v>6533069.0346767223</v>
          </cell>
          <cell r="G313">
            <v>12005009</v>
          </cell>
          <cell r="H313">
            <v>20729745.780000005</v>
          </cell>
          <cell r="I313">
            <v>17102040</v>
          </cell>
          <cell r="J313">
            <v>12005009</v>
          </cell>
          <cell r="K313">
            <v>57.91</v>
          </cell>
          <cell r="L313"/>
          <cell r="M313">
            <v>12459235</v>
          </cell>
          <cell r="N313">
            <v>3.8199999999999998E-2</v>
          </cell>
          <cell r="O313">
            <v>12935178</v>
          </cell>
          <cell r="P313">
            <v>62.399115441540147</v>
          </cell>
          <cell r="Q313">
            <v>0</v>
          </cell>
          <cell r="R313">
            <v>0</v>
          </cell>
          <cell r="S313">
            <v>0</v>
          </cell>
          <cell r="T313">
            <v>930169</v>
          </cell>
          <cell r="U313">
            <v>790643.65</v>
          </cell>
          <cell r="V313">
            <v>12144534</v>
          </cell>
          <cell r="W313">
            <v>58.585059985236335</v>
          </cell>
          <cell r="X313"/>
          <cell r="Y313">
            <v>0</v>
          </cell>
          <cell r="Z313">
            <v>0</v>
          </cell>
          <cell r="AA313">
            <v>139525</v>
          </cell>
        </row>
        <row r="314">
          <cell r="A314">
            <v>305</v>
          </cell>
          <cell r="B314" t="str">
            <v>Wakefield</v>
          </cell>
          <cell r="C314">
            <v>4105702600</v>
          </cell>
          <cell r="D314">
            <v>15567781.838441702</v>
          </cell>
          <cell r="E314">
            <v>1041062000</v>
          </cell>
          <cell r="F314">
            <v>15304385.008637676</v>
          </cell>
          <cell r="G314">
            <v>30872167</v>
          </cell>
          <cell r="H314">
            <v>35277724.749200001</v>
          </cell>
          <cell r="I314">
            <v>29104123</v>
          </cell>
          <cell r="J314">
            <v>29104123</v>
          </cell>
          <cell r="K314">
            <v>82.5</v>
          </cell>
          <cell r="L314"/>
          <cell r="M314">
            <v>28803869</v>
          </cell>
          <cell r="N314">
            <v>4.5199999999999997E-2</v>
          </cell>
          <cell r="O314">
            <v>30105804</v>
          </cell>
          <cell r="P314">
            <v>85.339415208977485</v>
          </cell>
          <cell r="Q314">
            <v>0</v>
          </cell>
          <cell r="R314">
            <v>0</v>
          </cell>
          <cell r="S314">
            <v>0</v>
          </cell>
          <cell r="T314">
            <v>1001681</v>
          </cell>
          <cell r="U314">
            <v>851428.85</v>
          </cell>
          <cell r="V314">
            <v>29254375</v>
          </cell>
          <cell r="W314">
            <v>82.925912053507375</v>
          </cell>
          <cell r="X314"/>
          <cell r="Y314">
            <v>0</v>
          </cell>
          <cell r="Z314">
            <v>0</v>
          </cell>
          <cell r="AA314">
            <v>150252</v>
          </cell>
        </row>
        <row r="315">
          <cell r="A315">
            <v>306</v>
          </cell>
          <cell r="B315" t="str">
            <v>Wales</v>
          </cell>
          <cell r="C315">
            <v>166569500</v>
          </cell>
          <cell r="D315">
            <v>631589.25269899354</v>
          </cell>
          <cell r="E315">
            <v>39538000</v>
          </cell>
          <cell r="F315">
            <v>581237.9805155854</v>
          </cell>
          <cell r="G315">
            <v>1212827</v>
          </cell>
          <cell r="H315">
            <v>2999748.7199999997</v>
          </cell>
          <cell r="I315">
            <v>2474793</v>
          </cell>
          <cell r="J315">
            <v>1212827</v>
          </cell>
          <cell r="K315">
            <v>40.43</v>
          </cell>
          <cell r="L315"/>
          <cell r="M315">
            <v>1246276</v>
          </cell>
          <cell r="N315">
            <v>3.0099999999999998E-2</v>
          </cell>
          <cell r="O315">
            <v>1283789</v>
          </cell>
          <cell r="P315">
            <v>42.796551305804044</v>
          </cell>
          <cell r="Q315">
            <v>0</v>
          </cell>
          <cell r="R315">
            <v>0</v>
          </cell>
          <cell r="S315">
            <v>0</v>
          </cell>
          <cell r="T315">
            <v>70962</v>
          </cell>
          <cell r="U315">
            <v>60317.7</v>
          </cell>
          <cell r="V315">
            <v>1223471</v>
          </cell>
          <cell r="W315">
            <v>40.785782883841023</v>
          </cell>
          <cell r="X315"/>
          <cell r="Y315">
            <v>0</v>
          </cell>
          <cell r="Z315">
            <v>0</v>
          </cell>
          <cell r="AA315">
            <v>10644</v>
          </cell>
        </row>
        <row r="316">
          <cell r="A316">
            <v>307</v>
          </cell>
          <cell r="B316" t="str">
            <v>Walpole</v>
          </cell>
          <cell r="C316">
            <v>3918309500</v>
          </cell>
          <cell r="D316">
            <v>14857234.781567857</v>
          </cell>
          <cell r="E316">
            <v>1146776000</v>
          </cell>
          <cell r="F316">
            <v>16858459.364250619</v>
          </cell>
          <cell r="G316">
            <v>31715694</v>
          </cell>
          <cell r="H316">
            <v>37929458.371769994</v>
          </cell>
          <cell r="I316">
            <v>31291803</v>
          </cell>
          <cell r="J316">
            <v>31291803</v>
          </cell>
          <cell r="K316">
            <v>82.5</v>
          </cell>
          <cell r="L316"/>
          <cell r="M316">
            <v>31783768</v>
          </cell>
          <cell r="N316">
            <v>4.1500000000000002E-2</v>
          </cell>
          <cell r="O316">
            <v>33102794</v>
          </cell>
          <cell r="P316">
            <v>87.274628800493588</v>
          </cell>
          <cell r="Q316">
            <v>0</v>
          </cell>
          <cell r="R316">
            <v>0</v>
          </cell>
          <cell r="S316">
            <v>0</v>
          </cell>
          <cell r="T316">
            <v>1810991</v>
          </cell>
          <cell r="U316">
            <v>1539342.3499999999</v>
          </cell>
          <cell r="V316">
            <v>31563452</v>
          </cell>
          <cell r="W316">
            <v>83.216194891651654</v>
          </cell>
          <cell r="X316"/>
          <cell r="Y316">
            <v>0</v>
          </cell>
          <cell r="Z316">
            <v>0</v>
          </cell>
          <cell r="AA316">
            <v>271649</v>
          </cell>
        </row>
        <row r="317">
          <cell r="A317">
            <v>308</v>
          </cell>
          <cell r="B317" t="str">
            <v>Waltham</v>
          </cell>
          <cell r="C317">
            <v>9539477600</v>
          </cell>
          <cell r="D317">
            <v>36171277.025642686</v>
          </cell>
          <cell r="E317">
            <v>1992543000</v>
          </cell>
          <cell r="F317">
            <v>29291862.750024438</v>
          </cell>
          <cell r="G317">
            <v>65463140</v>
          </cell>
          <cell r="H317">
            <v>62274785.537900016</v>
          </cell>
          <cell r="I317">
            <v>51376698</v>
          </cell>
          <cell r="J317">
            <v>51376698</v>
          </cell>
          <cell r="K317">
            <v>82.5</v>
          </cell>
          <cell r="L317"/>
          <cell r="M317">
            <v>52507147</v>
          </cell>
          <cell r="N317">
            <v>4.3299999999999998E-2</v>
          </cell>
          <cell r="O317">
            <v>54780706</v>
          </cell>
          <cell r="P317">
            <v>87.966109440330115</v>
          </cell>
          <cell r="Q317">
            <v>0</v>
          </cell>
          <cell r="R317">
            <v>0</v>
          </cell>
          <cell r="S317">
            <v>0</v>
          </cell>
          <cell r="T317">
            <v>3404008</v>
          </cell>
          <cell r="U317">
            <v>2893406.8</v>
          </cell>
          <cell r="V317">
            <v>51887299</v>
          </cell>
          <cell r="W317">
            <v>83.319916001030208</v>
          </cell>
          <cell r="X317"/>
          <cell r="Y317">
            <v>0</v>
          </cell>
          <cell r="Z317">
            <v>0</v>
          </cell>
          <cell r="AA317">
            <v>510601</v>
          </cell>
        </row>
        <row r="318">
          <cell r="A318">
            <v>309</v>
          </cell>
          <cell r="B318" t="str">
            <v>Ware</v>
          </cell>
          <cell r="C318">
            <v>729348600</v>
          </cell>
          <cell r="D318">
            <v>2765504.7126338086</v>
          </cell>
          <cell r="E318">
            <v>217999000</v>
          </cell>
          <cell r="F318">
            <v>3204747.2941073678</v>
          </cell>
          <cell r="G318">
            <v>5970252</v>
          </cell>
          <cell r="H318">
            <v>16371195.079999998</v>
          </cell>
          <cell r="I318">
            <v>13506236</v>
          </cell>
          <cell r="J318">
            <v>5970252</v>
          </cell>
          <cell r="K318">
            <v>36.47</v>
          </cell>
          <cell r="L318"/>
          <cell r="M318">
            <v>6176405</v>
          </cell>
          <cell r="N318">
            <v>3.5900000000000001E-2</v>
          </cell>
          <cell r="O318">
            <v>6398138</v>
          </cell>
          <cell r="P318">
            <v>39.081679552009838</v>
          </cell>
          <cell r="Q318">
            <v>0</v>
          </cell>
          <cell r="R318">
            <v>0</v>
          </cell>
          <cell r="S318">
            <v>0</v>
          </cell>
          <cell r="T318">
            <v>427886</v>
          </cell>
          <cell r="U318">
            <v>363703.1</v>
          </cell>
          <cell r="V318">
            <v>6034435</v>
          </cell>
          <cell r="W318">
            <v>36.860076313988927</v>
          </cell>
          <cell r="X318"/>
          <cell r="Y318">
            <v>0</v>
          </cell>
          <cell r="Z318">
            <v>0</v>
          </cell>
          <cell r="AA318">
            <v>64183</v>
          </cell>
        </row>
        <row r="319">
          <cell r="A319">
            <v>310</v>
          </cell>
          <cell r="B319" t="str">
            <v>Wareham</v>
          </cell>
          <cell r="C319">
            <v>3242971300</v>
          </cell>
          <cell r="D319">
            <v>12296523.792718858</v>
          </cell>
          <cell r="E319">
            <v>483025000</v>
          </cell>
          <cell r="F319">
            <v>7100826.4337736014</v>
          </cell>
          <cell r="G319">
            <v>19397350</v>
          </cell>
          <cell r="H319">
            <v>33789041.400000006</v>
          </cell>
          <cell r="I319">
            <v>27875959</v>
          </cell>
          <cell r="J319">
            <v>19397350</v>
          </cell>
          <cell r="K319">
            <v>57.41</v>
          </cell>
          <cell r="L319"/>
          <cell r="M319">
            <v>20510456</v>
          </cell>
          <cell r="N319">
            <v>2.6000000000000002E-2</v>
          </cell>
          <cell r="O319">
            <v>21043728</v>
          </cell>
          <cell r="P319">
            <v>62.27974256765981</v>
          </cell>
          <cell r="Q319">
            <v>0</v>
          </cell>
          <cell r="R319">
            <v>0</v>
          </cell>
          <cell r="S319">
            <v>0</v>
          </cell>
          <cell r="T319">
            <v>1646378</v>
          </cell>
          <cell r="U319">
            <v>1399421.3</v>
          </cell>
          <cell r="V319">
            <v>19644307</v>
          </cell>
          <cell r="W319">
            <v>58.138100952458501</v>
          </cell>
          <cell r="X319"/>
          <cell r="Y319">
            <v>0</v>
          </cell>
          <cell r="Z319">
            <v>0</v>
          </cell>
          <cell r="AA319">
            <v>246957</v>
          </cell>
        </row>
        <row r="320">
          <cell r="A320">
            <v>311</v>
          </cell>
          <cell r="B320" t="str">
            <v>Warren</v>
          </cell>
          <cell r="C320">
            <v>317967900</v>
          </cell>
          <cell r="D320">
            <v>1205653.5460769727</v>
          </cell>
          <cell r="E320">
            <v>91241000</v>
          </cell>
          <cell r="F320">
            <v>1341310.5007896842</v>
          </cell>
          <cell r="G320">
            <v>2546964</v>
          </cell>
          <cell r="H320">
            <v>9150952</v>
          </cell>
          <cell r="I320">
            <v>7549535</v>
          </cell>
          <cell r="J320">
            <v>2546964</v>
          </cell>
          <cell r="K320">
            <v>27.83</v>
          </cell>
          <cell r="L320"/>
          <cell r="M320">
            <v>2673254</v>
          </cell>
          <cell r="N320">
            <v>3.32E-2</v>
          </cell>
          <cell r="O320">
            <v>2762006</v>
          </cell>
          <cell r="P320">
            <v>30.182717601403656</v>
          </cell>
          <cell r="Q320">
            <v>0</v>
          </cell>
          <cell r="R320">
            <v>0</v>
          </cell>
          <cell r="S320">
            <v>0</v>
          </cell>
          <cell r="T320">
            <v>215042</v>
          </cell>
          <cell r="U320">
            <v>182785.69999999998</v>
          </cell>
          <cell r="V320">
            <v>2579220</v>
          </cell>
          <cell r="W320">
            <v>28.185264221689721</v>
          </cell>
          <cell r="X320"/>
          <cell r="Y320">
            <v>0</v>
          </cell>
          <cell r="Z320">
            <v>0</v>
          </cell>
          <cell r="AA320">
            <v>32256</v>
          </cell>
        </row>
        <row r="321">
          <cell r="A321">
            <v>312</v>
          </cell>
          <cell r="B321" t="str">
            <v>Warwick</v>
          </cell>
          <cell r="C321">
            <v>80977300</v>
          </cell>
          <cell r="D321">
            <v>307045.36180142354</v>
          </cell>
          <cell r="E321">
            <v>14775000</v>
          </cell>
          <cell r="F321">
            <v>217203.47923814494</v>
          </cell>
          <cell r="G321">
            <v>524249</v>
          </cell>
          <cell r="H321">
            <v>726660</v>
          </cell>
          <cell r="I321">
            <v>599495</v>
          </cell>
          <cell r="J321">
            <v>524249</v>
          </cell>
          <cell r="K321">
            <v>72.150000000000006</v>
          </cell>
          <cell r="L321"/>
          <cell r="M321">
            <v>535624</v>
          </cell>
          <cell r="N321">
            <v>2.8000000000000004E-2</v>
          </cell>
          <cell r="O321">
            <v>550621</v>
          </cell>
          <cell r="P321">
            <v>75.774227286488866</v>
          </cell>
          <cell r="Q321">
            <v>0</v>
          </cell>
          <cell r="R321">
            <v>0</v>
          </cell>
          <cell r="S321">
            <v>0</v>
          </cell>
          <cell r="T321">
            <v>26372</v>
          </cell>
          <cell r="U321">
            <v>22416.2</v>
          </cell>
          <cell r="V321">
            <v>528205</v>
          </cell>
          <cell r="W321">
            <v>72.689428343379291</v>
          </cell>
          <cell r="X321"/>
          <cell r="Y321">
            <v>0</v>
          </cell>
          <cell r="Z321">
            <v>0</v>
          </cell>
          <cell r="AA321">
            <v>3956</v>
          </cell>
        </row>
        <row r="322">
          <cell r="A322">
            <v>313</v>
          </cell>
          <cell r="B322" t="str">
            <v>Washington</v>
          </cell>
          <cell r="C322">
            <v>80744000</v>
          </cell>
          <cell r="D322">
            <v>306160.74743532005</v>
          </cell>
          <cell r="E322">
            <v>13134000</v>
          </cell>
          <cell r="F322">
            <v>193079.55981819262</v>
          </cell>
          <cell r="G322">
            <v>499240</v>
          </cell>
          <cell r="H322">
            <v>584889.92000000004</v>
          </cell>
          <cell r="I322">
            <v>482534</v>
          </cell>
          <cell r="J322">
            <v>482534</v>
          </cell>
          <cell r="K322">
            <v>82.5</v>
          </cell>
          <cell r="L322"/>
          <cell r="M322">
            <v>470384</v>
          </cell>
          <cell r="N322">
            <v>3.5700000000000003E-2</v>
          </cell>
          <cell r="O322">
            <v>487177</v>
          </cell>
          <cell r="P322">
            <v>83.293793129483234</v>
          </cell>
          <cell r="Q322">
            <v>0</v>
          </cell>
          <cell r="R322">
            <v>0</v>
          </cell>
          <cell r="S322">
            <v>0</v>
          </cell>
          <cell r="T322">
            <v>4643</v>
          </cell>
          <cell r="U322">
            <v>3946.5499999999997</v>
          </cell>
          <cell r="V322">
            <v>483230</v>
          </cell>
          <cell r="W322">
            <v>82.6189652917937</v>
          </cell>
          <cell r="X322"/>
          <cell r="Y322">
            <v>0</v>
          </cell>
          <cell r="Z322">
            <v>0</v>
          </cell>
          <cell r="AA322">
            <v>696</v>
          </cell>
        </row>
        <row r="323">
          <cell r="A323">
            <v>314</v>
          </cell>
          <cell r="B323" t="str">
            <v>Watertown</v>
          </cell>
          <cell r="C323">
            <v>5632812800</v>
          </cell>
          <cell r="D323">
            <v>21358195.989934087</v>
          </cell>
          <cell r="E323">
            <v>1337041000</v>
          </cell>
          <cell r="F323">
            <v>19655496.249343388</v>
          </cell>
          <cell r="G323">
            <v>41013692</v>
          </cell>
          <cell r="H323">
            <v>27574866.376769997</v>
          </cell>
          <cell r="I323">
            <v>22749265</v>
          </cell>
          <cell r="J323">
            <v>22749265</v>
          </cell>
          <cell r="K323">
            <v>82.5</v>
          </cell>
          <cell r="L323"/>
          <cell r="M323">
            <v>23909715</v>
          </cell>
          <cell r="N323">
            <v>4.7199999999999999E-2</v>
          </cell>
          <cell r="O323">
            <v>25038254</v>
          </cell>
          <cell r="P323">
            <v>90.800998481331078</v>
          </cell>
          <cell r="Q323">
            <v>0</v>
          </cell>
          <cell r="R323">
            <v>0</v>
          </cell>
          <cell r="S323">
            <v>0</v>
          </cell>
          <cell r="T323">
            <v>2288989</v>
          </cell>
          <cell r="U323">
            <v>1945640.65</v>
          </cell>
          <cell r="V323">
            <v>23092613</v>
          </cell>
          <cell r="W323">
            <v>83.745149240157332</v>
          </cell>
          <cell r="X323"/>
          <cell r="Y323">
            <v>0</v>
          </cell>
          <cell r="Z323">
            <v>0</v>
          </cell>
          <cell r="AA323">
            <v>343348</v>
          </cell>
        </row>
        <row r="324">
          <cell r="A324">
            <v>315</v>
          </cell>
          <cell r="B324" t="str">
            <v>Wayland</v>
          </cell>
          <cell r="C324">
            <v>3174625500</v>
          </cell>
          <cell r="D324">
            <v>12037373.871832293</v>
          </cell>
          <cell r="E324">
            <v>1942713000</v>
          </cell>
          <cell r="F324">
            <v>28559324.72156848</v>
          </cell>
          <cell r="G324">
            <v>40596699</v>
          </cell>
          <cell r="H324">
            <v>24675330.589680005</v>
          </cell>
          <cell r="I324">
            <v>20357148</v>
          </cell>
          <cell r="J324">
            <v>20357148</v>
          </cell>
          <cell r="K324">
            <v>82.5</v>
          </cell>
          <cell r="L324"/>
          <cell r="M324">
            <v>21614058</v>
          </cell>
          <cell r="N324">
            <v>3.9300000000000002E-2</v>
          </cell>
          <cell r="O324">
            <v>22463490</v>
          </cell>
          <cell r="P324">
            <v>91.036227127165361</v>
          </cell>
          <cell r="Q324">
            <v>0</v>
          </cell>
          <cell r="R324">
            <v>0</v>
          </cell>
          <cell r="S324">
            <v>0</v>
          </cell>
          <cell r="T324">
            <v>2106342</v>
          </cell>
          <cell r="U324">
            <v>1790390.7</v>
          </cell>
          <cell r="V324">
            <v>20673099</v>
          </cell>
          <cell r="W324">
            <v>83.780433761021769</v>
          </cell>
          <cell r="X324"/>
          <cell r="Y324">
            <v>0</v>
          </cell>
          <cell r="Z324">
            <v>0</v>
          </cell>
          <cell r="AA324">
            <v>315951</v>
          </cell>
        </row>
        <row r="325">
          <cell r="A325">
            <v>316</v>
          </cell>
          <cell r="B325" t="str">
            <v>Webster</v>
          </cell>
          <cell r="C325">
            <v>1433490800</v>
          </cell>
          <cell r="D325">
            <v>5435433.156267399</v>
          </cell>
          <cell r="E325">
            <v>391700000</v>
          </cell>
          <cell r="F325">
            <v>5758281.0705638835</v>
          </cell>
          <cell r="G325">
            <v>11193714</v>
          </cell>
          <cell r="H325">
            <v>24631453.249999996</v>
          </cell>
          <cell r="I325">
            <v>20320949</v>
          </cell>
          <cell r="J325">
            <v>11193714</v>
          </cell>
          <cell r="K325">
            <v>45.44</v>
          </cell>
          <cell r="L325"/>
          <cell r="M325">
            <v>11527665</v>
          </cell>
          <cell r="N325">
            <v>2.75E-2</v>
          </cell>
          <cell r="O325">
            <v>11844676</v>
          </cell>
          <cell r="P325">
            <v>48.087605224835855</v>
          </cell>
          <cell r="Q325">
            <v>0</v>
          </cell>
          <cell r="R325">
            <v>0</v>
          </cell>
          <cell r="S325">
            <v>0</v>
          </cell>
          <cell r="T325">
            <v>650962</v>
          </cell>
          <cell r="U325">
            <v>553317.69999999995</v>
          </cell>
          <cell r="V325">
            <v>11291358</v>
          </cell>
          <cell r="W325">
            <v>45.841217265570805</v>
          </cell>
          <cell r="X325"/>
          <cell r="Y325">
            <v>0</v>
          </cell>
          <cell r="Z325">
            <v>0</v>
          </cell>
          <cell r="AA325">
            <v>97644</v>
          </cell>
        </row>
        <row r="326">
          <cell r="A326">
            <v>317</v>
          </cell>
          <cell r="B326" t="str">
            <v>Wellesley</v>
          </cell>
          <cell r="C326">
            <v>10212968600</v>
          </cell>
          <cell r="D326">
            <v>38724983.901088059</v>
          </cell>
          <cell r="E326">
            <v>4505007000</v>
          </cell>
          <cell r="F326">
            <v>66226950.55107937</v>
          </cell>
          <cell r="G326">
            <v>104951934</v>
          </cell>
          <cell r="H326">
            <v>49054402.891000003</v>
          </cell>
          <cell r="I326">
            <v>40469882</v>
          </cell>
          <cell r="J326">
            <v>40469882</v>
          </cell>
          <cell r="K326">
            <v>82.5</v>
          </cell>
          <cell r="L326"/>
          <cell r="M326">
            <v>41171516</v>
          </cell>
          <cell r="N326">
            <v>4.41E-2</v>
          </cell>
          <cell r="O326">
            <v>42987180</v>
          </cell>
          <cell r="P326">
            <v>87.631644595732809</v>
          </cell>
          <cell r="Q326">
            <v>0</v>
          </cell>
          <cell r="R326">
            <v>0</v>
          </cell>
          <cell r="S326">
            <v>0</v>
          </cell>
          <cell r="T326">
            <v>2517298</v>
          </cell>
          <cell r="U326">
            <v>2139703.2999999998</v>
          </cell>
          <cell r="V326">
            <v>40847477</v>
          </cell>
          <cell r="W326">
            <v>83.269746633679389</v>
          </cell>
          <cell r="X326"/>
          <cell r="Y326">
            <v>0</v>
          </cell>
          <cell r="Z326">
            <v>0</v>
          </cell>
          <cell r="AA326">
            <v>377595</v>
          </cell>
        </row>
        <row r="327">
          <cell r="A327">
            <v>318</v>
          </cell>
          <cell r="B327" t="str">
            <v>Wellfleet</v>
          </cell>
          <cell r="C327">
            <v>2315999400</v>
          </cell>
          <cell r="D327">
            <v>8781681.7022162974</v>
          </cell>
          <cell r="E327">
            <v>97323000</v>
          </cell>
          <cell r="F327">
            <v>1430720.4202973929</v>
          </cell>
          <cell r="G327">
            <v>10212402</v>
          </cell>
          <cell r="H327">
            <v>2820027.34</v>
          </cell>
          <cell r="I327">
            <v>2326523</v>
          </cell>
          <cell r="J327">
            <v>2326523</v>
          </cell>
          <cell r="K327">
            <v>82.5</v>
          </cell>
          <cell r="L327"/>
          <cell r="M327">
            <v>2437304</v>
          </cell>
          <cell r="N327">
            <v>3.5400000000000001E-2</v>
          </cell>
          <cell r="O327">
            <v>2523585</v>
          </cell>
          <cell r="P327">
            <v>89.487962198267198</v>
          </cell>
          <cell r="Q327">
            <v>0</v>
          </cell>
          <cell r="R327">
            <v>0</v>
          </cell>
          <cell r="S327">
            <v>0</v>
          </cell>
          <cell r="T327">
            <v>197062</v>
          </cell>
          <cell r="U327">
            <v>167502.69999999998</v>
          </cell>
          <cell r="V327">
            <v>2356082</v>
          </cell>
          <cell r="W327">
            <v>83.548197089465106</v>
          </cell>
          <cell r="X327"/>
          <cell r="Y327">
            <v>0</v>
          </cell>
          <cell r="Z327">
            <v>0</v>
          </cell>
          <cell r="AA327">
            <v>29559</v>
          </cell>
        </row>
        <row r="328">
          <cell r="A328">
            <v>319</v>
          </cell>
          <cell r="B328" t="str">
            <v>Wendell</v>
          </cell>
          <cell r="C328">
            <v>94635600</v>
          </cell>
          <cell r="D328">
            <v>358834.16761604545</v>
          </cell>
          <cell r="E328">
            <v>18028000</v>
          </cell>
          <cell r="F328">
            <v>265024.99652827595</v>
          </cell>
          <cell r="G328">
            <v>623859</v>
          </cell>
          <cell r="H328">
            <v>1214935</v>
          </cell>
          <cell r="I328">
            <v>1002321</v>
          </cell>
          <cell r="J328">
            <v>623859</v>
          </cell>
          <cell r="K328">
            <v>51.35</v>
          </cell>
          <cell r="L328"/>
          <cell r="M328">
            <v>625747</v>
          </cell>
          <cell r="N328">
            <v>2.98E-2</v>
          </cell>
          <cell r="O328">
            <v>644394</v>
          </cell>
          <cell r="P328">
            <v>53.039380707609872</v>
          </cell>
          <cell r="Q328">
            <v>0</v>
          </cell>
          <cell r="R328">
            <v>0</v>
          </cell>
          <cell r="S328">
            <v>0</v>
          </cell>
          <cell r="T328">
            <v>20535</v>
          </cell>
          <cell r="U328">
            <v>17454.75</v>
          </cell>
          <cell r="V328">
            <v>626939</v>
          </cell>
          <cell r="W328">
            <v>51.602678332585697</v>
          </cell>
          <cell r="X328"/>
          <cell r="Y328">
            <v>0</v>
          </cell>
          <cell r="Z328">
            <v>0</v>
          </cell>
          <cell r="AA328">
            <v>3080</v>
          </cell>
        </row>
        <row r="329">
          <cell r="A329">
            <v>320</v>
          </cell>
          <cell r="B329" t="str">
            <v>Wenham</v>
          </cell>
          <cell r="C329">
            <v>713636100</v>
          </cell>
          <cell r="D329">
            <v>2705926.9019719954</v>
          </cell>
          <cell r="E329">
            <v>324315000</v>
          </cell>
          <cell r="F329">
            <v>4767671.4970638901</v>
          </cell>
          <cell r="G329">
            <v>7473598</v>
          </cell>
          <cell r="H329">
            <v>5969280</v>
          </cell>
          <cell r="I329">
            <v>4924656</v>
          </cell>
          <cell r="J329">
            <v>4924656</v>
          </cell>
          <cell r="K329">
            <v>82.5</v>
          </cell>
          <cell r="L329"/>
          <cell r="M329">
            <v>4728737</v>
          </cell>
          <cell r="N329">
            <v>3.4200000000000001E-2</v>
          </cell>
          <cell r="O329">
            <v>4890460</v>
          </cell>
          <cell r="P329">
            <v>81.927133590650797</v>
          </cell>
          <cell r="Q329">
            <v>0.57286640934920285</v>
          </cell>
          <cell r="R329">
            <v>0</v>
          </cell>
          <cell r="S329">
            <v>0</v>
          </cell>
          <cell r="T329">
            <v>0</v>
          </cell>
          <cell r="U329">
            <v>0</v>
          </cell>
          <cell r="V329">
            <v>4890460</v>
          </cell>
          <cell r="W329">
            <v>81.927133590650797</v>
          </cell>
          <cell r="X329"/>
          <cell r="Y329">
            <v>-34196</v>
          </cell>
          <cell r="Z329">
            <v>34196</v>
          </cell>
          <cell r="AA329">
            <v>0</v>
          </cell>
        </row>
        <row r="330">
          <cell r="A330">
            <v>321</v>
          </cell>
          <cell r="B330" t="str">
            <v>Westborough</v>
          </cell>
          <cell r="C330">
            <v>3486951200</v>
          </cell>
          <cell r="D330">
            <v>13221633.628040301</v>
          </cell>
          <cell r="E330">
            <v>977338000</v>
          </cell>
          <cell r="F330">
            <v>14367594.855610836</v>
          </cell>
          <cell r="G330">
            <v>27589228</v>
          </cell>
          <cell r="H330">
            <v>33873906.019999996</v>
          </cell>
          <cell r="I330">
            <v>27945972</v>
          </cell>
          <cell r="J330">
            <v>27589228</v>
          </cell>
          <cell r="K330">
            <v>81.45</v>
          </cell>
          <cell r="L330"/>
          <cell r="M330">
            <v>28491336</v>
          </cell>
          <cell r="N330">
            <v>5.0099999999999999E-2</v>
          </cell>
          <cell r="O330">
            <v>29918752</v>
          </cell>
          <cell r="P330">
            <v>88.323891500245722</v>
          </cell>
          <cell r="Q330">
            <v>0</v>
          </cell>
          <cell r="R330">
            <v>0</v>
          </cell>
          <cell r="S330">
            <v>0</v>
          </cell>
          <cell r="T330">
            <v>2329524</v>
          </cell>
          <cell r="U330">
            <v>1980095.4</v>
          </cell>
          <cell r="V330">
            <v>27938657</v>
          </cell>
          <cell r="W330">
            <v>82.478403829497324</v>
          </cell>
          <cell r="X330"/>
          <cell r="Y330">
            <v>0</v>
          </cell>
          <cell r="Z330">
            <v>0</v>
          </cell>
          <cell r="AA330">
            <v>349429</v>
          </cell>
        </row>
        <row r="331">
          <cell r="A331">
            <v>322</v>
          </cell>
          <cell r="B331" t="str">
            <v>West Boylston</v>
          </cell>
          <cell r="C331">
            <v>870068600</v>
          </cell>
          <cell r="D331">
            <v>3299079.2244129903</v>
          </cell>
          <cell r="E331">
            <v>236548000</v>
          </cell>
          <cell r="F331">
            <v>3477431.3777884743</v>
          </cell>
          <cell r="G331">
            <v>6776511</v>
          </cell>
          <cell r="H331">
            <v>8692760.0099999998</v>
          </cell>
          <cell r="I331">
            <v>7171527</v>
          </cell>
          <cell r="J331">
            <v>6776511</v>
          </cell>
          <cell r="K331">
            <v>77.959999999999994</v>
          </cell>
          <cell r="L331"/>
          <cell r="M331">
            <v>6857750</v>
          </cell>
          <cell r="N331">
            <v>4.1500000000000002E-2</v>
          </cell>
          <cell r="O331">
            <v>7142347</v>
          </cell>
          <cell r="P331">
            <v>82.164318257763568</v>
          </cell>
          <cell r="Q331">
            <v>0</v>
          </cell>
          <cell r="R331">
            <v>0</v>
          </cell>
          <cell r="S331">
            <v>0</v>
          </cell>
          <cell r="T331">
            <v>365836</v>
          </cell>
          <cell r="U331">
            <v>310960.59999999998</v>
          </cell>
          <cell r="V331">
            <v>6831386</v>
          </cell>
          <cell r="W331">
            <v>78.58707697142556</v>
          </cell>
          <cell r="X331"/>
          <cell r="Y331">
            <v>0</v>
          </cell>
          <cell r="Z331">
            <v>0</v>
          </cell>
          <cell r="AA331">
            <v>54875</v>
          </cell>
        </row>
        <row r="332">
          <cell r="A332">
            <v>323</v>
          </cell>
          <cell r="B332" t="str">
            <v>West Bridgewater</v>
          </cell>
          <cell r="C332">
            <v>996335700</v>
          </cell>
          <cell r="D332">
            <v>3777852.0089231743</v>
          </cell>
          <cell r="E332">
            <v>221415000</v>
          </cell>
          <cell r="F332">
            <v>3254965.0325220888</v>
          </cell>
          <cell r="G332">
            <v>7032817</v>
          </cell>
          <cell r="H332">
            <v>11006857.059999999</v>
          </cell>
          <cell r="I332">
            <v>9080657</v>
          </cell>
          <cell r="J332">
            <v>7032817</v>
          </cell>
          <cell r="K332">
            <v>63.89</v>
          </cell>
          <cell r="L332"/>
          <cell r="M332">
            <v>7270252</v>
          </cell>
          <cell r="N332">
            <v>4.7699999999999992E-2</v>
          </cell>
          <cell r="O332">
            <v>7617043</v>
          </cell>
          <cell r="P332">
            <v>69.202706626227425</v>
          </cell>
          <cell r="Q332">
            <v>0</v>
          </cell>
          <cell r="R332">
            <v>0</v>
          </cell>
          <cell r="S332">
            <v>0</v>
          </cell>
          <cell r="T332">
            <v>584226</v>
          </cell>
          <cell r="U332">
            <v>496592.1</v>
          </cell>
          <cell r="V332">
            <v>7120451</v>
          </cell>
          <cell r="W332">
            <v>64.691046328532963</v>
          </cell>
          <cell r="X332"/>
          <cell r="Y332">
            <v>0</v>
          </cell>
          <cell r="Z332">
            <v>0</v>
          </cell>
          <cell r="AA332">
            <v>87634</v>
          </cell>
        </row>
        <row r="333">
          <cell r="A333">
            <v>324</v>
          </cell>
          <cell r="B333" t="str">
            <v>West Brookfield</v>
          </cell>
          <cell r="C333">
            <v>354767800</v>
          </cell>
          <cell r="D333">
            <v>1345189.4235359177</v>
          </cell>
          <cell r="E333">
            <v>115411000</v>
          </cell>
          <cell r="F333">
            <v>1696627.4614114075</v>
          </cell>
          <cell r="G333">
            <v>3041817</v>
          </cell>
          <cell r="H333">
            <v>5625443.6799999997</v>
          </cell>
          <cell r="I333">
            <v>4640991</v>
          </cell>
          <cell r="J333">
            <v>3041817</v>
          </cell>
          <cell r="K333">
            <v>54.07</v>
          </cell>
          <cell r="L333"/>
          <cell r="M333">
            <v>2828151</v>
          </cell>
          <cell r="N333">
            <v>4.3900000000000008E-2</v>
          </cell>
          <cell r="O333">
            <v>2952307</v>
          </cell>
          <cell r="P333">
            <v>52.48131823799541</v>
          </cell>
          <cell r="Q333">
            <v>1.5886817620045903</v>
          </cell>
          <cell r="R333">
            <v>0</v>
          </cell>
          <cell r="S333">
            <v>0</v>
          </cell>
          <cell r="T333">
            <v>0</v>
          </cell>
          <cell r="U333">
            <v>0</v>
          </cell>
          <cell r="V333">
            <v>2952307</v>
          </cell>
          <cell r="W333">
            <v>52.48131823799541</v>
          </cell>
          <cell r="X333"/>
          <cell r="Y333">
            <v>-89510</v>
          </cell>
          <cell r="Z333">
            <v>89510</v>
          </cell>
          <cell r="AA333">
            <v>0</v>
          </cell>
        </row>
        <row r="334">
          <cell r="A334">
            <v>325</v>
          </cell>
          <cell r="B334" t="str">
            <v>Westfield</v>
          </cell>
          <cell r="C334">
            <v>3076262300</v>
          </cell>
          <cell r="D334">
            <v>11664405.591438333</v>
          </cell>
          <cell r="E334">
            <v>1007226000</v>
          </cell>
          <cell r="F334">
            <v>14806970.665253455</v>
          </cell>
          <cell r="G334">
            <v>26471376</v>
          </cell>
          <cell r="H334">
            <v>59795241.399999999</v>
          </cell>
          <cell r="I334">
            <v>49331074</v>
          </cell>
          <cell r="J334">
            <v>26471376</v>
          </cell>
          <cell r="K334">
            <v>44.27</v>
          </cell>
          <cell r="L334"/>
          <cell r="M334">
            <v>27572737</v>
          </cell>
          <cell r="N334">
            <v>3.5000000000000003E-2</v>
          </cell>
          <cell r="O334">
            <v>28537783</v>
          </cell>
          <cell r="P334">
            <v>47.725842946425502</v>
          </cell>
          <cell r="Q334">
            <v>0</v>
          </cell>
          <cell r="R334">
            <v>0</v>
          </cell>
          <cell r="S334">
            <v>0</v>
          </cell>
          <cell r="T334">
            <v>2066407</v>
          </cell>
          <cell r="U334">
            <v>1756445.95</v>
          </cell>
          <cell r="V334">
            <v>26781337</v>
          </cell>
          <cell r="W334">
            <v>44.788408530448713</v>
          </cell>
          <cell r="X334"/>
          <cell r="Y334">
            <v>0</v>
          </cell>
          <cell r="Z334">
            <v>0</v>
          </cell>
          <cell r="AA334">
            <v>309961</v>
          </cell>
        </row>
        <row r="335">
          <cell r="A335">
            <v>326</v>
          </cell>
          <cell r="B335" t="str">
            <v>Westford</v>
          </cell>
          <cell r="C335">
            <v>4111703000</v>
          </cell>
          <cell r="D335">
            <v>15590533.831765179</v>
          </cell>
          <cell r="E335">
            <v>1250333000</v>
          </cell>
          <cell r="F335">
            <v>18380824.217006259</v>
          </cell>
          <cell r="G335">
            <v>33971358</v>
          </cell>
          <cell r="H335">
            <v>45998992.410999998</v>
          </cell>
          <cell r="I335">
            <v>37949169</v>
          </cell>
          <cell r="J335">
            <v>33971358</v>
          </cell>
          <cell r="K335">
            <v>73.849999999999994</v>
          </cell>
          <cell r="L335"/>
          <cell r="M335">
            <v>34195280</v>
          </cell>
          <cell r="N335">
            <v>4.7199999999999999E-2</v>
          </cell>
          <cell r="O335">
            <v>35809297</v>
          </cell>
          <cell r="P335">
            <v>77.848003017206793</v>
          </cell>
          <cell r="Q335">
            <v>0</v>
          </cell>
          <cell r="R335">
            <v>0</v>
          </cell>
          <cell r="S335">
            <v>0</v>
          </cell>
          <cell r="T335">
            <v>1837939</v>
          </cell>
          <cell r="U335">
            <v>1562248.15</v>
          </cell>
          <cell r="V335">
            <v>34247049</v>
          </cell>
          <cell r="W335">
            <v>74.451737320685979</v>
          </cell>
          <cell r="X335"/>
          <cell r="Y335">
            <v>0</v>
          </cell>
          <cell r="Z335">
            <v>0</v>
          </cell>
          <cell r="AA335">
            <v>275691</v>
          </cell>
        </row>
        <row r="336">
          <cell r="A336">
            <v>327</v>
          </cell>
          <cell r="B336" t="str">
            <v>Westhampton</v>
          </cell>
          <cell r="C336">
            <v>219564300</v>
          </cell>
          <cell r="D336">
            <v>832532.0791404047</v>
          </cell>
          <cell r="E336">
            <v>50891000</v>
          </cell>
          <cell r="F336">
            <v>748135.51688043552</v>
          </cell>
          <cell r="G336">
            <v>1580668</v>
          </cell>
          <cell r="H336">
            <v>2249052</v>
          </cell>
          <cell r="I336">
            <v>1855468</v>
          </cell>
          <cell r="J336">
            <v>1580668</v>
          </cell>
          <cell r="K336">
            <v>70.28</v>
          </cell>
          <cell r="L336"/>
          <cell r="M336">
            <v>1646680</v>
          </cell>
          <cell r="N336">
            <v>4.0399999999999998E-2</v>
          </cell>
          <cell r="O336">
            <v>1713206</v>
          </cell>
          <cell r="P336">
            <v>76.174583780188271</v>
          </cell>
          <cell r="Q336">
            <v>0</v>
          </cell>
          <cell r="R336">
            <v>0</v>
          </cell>
          <cell r="S336">
            <v>0</v>
          </cell>
          <cell r="T336">
            <v>132538</v>
          </cell>
          <cell r="U336">
            <v>112657.3</v>
          </cell>
          <cell r="V336">
            <v>1600549</v>
          </cell>
          <cell r="W336">
            <v>71.16549550655121</v>
          </cell>
          <cell r="X336"/>
          <cell r="Y336">
            <v>0</v>
          </cell>
          <cell r="Z336">
            <v>0</v>
          </cell>
          <cell r="AA336">
            <v>19881</v>
          </cell>
        </row>
        <row r="337">
          <cell r="A337">
            <v>328</v>
          </cell>
          <cell r="B337" t="str">
            <v>Westminster</v>
          </cell>
          <cell r="C337">
            <v>856074400</v>
          </cell>
          <cell r="D337">
            <v>3246016.7710819766</v>
          </cell>
          <cell r="E337">
            <v>262434000</v>
          </cell>
          <cell r="F337">
            <v>3857974.8135623238</v>
          </cell>
          <cell r="G337">
            <v>7103992</v>
          </cell>
          <cell r="H337">
            <v>12187932</v>
          </cell>
          <cell r="I337">
            <v>10055044</v>
          </cell>
          <cell r="J337">
            <v>7103992</v>
          </cell>
          <cell r="K337">
            <v>58.29</v>
          </cell>
          <cell r="L337"/>
          <cell r="M337">
            <v>7166207</v>
          </cell>
          <cell r="N337">
            <v>4.3299999999999998E-2</v>
          </cell>
          <cell r="O337">
            <v>7476504</v>
          </cell>
          <cell r="P337">
            <v>61.343499455034703</v>
          </cell>
          <cell r="Q337">
            <v>0</v>
          </cell>
          <cell r="R337">
            <v>0</v>
          </cell>
          <cell r="S337">
            <v>0</v>
          </cell>
          <cell r="T337">
            <v>372512</v>
          </cell>
          <cell r="U337">
            <v>316635.2</v>
          </cell>
          <cell r="V337">
            <v>7159869</v>
          </cell>
          <cell r="W337">
            <v>58.745560772738145</v>
          </cell>
          <cell r="X337"/>
          <cell r="Y337">
            <v>0</v>
          </cell>
          <cell r="Z337">
            <v>0</v>
          </cell>
          <cell r="AA337">
            <v>55877</v>
          </cell>
        </row>
        <row r="338">
          <cell r="A338">
            <v>329</v>
          </cell>
          <cell r="B338" t="str">
            <v>West Newbury</v>
          </cell>
          <cell r="C338">
            <v>804289500</v>
          </cell>
          <cell r="D338">
            <v>3049661.578252004</v>
          </cell>
          <cell r="E338">
            <v>263616000</v>
          </cell>
          <cell r="F338">
            <v>3875351.091901375</v>
          </cell>
          <cell r="G338">
            <v>6925013</v>
          </cell>
          <cell r="H338">
            <v>6110875</v>
          </cell>
          <cell r="I338">
            <v>5041472</v>
          </cell>
          <cell r="J338">
            <v>5041472</v>
          </cell>
          <cell r="K338">
            <v>82.5</v>
          </cell>
          <cell r="L338"/>
          <cell r="M338">
            <v>5359947</v>
          </cell>
          <cell r="N338">
            <v>3.9E-2</v>
          </cell>
          <cell r="O338">
            <v>5568985</v>
          </cell>
          <cell r="P338">
            <v>91.132366477795728</v>
          </cell>
          <cell r="Q338">
            <v>0</v>
          </cell>
          <cell r="R338">
            <v>0</v>
          </cell>
          <cell r="S338">
            <v>0</v>
          </cell>
          <cell r="T338">
            <v>527513</v>
          </cell>
          <cell r="U338">
            <v>448386.05</v>
          </cell>
          <cell r="V338">
            <v>5120599</v>
          </cell>
          <cell r="W338">
            <v>83.794857528586334</v>
          </cell>
          <cell r="X338"/>
          <cell r="Y338">
            <v>0</v>
          </cell>
          <cell r="Z338">
            <v>0</v>
          </cell>
          <cell r="AA338">
            <v>79127</v>
          </cell>
        </row>
        <row r="339">
          <cell r="A339">
            <v>330</v>
          </cell>
          <cell r="B339" t="str">
            <v>Weston</v>
          </cell>
          <cell r="C339">
            <v>5594429400</v>
          </cell>
          <cell r="D339">
            <v>21212655.882519182</v>
          </cell>
          <cell r="E339">
            <v>3213432000</v>
          </cell>
          <cell r="F339">
            <v>47239838.287322544</v>
          </cell>
          <cell r="G339">
            <v>68452494</v>
          </cell>
          <cell r="H339">
            <v>20987422.866529997</v>
          </cell>
          <cell r="I339">
            <v>17314624</v>
          </cell>
          <cell r="J339">
            <v>17314624</v>
          </cell>
          <cell r="K339">
            <v>82.5</v>
          </cell>
          <cell r="L339"/>
          <cell r="M339">
            <v>18902274</v>
          </cell>
          <cell r="N339">
            <v>4.2700000000000002E-2</v>
          </cell>
          <cell r="O339">
            <v>19709401</v>
          </cell>
          <cell r="P339">
            <v>93.910534539387669</v>
          </cell>
          <cell r="Q339">
            <v>0</v>
          </cell>
          <cell r="R339">
            <v>0</v>
          </cell>
          <cell r="S339">
            <v>0</v>
          </cell>
          <cell r="T339">
            <v>2394777</v>
          </cell>
          <cell r="U339">
            <v>2035560.45</v>
          </cell>
          <cell r="V339">
            <v>17673841</v>
          </cell>
          <cell r="W339">
            <v>84.211582872262127</v>
          </cell>
          <cell r="X339"/>
          <cell r="Y339">
            <v>0</v>
          </cell>
          <cell r="Z339">
            <v>0</v>
          </cell>
          <cell r="AA339">
            <v>359217</v>
          </cell>
        </row>
        <row r="340">
          <cell r="A340">
            <v>331</v>
          </cell>
          <cell r="B340" t="str">
            <v>Westport</v>
          </cell>
          <cell r="C340">
            <v>3052146400</v>
          </cell>
          <cell r="D340">
            <v>11572964.221564714</v>
          </cell>
          <cell r="E340">
            <v>534861000</v>
          </cell>
          <cell r="F340">
            <v>7862854.1528794207</v>
          </cell>
          <cell r="G340">
            <v>19435818</v>
          </cell>
          <cell r="H340">
            <v>17199267</v>
          </cell>
          <cell r="I340">
            <v>14189395</v>
          </cell>
          <cell r="J340">
            <v>14189395</v>
          </cell>
          <cell r="K340">
            <v>82.5</v>
          </cell>
          <cell r="L340"/>
          <cell r="M340">
            <v>14814990</v>
          </cell>
          <cell r="N340">
            <v>4.3900000000000008E-2</v>
          </cell>
          <cell r="O340">
            <v>15465368</v>
          </cell>
          <cell r="P340">
            <v>89.918762235623177</v>
          </cell>
          <cell r="Q340">
            <v>0</v>
          </cell>
          <cell r="R340">
            <v>0</v>
          </cell>
          <cell r="S340">
            <v>0</v>
          </cell>
          <cell r="T340">
            <v>1275973</v>
          </cell>
          <cell r="U340">
            <v>1084577.05</v>
          </cell>
          <cell r="V340">
            <v>14380791</v>
          </cell>
          <cell r="W340">
            <v>83.612813266983991</v>
          </cell>
          <cell r="X340"/>
          <cell r="Y340">
            <v>0</v>
          </cell>
          <cell r="Z340">
            <v>0</v>
          </cell>
          <cell r="AA340">
            <v>191396</v>
          </cell>
        </row>
        <row r="341">
          <cell r="A341">
            <v>332</v>
          </cell>
          <cell r="B341" t="str">
            <v>West Springfield</v>
          </cell>
          <cell r="C341">
            <v>2654054200</v>
          </cell>
          <cell r="D341">
            <v>10063499.673113177</v>
          </cell>
          <cell r="E341">
            <v>737110000</v>
          </cell>
          <cell r="F341">
            <v>10836064.743230391</v>
          </cell>
          <cell r="G341">
            <v>20899564</v>
          </cell>
          <cell r="H341">
            <v>44295065.429999992</v>
          </cell>
          <cell r="I341">
            <v>36543429</v>
          </cell>
          <cell r="J341">
            <v>20899564</v>
          </cell>
          <cell r="K341">
            <v>47.18</v>
          </cell>
          <cell r="L341"/>
          <cell r="M341">
            <v>20277457</v>
          </cell>
          <cell r="N341">
            <v>-3.2000000000000002E-3</v>
          </cell>
          <cell r="O341">
            <v>20212569</v>
          </cell>
          <cell r="P341">
            <v>45.631649493648808</v>
          </cell>
          <cell r="Q341">
            <v>1.5483505063511913</v>
          </cell>
          <cell r="R341">
            <v>0</v>
          </cell>
          <cell r="S341">
            <v>0</v>
          </cell>
          <cell r="T341">
            <v>0</v>
          </cell>
          <cell r="U341">
            <v>0</v>
          </cell>
          <cell r="V341">
            <v>20212569</v>
          </cell>
          <cell r="W341">
            <v>45.631649493648808</v>
          </cell>
          <cell r="X341"/>
          <cell r="Y341">
            <v>-686995</v>
          </cell>
          <cell r="Z341">
            <v>686995</v>
          </cell>
          <cell r="AA341">
            <v>0</v>
          </cell>
        </row>
        <row r="342">
          <cell r="A342">
            <v>333</v>
          </cell>
          <cell r="B342" t="str">
            <v>West Stockbridge</v>
          </cell>
          <cell r="C342">
            <v>380910500</v>
          </cell>
          <cell r="D342">
            <v>1444315.9044134731</v>
          </cell>
          <cell r="E342">
            <v>43372000</v>
          </cell>
          <cell r="F342">
            <v>637600.62954428582</v>
          </cell>
          <cell r="G342">
            <v>2081917</v>
          </cell>
          <cell r="H342">
            <v>1665765</v>
          </cell>
          <cell r="I342">
            <v>1374256</v>
          </cell>
          <cell r="J342">
            <v>1374256</v>
          </cell>
          <cell r="K342">
            <v>82.5</v>
          </cell>
          <cell r="L342"/>
          <cell r="M342">
            <v>1419894</v>
          </cell>
          <cell r="N342">
            <v>2.8000000000000004E-2</v>
          </cell>
          <cell r="O342">
            <v>1459651</v>
          </cell>
          <cell r="P342">
            <v>87.626465918061669</v>
          </cell>
          <cell r="Q342">
            <v>0</v>
          </cell>
          <cell r="R342">
            <v>0</v>
          </cell>
          <cell r="S342">
            <v>0</v>
          </cell>
          <cell r="T342">
            <v>85395</v>
          </cell>
          <cell r="U342">
            <v>72585.75</v>
          </cell>
          <cell r="V342">
            <v>1387065</v>
          </cell>
          <cell r="W342">
            <v>83.268948501139121</v>
          </cell>
          <cell r="X342"/>
          <cell r="Y342">
            <v>0</v>
          </cell>
          <cell r="Z342">
            <v>0</v>
          </cell>
          <cell r="AA342">
            <v>12809</v>
          </cell>
        </row>
        <row r="343">
          <cell r="A343">
            <v>334</v>
          </cell>
          <cell r="B343" t="str">
            <v>West Tisbury</v>
          </cell>
          <cell r="C343">
            <v>2472763000</v>
          </cell>
          <cell r="D343">
            <v>9376089.4717923831</v>
          </cell>
          <cell r="E343">
            <v>74357000</v>
          </cell>
          <cell r="F343">
            <v>1093103.1543628252</v>
          </cell>
          <cell r="G343">
            <v>10469193</v>
          </cell>
          <cell r="H343">
            <v>3819204</v>
          </cell>
          <cell r="I343">
            <v>3150843</v>
          </cell>
          <cell r="J343">
            <v>3150843</v>
          </cell>
          <cell r="K343">
            <v>82.5</v>
          </cell>
          <cell r="L343"/>
          <cell r="M343">
            <v>3099336</v>
          </cell>
          <cell r="N343">
            <v>3.5799999999999998E-2</v>
          </cell>
          <cell r="O343">
            <v>3210292</v>
          </cell>
          <cell r="P343">
            <v>84.056573045063843</v>
          </cell>
          <cell r="Q343">
            <v>0</v>
          </cell>
          <cell r="R343">
            <v>0</v>
          </cell>
          <cell r="S343">
            <v>0</v>
          </cell>
          <cell r="T343">
            <v>59449</v>
          </cell>
          <cell r="U343">
            <v>50531.65</v>
          </cell>
          <cell r="V343">
            <v>3159760</v>
          </cell>
          <cell r="W343">
            <v>82.733470115762344</v>
          </cell>
          <cell r="X343"/>
          <cell r="Y343">
            <v>0</v>
          </cell>
          <cell r="Z343">
            <v>0</v>
          </cell>
          <cell r="AA343">
            <v>8917</v>
          </cell>
        </row>
        <row r="344">
          <cell r="A344">
            <v>335</v>
          </cell>
          <cell r="B344" t="str">
            <v>Westwood</v>
          </cell>
          <cell r="C344">
            <v>3698071400</v>
          </cell>
          <cell r="D344">
            <v>14022147.823902462</v>
          </cell>
          <cell r="E344">
            <v>1510214000</v>
          </cell>
          <cell r="F344">
            <v>22201268.033445403</v>
          </cell>
          <cell r="G344">
            <v>36223416</v>
          </cell>
          <cell r="H344">
            <v>29479312.672719996</v>
          </cell>
          <cell r="I344">
            <v>24320433</v>
          </cell>
          <cell r="J344">
            <v>24320433</v>
          </cell>
          <cell r="K344">
            <v>82.5</v>
          </cell>
          <cell r="L344"/>
          <cell r="M344">
            <v>25327543</v>
          </cell>
          <cell r="N344">
            <v>4.2700000000000002E-2</v>
          </cell>
          <cell r="O344">
            <v>26409029</v>
          </cell>
          <cell r="P344">
            <v>89.584955026576239</v>
          </cell>
          <cell r="Q344">
            <v>0</v>
          </cell>
          <cell r="R344">
            <v>0</v>
          </cell>
          <cell r="S344">
            <v>0</v>
          </cell>
          <cell r="T344">
            <v>2088596</v>
          </cell>
          <cell r="U344">
            <v>1775306.5999999999</v>
          </cell>
          <cell r="V344">
            <v>24633722</v>
          </cell>
          <cell r="W344">
            <v>83.562742026872016</v>
          </cell>
          <cell r="X344"/>
          <cell r="Y344">
            <v>0</v>
          </cell>
          <cell r="Z344">
            <v>0</v>
          </cell>
          <cell r="AA344">
            <v>313289</v>
          </cell>
        </row>
        <row r="345">
          <cell r="A345">
            <v>336</v>
          </cell>
          <cell r="B345" t="str">
            <v>Weymouth</v>
          </cell>
          <cell r="C345">
            <v>6202696700</v>
          </cell>
          <cell r="D345">
            <v>23519051.047589827</v>
          </cell>
          <cell r="E345">
            <v>1674804000</v>
          </cell>
          <cell r="F345">
            <v>24620863.339557502</v>
          </cell>
          <cell r="G345">
            <v>48139914</v>
          </cell>
          <cell r="H345">
            <v>69611744.607649997</v>
          </cell>
          <cell r="I345">
            <v>57429689</v>
          </cell>
          <cell r="J345">
            <v>48139914</v>
          </cell>
          <cell r="K345">
            <v>69.150000000000006</v>
          </cell>
          <cell r="L345"/>
          <cell r="M345">
            <v>45971986</v>
          </cell>
          <cell r="N345">
            <v>3.9E-2</v>
          </cell>
          <cell r="O345">
            <v>47764893</v>
          </cell>
          <cell r="P345">
            <v>68.616141240555649</v>
          </cell>
          <cell r="Q345">
            <v>0.53385875944435668</v>
          </cell>
          <cell r="R345">
            <v>0</v>
          </cell>
          <cell r="S345">
            <v>0</v>
          </cell>
          <cell r="T345">
            <v>0</v>
          </cell>
          <cell r="U345">
            <v>0</v>
          </cell>
          <cell r="V345">
            <v>47764893</v>
          </cell>
          <cell r="W345">
            <v>68.616141240555649</v>
          </cell>
          <cell r="X345"/>
          <cell r="Y345">
            <v>-375021</v>
          </cell>
          <cell r="Z345">
            <v>375021</v>
          </cell>
          <cell r="AA345">
            <v>0</v>
          </cell>
        </row>
        <row r="346">
          <cell r="A346">
            <v>337</v>
          </cell>
          <cell r="B346" t="str">
            <v>Whately</v>
          </cell>
          <cell r="C346">
            <v>260658200</v>
          </cell>
          <cell r="D346">
            <v>988349.714370667</v>
          </cell>
          <cell r="E346">
            <v>33869000</v>
          </cell>
          <cell r="F346">
            <v>497899.46790637774</v>
          </cell>
          <cell r="G346">
            <v>1486249</v>
          </cell>
          <cell r="H346">
            <v>1681638.71</v>
          </cell>
          <cell r="I346">
            <v>1387352</v>
          </cell>
          <cell r="J346">
            <v>1387352</v>
          </cell>
          <cell r="K346">
            <v>82.5</v>
          </cell>
          <cell r="L346"/>
          <cell r="M346">
            <v>1466045</v>
          </cell>
          <cell r="N346">
            <v>4.3499999999999997E-2</v>
          </cell>
          <cell r="O346">
            <v>1529818</v>
          </cell>
          <cell r="P346">
            <v>90.971859228906553</v>
          </cell>
          <cell r="Q346">
            <v>0</v>
          </cell>
          <cell r="R346">
            <v>0</v>
          </cell>
          <cell r="S346">
            <v>0</v>
          </cell>
          <cell r="T346">
            <v>142466</v>
          </cell>
          <cell r="U346">
            <v>121096.09999999999</v>
          </cell>
          <cell r="V346">
            <v>1408722</v>
          </cell>
          <cell r="W346">
            <v>83.770788078492799</v>
          </cell>
          <cell r="X346"/>
          <cell r="Y346">
            <v>0</v>
          </cell>
          <cell r="Z346">
            <v>0</v>
          </cell>
          <cell r="AA346">
            <v>21370</v>
          </cell>
        </row>
        <row r="347">
          <cell r="A347">
            <v>338</v>
          </cell>
          <cell r="B347" t="str">
            <v>Whitman</v>
          </cell>
          <cell r="C347">
            <v>1328007600</v>
          </cell>
          <cell r="D347">
            <v>5035467.6436117301</v>
          </cell>
          <cell r="E347">
            <v>401688000</v>
          </cell>
          <cell r="F347">
            <v>5905112.0926031787</v>
          </cell>
          <cell r="G347">
            <v>10940580</v>
          </cell>
          <cell r="H347">
            <v>24733414.280000001</v>
          </cell>
          <cell r="I347">
            <v>20405067</v>
          </cell>
          <cell r="J347">
            <v>10940580</v>
          </cell>
          <cell r="K347">
            <v>44.23</v>
          </cell>
          <cell r="L347"/>
          <cell r="M347">
            <v>9766012</v>
          </cell>
          <cell r="N347">
            <v>3.4200000000000001E-2</v>
          </cell>
          <cell r="O347">
            <v>10100010</v>
          </cell>
          <cell r="P347">
            <v>40.835486300680685</v>
          </cell>
          <cell r="Q347">
            <v>3.3945136993193117</v>
          </cell>
          <cell r="R347">
            <v>0.01</v>
          </cell>
          <cell r="S347">
            <v>97660</v>
          </cell>
          <cell r="T347">
            <v>0</v>
          </cell>
          <cell r="U347">
            <v>0</v>
          </cell>
          <cell r="V347">
            <v>10197670</v>
          </cell>
          <cell r="W347">
            <v>41.230336760445027</v>
          </cell>
          <cell r="X347"/>
          <cell r="Y347">
            <v>-840570</v>
          </cell>
          <cell r="Z347">
            <v>742910</v>
          </cell>
          <cell r="AA347">
            <v>0</v>
          </cell>
        </row>
        <row r="348">
          <cell r="A348">
            <v>339</v>
          </cell>
          <cell r="B348" t="str">
            <v>Wilbraham</v>
          </cell>
          <cell r="C348">
            <v>1658972800</v>
          </cell>
          <cell r="D348">
            <v>6290403.6513284659</v>
          </cell>
          <cell r="E348">
            <v>601848000</v>
          </cell>
          <cell r="F348">
            <v>8847612.8306273483</v>
          </cell>
          <cell r="G348">
            <v>15138016</v>
          </cell>
          <cell r="H348">
            <v>22339898</v>
          </cell>
          <cell r="I348">
            <v>18430416</v>
          </cell>
          <cell r="J348">
            <v>15138016</v>
          </cell>
          <cell r="K348">
            <v>67.760000000000005</v>
          </cell>
          <cell r="L348"/>
          <cell r="M348">
            <v>15697319</v>
          </cell>
          <cell r="N348">
            <v>4.0300000000000002E-2</v>
          </cell>
          <cell r="O348">
            <v>16329921</v>
          </cell>
          <cell r="P348">
            <v>73.097562934262285</v>
          </cell>
          <cell r="Q348">
            <v>0</v>
          </cell>
          <cell r="R348">
            <v>0</v>
          </cell>
          <cell r="S348">
            <v>0</v>
          </cell>
          <cell r="T348">
            <v>1191905</v>
          </cell>
          <cell r="U348">
            <v>1013119.25</v>
          </cell>
          <cell r="V348">
            <v>15316802</v>
          </cell>
          <cell r="W348">
            <v>68.562542228259048</v>
          </cell>
          <cell r="X348"/>
          <cell r="Y348">
            <v>0</v>
          </cell>
          <cell r="Z348">
            <v>0</v>
          </cell>
          <cell r="AA348">
            <v>178786</v>
          </cell>
        </row>
        <row r="349">
          <cell r="A349">
            <v>340</v>
          </cell>
          <cell r="B349" t="str">
            <v>Williamsburg</v>
          </cell>
          <cell r="C349">
            <v>324336900</v>
          </cell>
          <cell r="D349">
            <v>1229803.1770144487</v>
          </cell>
          <cell r="E349">
            <v>61336818</v>
          </cell>
          <cell r="F349">
            <v>901696.80372229277</v>
          </cell>
          <cell r="G349">
            <v>2131500</v>
          </cell>
          <cell r="H349">
            <v>2763306.47</v>
          </cell>
          <cell r="I349">
            <v>2279728</v>
          </cell>
          <cell r="J349">
            <v>2131500</v>
          </cell>
          <cell r="K349">
            <v>77.14</v>
          </cell>
          <cell r="L349"/>
          <cell r="M349">
            <v>2170191</v>
          </cell>
          <cell r="N349">
            <v>3.9399999999999998E-2</v>
          </cell>
          <cell r="O349">
            <v>2255697</v>
          </cell>
          <cell r="P349">
            <v>81.630359299234726</v>
          </cell>
          <cell r="Q349">
            <v>0</v>
          </cell>
          <cell r="R349">
            <v>0</v>
          </cell>
          <cell r="S349">
            <v>0</v>
          </cell>
          <cell r="T349">
            <v>124197</v>
          </cell>
          <cell r="U349">
            <v>105567.45</v>
          </cell>
          <cell r="V349">
            <v>2150130</v>
          </cell>
          <cell r="W349">
            <v>77.810044717913598</v>
          </cell>
          <cell r="X349"/>
          <cell r="Y349">
            <v>0</v>
          </cell>
          <cell r="Z349">
            <v>0</v>
          </cell>
          <cell r="AA349">
            <v>18630</v>
          </cell>
        </row>
        <row r="350">
          <cell r="A350">
            <v>341</v>
          </cell>
          <cell r="B350" t="str">
            <v>Williamstown</v>
          </cell>
          <cell r="C350">
            <v>1044563700</v>
          </cell>
          <cell r="D350">
            <v>3960720.340035215</v>
          </cell>
          <cell r="E350">
            <v>232223000</v>
          </cell>
          <cell r="F350">
            <v>3413850.6638998128</v>
          </cell>
          <cell r="G350">
            <v>7374571</v>
          </cell>
          <cell r="H350">
            <v>7171423.2300000004</v>
          </cell>
          <cell r="I350">
            <v>5916424</v>
          </cell>
          <cell r="J350">
            <v>5916424</v>
          </cell>
          <cell r="K350">
            <v>82.5</v>
          </cell>
          <cell r="L350"/>
          <cell r="M350">
            <v>5851262</v>
          </cell>
          <cell r="N350">
            <v>2.9499999999999998E-2</v>
          </cell>
          <cell r="O350">
            <v>6023874</v>
          </cell>
          <cell r="P350">
            <v>83.998305591566648</v>
          </cell>
          <cell r="Q350">
            <v>0</v>
          </cell>
          <cell r="R350">
            <v>0</v>
          </cell>
          <cell r="S350">
            <v>0</v>
          </cell>
          <cell r="T350">
            <v>107450</v>
          </cell>
          <cell r="U350">
            <v>91332.5</v>
          </cell>
          <cell r="V350">
            <v>5932542</v>
          </cell>
          <cell r="W350">
            <v>82.724750858136147</v>
          </cell>
          <cell r="X350"/>
          <cell r="Y350">
            <v>0</v>
          </cell>
          <cell r="Z350">
            <v>0</v>
          </cell>
          <cell r="AA350">
            <v>16118</v>
          </cell>
        </row>
        <row r="351">
          <cell r="A351">
            <v>342</v>
          </cell>
          <cell r="B351" t="str">
            <v>Wilmington</v>
          </cell>
          <cell r="C351">
            <v>3771818200</v>
          </cell>
          <cell r="D351">
            <v>14301776.965497663</v>
          </cell>
          <cell r="E351">
            <v>875584000</v>
          </cell>
          <cell r="F351">
            <v>12871735.442656644</v>
          </cell>
          <cell r="G351">
            <v>27173512</v>
          </cell>
          <cell r="H351">
            <v>37046503.325240001</v>
          </cell>
          <cell r="I351">
            <v>30563365</v>
          </cell>
          <cell r="J351">
            <v>27173512</v>
          </cell>
          <cell r="K351">
            <v>73.349999999999994</v>
          </cell>
          <cell r="L351"/>
          <cell r="M351">
            <v>27587428</v>
          </cell>
          <cell r="N351">
            <v>5.0099999999999999E-2</v>
          </cell>
          <cell r="O351">
            <v>28969558</v>
          </cell>
          <cell r="P351">
            <v>78.197820036264716</v>
          </cell>
          <cell r="Q351">
            <v>0</v>
          </cell>
          <cell r="R351">
            <v>0</v>
          </cell>
          <cell r="S351">
            <v>0</v>
          </cell>
          <cell r="T351">
            <v>1796046</v>
          </cell>
          <cell r="U351">
            <v>1526639.0999999999</v>
          </cell>
          <cell r="V351">
            <v>27442919</v>
          </cell>
          <cell r="W351">
            <v>74.076947989050765</v>
          </cell>
          <cell r="X351"/>
          <cell r="Y351">
            <v>0</v>
          </cell>
          <cell r="Z351">
            <v>0</v>
          </cell>
          <cell r="AA351">
            <v>269407</v>
          </cell>
        </row>
        <row r="352">
          <cell r="A352">
            <v>343</v>
          </cell>
          <cell r="B352" t="str">
            <v>Winchendon</v>
          </cell>
          <cell r="C352">
            <v>661966200</v>
          </cell>
          <cell r="D352">
            <v>2510007.7599440026</v>
          </cell>
          <cell r="E352">
            <v>209331000</v>
          </cell>
          <cell r="F352">
            <v>3077321.2529543228</v>
          </cell>
          <cell r="G352">
            <v>5587329</v>
          </cell>
          <cell r="H352">
            <v>17258790.210000001</v>
          </cell>
          <cell r="I352">
            <v>14238502</v>
          </cell>
          <cell r="J352">
            <v>5587329</v>
          </cell>
          <cell r="K352">
            <v>32.369999999999997</v>
          </cell>
          <cell r="L352"/>
          <cell r="M352">
            <v>5702314</v>
          </cell>
          <cell r="N352">
            <v>3.7199999999999997E-2</v>
          </cell>
          <cell r="O352">
            <v>5914440</v>
          </cell>
          <cell r="P352">
            <v>34.269145913675253</v>
          </cell>
          <cell r="Q352">
            <v>0</v>
          </cell>
          <cell r="R352">
            <v>0</v>
          </cell>
          <cell r="S352">
            <v>0</v>
          </cell>
          <cell r="T352">
            <v>327111</v>
          </cell>
          <cell r="U352">
            <v>278044.34999999998</v>
          </cell>
          <cell r="V352">
            <v>5636396</v>
          </cell>
          <cell r="W352">
            <v>32.658117581927542</v>
          </cell>
          <cell r="X352"/>
          <cell r="Y352">
            <v>0</v>
          </cell>
          <cell r="Z352">
            <v>0</v>
          </cell>
          <cell r="AA352">
            <v>49067</v>
          </cell>
        </row>
        <row r="353">
          <cell r="A353">
            <v>344</v>
          </cell>
          <cell r="B353" t="str">
            <v>Winchester</v>
          </cell>
          <cell r="C353">
            <v>6044138800</v>
          </cell>
          <cell r="D353">
            <v>22917839.747979023</v>
          </cell>
          <cell r="E353">
            <v>2008653000</v>
          </cell>
          <cell r="F353">
            <v>29528691.721295267</v>
          </cell>
          <cell r="G353">
            <v>52446531</v>
          </cell>
          <cell r="H353">
            <v>41910811.431160003</v>
          </cell>
          <cell r="I353">
            <v>34576419</v>
          </cell>
          <cell r="J353">
            <v>34576419</v>
          </cell>
          <cell r="K353">
            <v>82.5</v>
          </cell>
          <cell r="L353"/>
          <cell r="M353">
            <v>33771332</v>
          </cell>
          <cell r="N353">
            <v>3.8899999999999997E-2</v>
          </cell>
          <cell r="O353">
            <v>35085037</v>
          </cell>
          <cell r="P353">
            <v>83.713571276539042</v>
          </cell>
          <cell r="Q353">
            <v>0</v>
          </cell>
          <cell r="R353">
            <v>0</v>
          </cell>
          <cell r="S353">
            <v>0</v>
          </cell>
          <cell r="T353">
            <v>508618</v>
          </cell>
          <cell r="U353">
            <v>432325.3</v>
          </cell>
          <cell r="V353">
            <v>34652712</v>
          </cell>
          <cell r="W353">
            <v>82.682035533762715</v>
          </cell>
          <cell r="X353"/>
          <cell r="Y353">
            <v>0</v>
          </cell>
          <cell r="Z353">
            <v>0</v>
          </cell>
          <cell r="AA353">
            <v>76293</v>
          </cell>
        </row>
        <row r="354">
          <cell r="A354">
            <v>345</v>
          </cell>
          <cell r="B354" t="str">
            <v>Windsor</v>
          </cell>
          <cell r="C354">
            <v>114955700</v>
          </cell>
          <cell r="D354">
            <v>435882.82762744499</v>
          </cell>
          <cell r="E354">
            <v>21819000</v>
          </cell>
          <cell r="F354">
            <v>320755.5136038636</v>
          </cell>
          <cell r="G354">
            <v>756638</v>
          </cell>
          <cell r="H354">
            <v>848813.84</v>
          </cell>
          <cell r="I354">
            <v>700271</v>
          </cell>
          <cell r="J354">
            <v>700271</v>
          </cell>
          <cell r="K354">
            <v>82.5</v>
          </cell>
          <cell r="L354"/>
          <cell r="M354">
            <v>785801</v>
          </cell>
          <cell r="N354">
            <v>3.1E-2</v>
          </cell>
          <cell r="O354">
            <v>810161</v>
          </cell>
          <cell r="P354">
            <v>95.446252384386199</v>
          </cell>
          <cell r="Q354">
            <v>0</v>
          </cell>
          <cell r="R354">
            <v>0</v>
          </cell>
          <cell r="S354">
            <v>0</v>
          </cell>
          <cell r="T354">
            <v>109890</v>
          </cell>
          <cell r="U354">
            <v>93406.5</v>
          </cell>
          <cell r="V354">
            <v>716755</v>
          </cell>
          <cell r="W354">
            <v>84.441954904976569</v>
          </cell>
          <cell r="X354"/>
          <cell r="Y354">
            <v>0</v>
          </cell>
          <cell r="Z354">
            <v>0</v>
          </cell>
          <cell r="AA354">
            <v>16484</v>
          </cell>
        </row>
        <row r="355">
          <cell r="A355">
            <v>346</v>
          </cell>
          <cell r="B355" t="str">
            <v>Winthrop</v>
          </cell>
          <cell r="C355">
            <v>1716742400</v>
          </cell>
          <cell r="D355">
            <v>6509451.3070680816</v>
          </cell>
          <cell r="E355">
            <v>530986000</v>
          </cell>
          <cell r="F355">
            <v>7805888.773383799</v>
          </cell>
          <cell r="G355">
            <v>14315340</v>
          </cell>
          <cell r="H355">
            <v>20352561.740320001</v>
          </cell>
          <cell r="I355">
            <v>16790863</v>
          </cell>
          <cell r="J355">
            <v>14315340</v>
          </cell>
          <cell r="K355">
            <v>70.34</v>
          </cell>
          <cell r="L355"/>
          <cell r="M355">
            <v>14550763</v>
          </cell>
          <cell r="N355">
            <v>4.4600000000000001E-2</v>
          </cell>
          <cell r="O355">
            <v>15199727</v>
          </cell>
          <cell r="P355">
            <v>74.682131880667214</v>
          </cell>
          <cell r="Q355">
            <v>0</v>
          </cell>
          <cell r="R355">
            <v>0</v>
          </cell>
          <cell r="S355">
            <v>0</v>
          </cell>
          <cell r="T355">
            <v>884387</v>
          </cell>
          <cell r="U355">
            <v>751728.95</v>
          </cell>
          <cell r="V355">
            <v>14447998</v>
          </cell>
          <cell r="W355">
            <v>70.98859683779952</v>
          </cell>
          <cell r="X355"/>
          <cell r="Y355">
            <v>0</v>
          </cell>
          <cell r="Z355">
            <v>0</v>
          </cell>
          <cell r="AA355">
            <v>132658</v>
          </cell>
        </row>
        <row r="356">
          <cell r="A356">
            <v>347</v>
          </cell>
          <cell r="B356" t="str">
            <v>Woburn</v>
          </cell>
          <cell r="C356">
            <v>6189092800</v>
          </cell>
          <cell r="D356">
            <v>23467468.512763273</v>
          </cell>
          <cell r="E356">
            <v>1363970000</v>
          </cell>
          <cell r="F356">
            <v>20051372.560165994</v>
          </cell>
          <cell r="G356">
            <v>43518841</v>
          </cell>
          <cell r="H356">
            <v>51825188.991250016</v>
          </cell>
          <cell r="I356">
            <v>42755781</v>
          </cell>
          <cell r="J356">
            <v>42755781</v>
          </cell>
          <cell r="K356">
            <v>82.5</v>
          </cell>
          <cell r="L356"/>
          <cell r="M356">
            <v>43239222</v>
          </cell>
          <cell r="N356">
            <v>4.8799999999999996E-2</v>
          </cell>
          <cell r="O356">
            <v>45349296</v>
          </cell>
          <cell r="P356">
            <v>87.504352386745012</v>
          </cell>
          <cell r="Q356">
            <v>0</v>
          </cell>
          <cell r="R356">
            <v>0</v>
          </cell>
          <cell r="S356">
            <v>0</v>
          </cell>
          <cell r="T356">
            <v>2593515</v>
          </cell>
          <cell r="U356">
            <v>2204487.75</v>
          </cell>
          <cell r="V356">
            <v>43144808</v>
          </cell>
          <cell r="W356">
            <v>83.250652510470189</v>
          </cell>
          <cell r="X356"/>
          <cell r="Y356">
            <v>0</v>
          </cell>
          <cell r="Z356">
            <v>0</v>
          </cell>
          <cell r="AA356">
            <v>389027</v>
          </cell>
        </row>
        <row r="357">
          <cell r="A357">
            <v>348</v>
          </cell>
          <cell r="B357" t="str">
            <v>Worcester</v>
          </cell>
          <cell r="C357">
            <v>11615944200</v>
          </cell>
          <cell r="D357">
            <v>44044711.166637406</v>
          </cell>
          <cell r="E357">
            <v>3610716000</v>
          </cell>
          <cell r="F357">
            <v>53080208.307332508</v>
          </cell>
          <cell r="G357">
            <v>97124919</v>
          </cell>
          <cell r="H357">
            <v>332590291.94999999</v>
          </cell>
          <cell r="I357">
            <v>274386991</v>
          </cell>
          <cell r="J357">
            <v>97124919</v>
          </cell>
          <cell r="K357">
            <v>29.2</v>
          </cell>
          <cell r="L357"/>
          <cell r="M357">
            <v>97927769</v>
          </cell>
          <cell r="N357">
            <v>-3.8999999999999994E-3</v>
          </cell>
          <cell r="O357">
            <v>97545851</v>
          </cell>
          <cell r="P357">
            <v>29.32913357996167</v>
          </cell>
          <cell r="Q357">
            <v>0</v>
          </cell>
          <cell r="R357">
            <v>0</v>
          </cell>
          <cell r="S357">
            <v>0</v>
          </cell>
          <cell r="T357">
            <v>420932</v>
          </cell>
          <cell r="U357">
            <v>357792.2</v>
          </cell>
          <cell r="V357">
            <v>97188059</v>
          </cell>
          <cell r="W357">
            <v>29.221556176573785</v>
          </cell>
          <cell r="X357"/>
          <cell r="Y357">
            <v>0</v>
          </cell>
          <cell r="Z357">
            <v>0</v>
          </cell>
          <cell r="AA357">
            <v>63140</v>
          </cell>
        </row>
        <row r="358">
          <cell r="A358">
            <v>349</v>
          </cell>
          <cell r="B358" t="str">
            <v>Worthington</v>
          </cell>
          <cell r="C358">
            <v>164406000</v>
          </cell>
          <cell r="D358">
            <v>623385.81000261602</v>
          </cell>
          <cell r="E358">
            <v>37652000</v>
          </cell>
          <cell r="F358">
            <v>553512.37903720024</v>
          </cell>
          <cell r="G358">
            <v>1176898</v>
          </cell>
          <cell r="H358">
            <v>1206120.8500000003</v>
          </cell>
          <cell r="I358">
            <v>995050</v>
          </cell>
          <cell r="J358">
            <v>995050</v>
          </cell>
          <cell r="K358">
            <v>82.5</v>
          </cell>
          <cell r="L358"/>
          <cell r="M358">
            <v>939802</v>
          </cell>
          <cell r="N358">
            <v>3.1099999999999999E-2</v>
          </cell>
          <cell r="O358">
            <v>969030</v>
          </cell>
          <cell r="P358">
            <v>80.342695344334672</v>
          </cell>
          <cell r="Q358">
            <v>2.1573046556653281</v>
          </cell>
          <cell r="R358">
            <v>0</v>
          </cell>
          <cell r="S358">
            <v>0</v>
          </cell>
          <cell r="T358">
            <v>0</v>
          </cell>
          <cell r="U358">
            <v>0</v>
          </cell>
          <cell r="V358">
            <v>969030</v>
          </cell>
          <cell r="W358">
            <v>80.342695344334672</v>
          </cell>
          <cell r="X358"/>
          <cell r="Y358">
            <v>-26020</v>
          </cell>
          <cell r="Z358">
            <v>26020</v>
          </cell>
          <cell r="AA358">
            <v>0</v>
          </cell>
        </row>
        <row r="359">
          <cell r="A359">
            <v>350</v>
          </cell>
          <cell r="B359" t="str">
            <v>Wrentham</v>
          </cell>
          <cell r="C359">
            <v>1832199200</v>
          </cell>
          <cell r="D359">
            <v>6947234.1786683267</v>
          </cell>
          <cell r="E359">
            <v>507151000</v>
          </cell>
          <cell r="F359">
            <v>7455496.5616991166</v>
          </cell>
          <cell r="G359">
            <v>14402731</v>
          </cell>
          <cell r="H359">
            <v>18248616.790399998</v>
          </cell>
          <cell r="I359">
            <v>15055109</v>
          </cell>
          <cell r="J359">
            <v>14402731</v>
          </cell>
          <cell r="K359">
            <v>78.930000000000007</v>
          </cell>
          <cell r="L359"/>
          <cell r="M359">
            <v>14302254</v>
          </cell>
          <cell r="N359">
            <v>4.590000000000001E-2</v>
          </cell>
          <cell r="O359">
            <v>14958727</v>
          </cell>
          <cell r="P359">
            <v>81.971840232128159</v>
          </cell>
          <cell r="Q359">
            <v>0</v>
          </cell>
          <cell r="R359">
            <v>0</v>
          </cell>
          <cell r="S359">
            <v>0</v>
          </cell>
          <cell r="T359">
            <v>555996</v>
          </cell>
          <cell r="U359">
            <v>472596.6</v>
          </cell>
          <cell r="V359">
            <v>14486130</v>
          </cell>
          <cell r="W359">
            <v>79.382071344830251</v>
          </cell>
          <cell r="X359"/>
          <cell r="Y359">
            <v>0</v>
          </cell>
          <cell r="Z359">
            <v>0</v>
          </cell>
          <cell r="AA359">
            <v>83399</v>
          </cell>
        </row>
        <row r="360">
          <cell r="A360">
            <v>351</v>
          </cell>
          <cell r="B360" t="str">
            <v>Yarmouth</v>
          </cell>
          <cell r="C360">
            <v>5463786300</v>
          </cell>
          <cell r="D360">
            <v>20717290.417057138</v>
          </cell>
          <cell r="E360">
            <v>635653000</v>
          </cell>
          <cell r="F360">
            <v>9344571.4509756044</v>
          </cell>
          <cell r="G360">
            <v>30061862</v>
          </cell>
          <cell r="H360">
            <v>26117664</v>
          </cell>
          <cell r="I360">
            <v>21547073</v>
          </cell>
          <cell r="J360">
            <v>21547073</v>
          </cell>
          <cell r="K360">
            <v>82.5</v>
          </cell>
          <cell r="L360"/>
          <cell r="M360">
            <v>21508902</v>
          </cell>
          <cell r="N360">
            <v>3.3700000000000001E-2</v>
          </cell>
          <cell r="O360">
            <v>22233752</v>
          </cell>
          <cell r="P360">
            <v>85.129175411706044</v>
          </cell>
          <cell r="Q360">
            <v>0</v>
          </cell>
          <cell r="R360">
            <v>0</v>
          </cell>
          <cell r="S360">
            <v>0</v>
          </cell>
          <cell r="T360">
            <v>686679</v>
          </cell>
          <cell r="U360">
            <v>583677.15</v>
          </cell>
          <cell r="V360">
            <v>21650075</v>
          </cell>
          <cell r="W360">
            <v>82.894377536980343</v>
          </cell>
          <cell r="X360"/>
          <cell r="Y360">
            <v>0</v>
          </cell>
          <cell r="Z360">
            <v>0</v>
          </cell>
          <cell r="AA360">
            <v>103002</v>
          </cell>
        </row>
        <row r="361">
          <cell r="A361">
            <v>999</v>
          </cell>
          <cell r="B361" t="str">
            <v>STATE TOTAL</v>
          </cell>
          <cell r="C361">
            <v>977191967900</v>
          </cell>
          <cell r="D361">
            <v>3705263837.3136768</v>
          </cell>
          <cell r="E361">
            <v>252046023334.12</v>
          </cell>
          <cell r="F361">
            <v>3705263837.313674</v>
          </cell>
          <cell r="G361">
            <v>7410527675</v>
          </cell>
          <cell r="H361">
            <v>10128238382.975546</v>
          </cell>
          <cell r="I361">
            <v>8355796667</v>
          </cell>
          <cell r="J361">
            <v>5975660639</v>
          </cell>
          <cell r="K361">
            <v>58.999999931324957</v>
          </cell>
          <cell r="M361">
            <v>5943909029.2010002</v>
          </cell>
          <cell r="N361">
            <v>3.9399999999999998E-2</v>
          </cell>
          <cell r="O361">
            <v>6178596918</v>
          </cell>
          <cell r="S361">
            <v>2474215</v>
          </cell>
          <cell r="T361">
            <v>299864370</v>
          </cell>
          <cell r="U361">
            <v>254884714.49999988</v>
          </cell>
          <cell r="V361">
            <v>5926185556.4759998</v>
          </cell>
          <cell r="W361">
            <v>58.511513378647024</v>
          </cell>
          <cell r="X361"/>
          <cell r="Y361">
            <v>-96928091</v>
          </cell>
          <cell r="Z361">
            <v>-94453876</v>
          </cell>
          <cell r="AA361">
            <v>44978793.475999996</v>
          </cell>
        </row>
      </sheetData>
      <sheetData sheetId="13">
        <row r="10">
          <cell r="A10">
            <v>1</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dls-gw.dor.state.ma.us/reports/rdPage.aspx?rdReport=TaxRateRecap.PAGE3.LocalReceiptsAct_vs_Est" TargetMode="External"/><Relationship Id="rId2" Type="http://schemas.openxmlformats.org/officeDocument/2006/relationships/hyperlink" Target="https://dls-gw.dor.state.ma.us/reports/rdpage.aspx?rdreport=cherrysheets.csbyprogmunis.munibudgest" TargetMode="External"/><Relationship Id="rId1" Type="http://schemas.openxmlformats.org/officeDocument/2006/relationships/hyperlink" Target="https://dls-gw.dor.state.ma.us/reports/rdpage.aspx?rdreport=cherrysheets.csbyprogmunis.cs_prog_muni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ls-gw.dor.state.ma.us/reports/rdpage.aspx?rdreport=cherrysheets.csbyprogmunis.munibudgest" TargetMode="External"/><Relationship Id="rId1" Type="http://schemas.openxmlformats.org/officeDocument/2006/relationships/hyperlink" Target="https://dls-gw.dor.state.ma.us/reports/rdpage.aspx?rdreport=cherrysheets.csbyprogmunis.cs_prog_muni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ls-gw.dor.state.ma.us/reports/rdPage.aspx?rdReport=TaxRateRecap.PAGE3.LocalReceiptsAct_vs_Es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ls-gw.dor.state.ma.us/reports/rdPage.aspx?rdReport=Dashboard.Cat_1_Reports.StablPerBudget351" TargetMode="External"/><Relationship Id="rId1" Type="http://schemas.openxmlformats.org/officeDocument/2006/relationships/hyperlink" Target="https://dls-gw.dor.state.ma.us/reports/rdPage.aspx?rdReport=Dashboard.Cat_1_Reports.CertifiedFreeCashBudget35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1A6C-B761-49A7-AD1F-D08E9D116F2D}">
  <dimension ref="A1:K15"/>
  <sheetViews>
    <sheetView workbookViewId="0">
      <selection activeCell="E21" sqref="E21"/>
    </sheetView>
  </sheetViews>
  <sheetFormatPr defaultColWidth="9" defaultRowHeight="15" x14ac:dyDescent="0.25"/>
  <cols>
    <col min="1" max="1" width="29.625" style="2" customWidth="1"/>
    <col min="2" max="16384" width="9" style="2"/>
  </cols>
  <sheetData>
    <row r="1" spans="1:11" ht="15.75" x14ac:dyDescent="0.25">
      <c r="A1" s="1" t="s">
        <v>158</v>
      </c>
    </row>
    <row r="2" spans="1:11" ht="15.75" x14ac:dyDescent="0.25">
      <c r="A2" s="3" t="s">
        <v>159</v>
      </c>
    </row>
    <row r="3" spans="1:11" ht="15.75" x14ac:dyDescent="0.25">
      <c r="A3" s="3" t="s">
        <v>160</v>
      </c>
    </row>
    <row r="6" spans="1:11" s="4" customFormat="1" x14ac:dyDescent="0.25">
      <c r="B6" s="75" t="s">
        <v>0</v>
      </c>
      <c r="C6" s="75" t="s">
        <v>1</v>
      </c>
      <c r="D6" s="75" t="s">
        <v>2</v>
      </c>
      <c r="E6" s="75" t="s">
        <v>3</v>
      </c>
      <c r="F6" s="75" t="s">
        <v>4</v>
      </c>
      <c r="G6" s="75" t="s">
        <v>5</v>
      </c>
      <c r="H6" s="75" t="s">
        <v>6</v>
      </c>
      <c r="I6" s="75" t="s">
        <v>7</v>
      </c>
      <c r="J6" s="75" t="s">
        <v>8</v>
      </c>
      <c r="K6" s="75" t="s">
        <v>9</v>
      </c>
    </row>
    <row r="8" spans="1:11" x14ac:dyDescent="0.25">
      <c r="A8" s="4" t="s">
        <v>10</v>
      </c>
    </row>
    <row r="9" spans="1:11" x14ac:dyDescent="0.25">
      <c r="A9" s="2" t="s">
        <v>11</v>
      </c>
      <c r="B9" s="74" t="s">
        <v>12</v>
      </c>
      <c r="C9" s="74" t="s">
        <v>13</v>
      </c>
      <c r="D9" s="74" t="s">
        <v>14</v>
      </c>
      <c r="E9" s="74" t="s">
        <v>15</v>
      </c>
      <c r="F9" s="74" t="s">
        <v>16</v>
      </c>
      <c r="G9" s="74" t="s">
        <v>17</v>
      </c>
      <c r="H9" s="74" t="s">
        <v>18</v>
      </c>
      <c r="I9" s="74" t="s">
        <v>19</v>
      </c>
      <c r="J9" s="74" t="s">
        <v>20</v>
      </c>
      <c r="K9" s="74" t="s">
        <v>21</v>
      </c>
    </row>
    <row r="11" spans="1:11" x14ac:dyDescent="0.25">
      <c r="A11" s="4" t="s">
        <v>22</v>
      </c>
    </row>
    <row r="12" spans="1:11" x14ac:dyDescent="0.25">
      <c r="A12" s="2" t="s">
        <v>23</v>
      </c>
      <c r="B12" s="5">
        <v>44378</v>
      </c>
      <c r="C12" s="6">
        <f>EDATE(B12,12)</f>
        <v>44743</v>
      </c>
      <c r="D12" s="6">
        <f t="shared" ref="D12:K12" si="0">EDATE(C12,12)</f>
        <v>45108</v>
      </c>
      <c r="E12" s="6">
        <f t="shared" si="0"/>
        <v>45474</v>
      </c>
      <c r="F12" s="6">
        <f t="shared" si="0"/>
        <v>45839</v>
      </c>
      <c r="G12" s="6">
        <f t="shared" si="0"/>
        <v>46204</v>
      </c>
      <c r="H12" s="6">
        <f t="shared" si="0"/>
        <v>46569</v>
      </c>
      <c r="I12" s="6">
        <f t="shared" si="0"/>
        <v>46935</v>
      </c>
      <c r="J12" s="6">
        <f t="shared" si="0"/>
        <v>47300</v>
      </c>
      <c r="K12" s="6">
        <f t="shared" si="0"/>
        <v>47665</v>
      </c>
    </row>
    <row r="14" spans="1:11" x14ac:dyDescent="0.25">
      <c r="A14" s="4" t="s">
        <v>24</v>
      </c>
    </row>
    <row r="15" spans="1:11" x14ac:dyDescent="0.25">
      <c r="A15" s="2" t="s">
        <v>23</v>
      </c>
      <c r="B15" s="7">
        <v>44377</v>
      </c>
      <c r="C15" s="6">
        <f>EDATE(B15,12)</f>
        <v>44742</v>
      </c>
      <c r="D15" s="6">
        <f t="shared" ref="D15:K15" si="1">EDATE(C15,12)</f>
        <v>45107</v>
      </c>
      <c r="E15" s="6">
        <f t="shared" si="1"/>
        <v>45473</v>
      </c>
      <c r="F15" s="6">
        <f t="shared" si="1"/>
        <v>45838</v>
      </c>
      <c r="G15" s="6">
        <f t="shared" si="1"/>
        <v>46203</v>
      </c>
      <c r="H15" s="6">
        <f t="shared" si="1"/>
        <v>46568</v>
      </c>
      <c r="I15" s="6">
        <f t="shared" si="1"/>
        <v>46934</v>
      </c>
      <c r="J15" s="6">
        <f t="shared" si="1"/>
        <v>47299</v>
      </c>
      <c r="K15" s="6">
        <f t="shared" si="1"/>
        <v>47664</v>
      </c>
    </row>
  </sheetData>
  <phoneticPr fontId="2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F812-269A-4264-968F-6951B7B247C4}">
  <sheetPr>
    <tabColor rgb="FFFFFF00"/>
    <pageSetUpPr fitToPage="1"/>
  </sheetPr>
  <dimension ref="A1:N43"/>
  <sheetViews>
    <sheetView zoomScaleNormal="100" workbookViewId="0">
      <pane xSplit="2" ySplit="4" topLeftCell="C5" activePane="bottomRight" state="frozen"/>
      <selection activeCell="C33" sqref="C33:D33"/>
      <selection pane="topRight" activeCell="C33" sqref="C33:D33"/>
      <selection pane="bottomLeft" activeCell="C33" sqref="C33:D33"/>
      <selection pane="bottomRight" activeCell="C5" sqref="C5"/>
    </sheetView>
  </sheetViews>
  <sheetFormatPr defaultColWidth="9" defaultRowHeight="15" x14ac:dyDescent="0.25"/>
  <cols>
    <col min="1" max="1" width="6" style="305" customWidth="1"/>
    <col min="2" max="2" width="35" style="297" customWidth="1"/>
    <col min="3" max="6" width="14.5" style="297" customWidth="1"/>
    <col min="7" max="7" width="15" style="297" customWidth="1"/>
    <col min="8" max="12" width="14.5" style="297" customWidth="1"/>
    <col min="13" max="16384" width="9" style="297"/>
  </cols>
  <sheetData>
    <row r="1" spans="1:14" x14ac:dyDescent="0.25">
      <c r="A1" s="268" t="s">
        <v>303</v>
      </c>
      <c r="B1" s="268"/>
      <c r="C1" s="268"/>
      <c r="D1" s="268"/>
      <c r="E1" s="268"/>
      <c r="F1" s="268"/>
      <c r="G1" s="268"/>
      <c r="H1" s="268"/>
      <c r="I1" s="268"/>
      <c r="J1" s="268"/>
      <c r="K1" s="268"/>
      <c r="L1" s="268"/>
    </row>
    <row r="2" spans="1:14" x14ac:dyDescent="0.25">
      <c r="A2" s="298"/>
    </row>
    <row r="3" spans="1:14" s="299" customFormat="1" ht="48" customHeight="1" x14ac:dyDescent="0.25">
      <c r="A3" s="333" t="s">
        <v>304</v>
      </c>
      <c r="B3" s="334" t="s">
        <v>305</v>
      </c>
      <c r="C3" s="335" t="s">
        <v>306</v>
      </c>
      <c r="D3" s="335" t="s">
        <v>307</v>
      </c>
      <c r="E3" s="336" t="s">
        <v>165</v>
      </c>
      <c r="F3" s="408" t="s">
        <v>308</v>
      </c>
      <c r="G3" s="409"/>
      <c r="H3" s="336" t="s">
        <v>309</v>
      </c>
      <c r="I3" s="336" t="s">
        <v>164</v>
      </c>
      <c r="J3" s="336" t="s">
        <v>310</v>
      </c>
      <c r="K3" s="335" t="s">
        <v>311</v>
      </c>
      <c r="L3" s="335" t="s">
        <v>312</v>
      </c>
    </row>
    <row r="4" spans="1:14" s="304" customFormat="1" ht="45" customHeight="1" x14ac:dyDescent="0.2">
      <c r="A4" s="410" t="s">
        <v>313</v>
      </c>
      <c r="B4" s="410"/>
      <c r="C4" s="343" t="s">
        <v>314</v>
      </c>
      <c r="D4" s="343" t="s">
        <v>315</v>
      </c>
      <c r="E4" s="343" t="s">
        <v>316</v>
      </c>
      <c r="F4" s="343" t="s">
        <v>317</v>
      </c>
      <c r="G4" s="343" t="s">
        <v>318</v>
      </c>
      <c r="H4" s="343" t="s">
        <v>319</v>
      </c>
      <c r="I4" s="343" t="s">
        <v>320</v>
      </c>
      <c r="J4" s="343" t="s">
        <v>321</v>
      </c>
      <c r="K4" s="342" t="s">
        <v>322</v>
      </c>
      <c r="L4" s="302"/>
      <c r="M4" s="303"/>
      <c r="N4" s="303"/>
    </row>
    <row r="5" spans="1:14" s="304" customFormat="1" x14ac:dyDescent="0.25">
      <c r="A5" s="305"/>
      <c r="B5" s="297"/>
      <c r="C5" s="306">
        <f t="shared" ref="C5:C30" si="0">SUM(D5:J5)</f>
        <v>0</v>
      </c>
      <c r="D5" s="306">
        <v>0</v>
      </c>
      <c r="E5" s="306">
        <v>0</v>
      </c>
      <c r="F5" s="306">
        <v>0</v>
      </c>
      <c r="G5" s="300"/>
      <c r="H5" s="306">
        <v>0</v>
      </c>
      <c r="I5" s="306">
        <v>0</v>
      </c>
      <c r="J5" s="306">
        <v>0</v>
      </c>
      <c r="K5" s="301"/>
      <c r="L5" s="306"/>
      <c r="M5" s="303"/>
      <c r="N5" s="303"/>
    </row>
    <row r="6" spans="1:14" s="304" customFormat="1" x14ac:dyDescent="0.25">
      <c r="A6" s="305"/>
      <c r="B6" s="297"/>
      <c r="C6" s="306">
        <f t="shared" si="0"/>
        <v>0</v>
      </c>
      <c r="D6" s="306">
        <v>0</v>
      </c>
      <c r="E6" s="306">
        <v>0</v>
      </c>
      <c r="F6" s="306">
        <v>0</v>
      </c>
      <c r="G6" s="300"/>
      <c r="H6" s="306">
        <v>0</v>
      </c>
      <c r="I6" s="306">
        <v>0</v>
      </c>
      <c r="J6" s="306">
        <v>0</v>
      </c>
      <c r="K6" s="301"/>
      <c r="L6" s="306"/>
      <c r="M6" s="303"/>
      <c r="N6" s="303"/>
    </row>
    <row r="7" spans="1:14" x14ac:dyDescent="0.25">
      <c r="C7" s="306">
        <f t="shared" si="0"/>
        <v>0</v>
      </c>
      <c r="D7" s="306">
        <v>0</v>
      </c>
      <c r="E7" s="306">
        <v>0</v>
      </c>
      <c r="F7" s="306">
        <v>0</v>
      </c>
      <c r="G7" s="300"/>
      <c r="H7" s="306">
        <v>0</v>
      </c>
      <c r="I7" s="306">
        <v>0</v>
      </c>
      <c r="J7" s="306">
        <v>0</v>
      </c>
      <c r="K7" s="307"/>
      <c r="L7" s="306"/>
    </row>
    <row r="8" spans="1:14" x14ac:dyDescent="0.25">
      <c r="C8" s="306">
        <f t="shared" si="0"/>
        <v>0</v>
      </c>
      <c r="D8" s="306">
        <v>0</v>
      </c>
      <c r="E8" s="306">
        <v>0</v>
      </c>
      <c r="F8" s="306">
        <v>0</v>
      </c>
      <c r="G8" s="300"/>
      <c r="H8" s="306">
        <v>0</v>
      </c>
      <c r="I8" s="306">
        <v>0</v>
      </c>
      <c r="J8" s="306">
        <v>0</v>
      </c>
      <c r="K8" s="307"/>
      <c r="L8" s="306"/>
    </row>
    <row r="9" spans="1:14" x14ac:dyDescent="0.25">
      <c r="C9" s="306">
        <f t="shared" si="0"/>
        <v>0</v>
      </c>
      <c r="D9" s="306">
        <v>0</v>
      </c>
      <c r="E9" s="306">
        <v>0</v>
      </c>
      <c r="F9" s="306">
        <v>0</v>
      </c>
      <c r="G9" s="300"/>
      <c r="H9" s="306">
        <v>0</v>
      </c>
      <c r="I9" s="306">
        <v>0</v>
      </c>
      <c r="J9" s="306">
        <v>0</v>
      </c>
      <c r="K9" s="307"/>
      <c r="L9" s="306"/>
    </row>
    <row r="10" spans="1:14" x14ac:dyDescent="0.25">
      <c r="C10" s="306">
        <f t="shared" si="0"/>
        <v>0</v>
      </c>
      <c r="D10" s="306">
        <v>0</v>
      </c>
      <c r="E10" s="306">
        <v>0</v>
      </c>
      <c r="F10" s="306">
        <v>0</v>
      </c>
      <c r="G10" s="300"/>
      <c r="H10" s="306">
        <v>0</v>
      </c>
      <c r="I10" s="306">
        <v>0</v>
      </c>
      <c r="J10" s="306">
        <v>0</v>
      </c>
      <c r="K10" s="308"/>
      <c r="L10" s="306"/>
    </row>
    <row r="11" spans="1:14" x14ac:dyDescent="0.25">
      <c r="C11" s="306">
        <f t="shared" si="0"/>
        <v>0</v>
      </c>
      <c r="D11" s="306">
        <v>0</v>
      </c>
      <c r="E11" s="306">
        <v>0</v>
      </c>
      <c r="F11" s="306">
        <v>0</v>
      </c>
      <c r="G11" s="300"/>
      <c r="H11" s="306">
        <v>0</v>
      </c>
      <c r="I11" s="306">
        <v>0</v>
      </c>
      <c r="J11" s="306">
        <v>0</v>
      </c>
      <c r="K11" s="308"/>
      <c r="L11" s="306"/>
    </row>
    <row r="12" spans="1:14" x14ac:dyDescent="0.25">
      <c r="C12" s="306">
        <f t="shared" si="0"/>
        <v>0</v>
      </c>
      <c r="D12" s="306">
        <v>0</v>
      </c>
      <c r="E12" s="306">
        <v>0</v>
      </c>
      <c r="F12" s="306">
        <v>0</v>
      </c>
      <c r="G12" s="300"/>
      <c r="H12" s="306">
        <v>0</v>
      </c>
      <c r="I12" s="306">
        <v>0</v>
      </c>
      <c r="J12" s="306">
        <v>0</v>
      </c>
      <c r="K12" s="308"/>
      <c r="L12" s="306"/>
    </row>
    <row r="13" spans="1:14" x14ac:dyDescent="0.25">
      <c r="C13" s="306">
        <f t="shared" si="0"/>
        <v>0</v>
      </c>
      <c r="D13" s="306">
        <v>0</v>
      </c>
      <c r="E13" s="306">
        <v>0</v>
      </c>
      <c r="F13" s="306">
        <v>0</v>
      </c>
      <c r="G13" s="300"/>
      <c r="H13" s="306">
        <v>0</v>
      </c>
      <c r="I13" s="306">
        <v>0</v>
      </c>
      <c r="J13" s="306">
        <v>0</v>
      </c>
      <c r="K13" s="308"/>
      <c r="L13" s="306"/>
    </row>
    <row r="14" spans="1:14" x14ac:dyDescent="0.25">
      <c r="C14" s="306">
        <f t="shared" si="0"/>
        <v>0</v>
      </c>
      <c r="D14" s="306">
        <v>0</v>
      </c>
      <c r="E14" s="306">
        <v>0</v>
      </c>
      <c r="F14" s="306">
        <v>0</v>
      </c>
      <c r="G14" s="300"/>
      <c r="H14" s="306">
        <v>0</v>
      </c>
      <c r="I14" s="306">
        <v>0</v>
      </c>
      <c r="J14" s="306">
        <v>0</v>
      </c>
      <c r="K14" s="309"/>
      <c r="L14" s="306"/>
    </row>
    <row r="15" spans="1:14" x14ac:dyDescent="0.25">
      <c r="C15" s="306">
        <f t="shared" si="0"/>
        <v>0</v>
      </c>
      <c r="D15" s="306">
        <v>0</v>
      </c>
      <c r="E15" s="306">
        <v>0</v>
      </c>
      <c r="F15" s="306">
        <v>0</v>
      </c>
      <c r="G15" s="300"/>
      <c r="H15" s="306">
        <v>0</v>
      </c>
      <c r="I15" s="306">
        <v>0</v>
      </c>
      <c r="J15" s="306">
        <v>0</v>
      </c>
      <c r="K15" s="309"/>
      <c r="L15" s="306"/>
    </row>
    <row r="16" spans="1:14" x14ac:dyDescent="0.25">
      <c r="C16" s="306">
        <f t="shared" si="0"/>
        <v>0</v>
      </c>
      <c r="D16" s="306">
        <v>0</v>
      </c>
      <c r="E16" s="306">
        <v>0</v>
      </c>
      <c r="F16" s="306">
        <v>0</v>
      </c>
      <c r="G16" s="300"/>
      <c r="H16" s="306">
        <v>0</v>
      </c>
      <c r="I16" s="306">
        <v>0</v>
      </c>
      <c r="J16" s="306">
        <v>0</v>
      </c>
      <c r="K16" s="309"/>
      <c r="L16" s="306"/>
    </row>
    <row r="17" spans="1:12" x14ac:dyDescent="0.25">
      <c r="C17" s="306">
        <f t="shared" si="0"/>
        <v>0</v>
      </c>
      <c r="D17" s="306">
        <v>0</v>
      </c>
      <c r="E17" s="306">
        <v>0</v>
      </c>
      <c r="F17" s="306">
        <v>0</v>
      </c>
      <c r="G17" s="300"/>
      <c r="H17" s="306">
        <v>0</v>
      </c>
      <c r="I17" s="306">
        <v>0</v>
      </c>
      <c r="J17" s="306">
        <v>0</v>
      </c>
      <c r="K17" s="307"/>
      <c r="L17" s="306"/>
    </row>
    <row r="18" spans="1:12" x14ac:dyDescent="0.25">
      <c r="C18" s="306">
        <f t="shared" si="0"/>
        <v>0</v>
      </c>
      <c r="D18" s="306">
        <v>0</v>
      </c>
      <c r="E18" s="306">
        <v>0</v>
      </c>
      <c r="F18" s="306">
        <v>0</v>
      </c>
      <c r="G18" s="300"/>
      <c r="H18" s="306">
        <v>0</v>
      </c>
      <c r="I18" s="306">
        <v>0</v>
      </c>
      <c r="J18" s="306">
        <v>0</v>
      </c>
      <c r="K18" s="309"/>
      <c r="L18" s="306"/>
    </row>
    <row r="19" spans="1:12" x14ac:dyDescent="0.25">
      <c r="C19" s="306">
        <f t="shared" si="0"/>
        <v>0</v>
      </c>
      <c r="D19" s="306">
        <v>0</v>
      </c>
      <c r="E19" s="306">
        <v>0</v>
      </c>
      <c r="F19" s="306">
        <v>0</v>
      </c>
      <c r="G19" s="300"/>
      <c r="H19" s="306">
        <v>0</v>
      </c>
      <c r="I19" s="306">
        <v>0</v>
      </c>
      <c r="J19" s="306">
        <v>0</v>
      </c>
      <c r="K19" s="309"/>
      <c r="L19" s="306"/>
    </row>
    <row r="20" spans="1:12" x14ac:dyDescent="0.25">
      <c r="C20" s="306">
        <f t="shared" si="0"/>
        <v>0</v>
      </c>
      <c r="D20" s="306">
        <v>0</v>
      </c>
      <c r="E20" s="306">
        <v>0</v>
      </c>
      <c r="F20" s="306">
        <v>0</v>
      </c>
      <c r="G20" s="300"/>
      <c r="H20" s="306">
        <v>0</v>
      </c>
      <c r="I20" s="306">
        <v>0</v>
      </c>
      <c r="J20" s="306">
        <v>0</v>
      </c>
      <c r="K20" s="309"/>
      <c r="L20" s="306"/>
    </row>
    <row r="21" spans="1:12" x14ac:dyDescent="0.25">
      <c r="C21" s="306">
        <f t="shared" si="0"/>
        <v>0</v>
      </c>
      <c r="D21" s="306">
        <v>0</v>
      </c>
      <c r="E21" s="306">
        <v>0</v>
      </c>
      <c r="F21" s="306">
        <v>0</v>
      </c>
      <c r="G21" s="300"/>
      <c r="H21" s="306">
        <v>0</v>
      </c>
      <c r="I21" s="306">
        <v>0</v>
      </c>
      <c r="J21" s="306">
        <v>0</v>
      </c>
      <c r="K21" s="309"/>
      <c r="L21" s="306"/>
    </row>
    <row r="22" spans="1:12" x14ac:dyDescent="0.25">
      <c r="C22" s="306">
        <f t="shared" si="0"/>
        <v>0</v>
      </c>
      <c r="D22" s="306">
        <v>0</v>
      </c>
      <c r="E22" s="306">
        <v>0</v>
      </c>
      <c r="F22" s="306">
        <v>0</v>
      </c>
      <c r="G22" s="300"/>
      <c r="H22" s="306">
        <v>0</v>
      </c>
      <c r="I22" s="306">
        <v>0</v>
      </c>
      <c r="J22" s="306">
        <v>0</v>
      </c>
      <c r="K22" s="309"/>
      <c r="L22" s="306"/>
    </row>
    <row r="23" spans="1:12" x14ac:dyDescent="0.25">
      <c r="C23" s="306">
        <f t="shared" si="0"/>
        <v>0</v>
      </c>
      <c r="D23" s="306">
        <v>0</v>
      </c>
      <c r="E23" s="306">
        <v>0</v>
      </c>
      <c r="F23" s="306">
        <v>0</v>
      </c>
      <c r="G23" s="300"/>
      <c r="H23" s="306">
        <v>0</v>
      </c>
      <c r="I23" s="306">
        <v>0</v>
      </c>
      <c r="J23" s="306">
        <v>0</v>
      </c>
      <c r="K23" s="309"/>
      <c r="L23" s="306"/>
    </row>
    <row r="24" spans="1:12" x14ac:dyDescent="0.25">
      <c r="C24" s="306">
        <f t="shared" si="0"/>
        <v>0</v>
      </c>
      <c r="D24" s="306">
        <v>0</v>
      </c>
      <c r="E24" s="306">
        <v>0</v>
      </c>
      <c r="F24" s="306">
        <v>0</v>
      </c>
      <c r="G24" s="300"/>
      <c r="H24" s="306">
        <v>0</v>
      </c>
      <c r="I24" s="306">
        <v>0</v>
      </c>
      <c r="J24" s="306">
        <v>0</v>
      </c>
      <c r="K24" s="309"/>
      <c r="L24" s="306"/>
    </row>
    <row r="25" spans="1:12" x14ac:dyDescent="0.25">
      <c r="C25" s="306">
        <f t="shared" si="0"/>
        <v>0</v>
      </c>
      <c r="D25" s="306">
        <v>0</v>
      </c>
      <c r="E25" s="306">
        <v>0</v>
      </c>
      <c r="F25" s="306">
        <v>0</v>
      </c>
      <c r="G25" s="300"/>
      <c r="H25" s="306">
        <v>0</v>
      </c>
      <c r="I25" s="306">
        <v>0</v>
      </c>
      <c r="J25" s="306">
        <v>0</v>
      </c>
      <c r="K25" s="309"/>
      <c r="L25" s="306"/>
    </row>
    <row r="26" spans="1:12" x14ac:dyDescent="0.25">
      <c r="C26" s="306">
        <f t="shared" si="0"/>
        <v>0</v>
      </c>
      <c r="D26" s="306">
        <v>0</v>
      </c>
      <c r="E26" s="306">
        <v>0</v>
      </c>
      <c r="F26" s="306">
        <v>0</v>
      </c>
      <c r="G26" s="300"/>
      <c r="H26" s="306">
        <v>0</v>
      </c>
      <c r="I26" s="306">
        <v>0</v>
      </c>
      <c r="J26" s="306">
        <v>0</v>
      </c>
      <c r="K26" s="309"/>
      <c r="L26" s="306"/>
    </row>
    <row r="27" spans="1:12" x14ac:dyDescent="0.25">
      <c r="C27" s="306">
        <f t="shared" si="0"/>
        <v>0</v>
      </c>
      <c r="D27" s="306">
        <v>0</v>
      </c>
      <c r="E27" s="306">
        <v>0</v>
      </c>
      <c r="F27" s="306">
        <v>0</v>
      </c>
      <c r="G27" s="300"/>
      <c r="H27" s="306">
        <v>0</v>
      </c>
      <c r="I27" s="306">
        <v>0</v>
      </c>
      <c r="J27" s="306">
        <v>0</v>
      </c>
      <c r="K27" s="309"/>
      <c r="L27" s="306"/>
    </row>
    <row r="28" spans="1:12" x14ac:dyDescent="0.25">
      <c r="C28" s="306">
        <f t="shared" si="0"/>
        <v>0</v>
      </c>
      <c r="D28" s="306">
        <v>0</v>
      </c>
      <c r="E28" s="306">
        <v>0</v>
      </c>
      <c r="F28" s="306">
        <v>0</v>
      </c>
      <c r="G28" s="300"/>
      <c r="H28" s="306">
        <v>0</v>
      </c>
      <c r="I28" s="306">
        <v>0</v>
      </c>
      <c r="J28" s="306">
        <v>0</v>
      </c>
      <c r="K28" s="309"/>
      <c r="L28" s="306"/>
    </row>
    <row r="29" spans="1:12" x14ac:dyDescent="0.25">
      <c r="C29" s="306">
        <f t="shared" si="0"/>
        <v>0</v>
      </c>
      <c r="D29" s="306">
        <v>0</v>
      </c>
      <c r="E29" s="306">
        <v>0</v>
      </c>
      <c r="F29" s="306">
        <v>0</v>
      </c>
      <c r="G29" s="300"/>
      <c r="H29" s="306">
        <v>0</v>
      </c>
      <c r="I29" s="306">
        <v>0</v>
      </c>
      <c r="J29" s="306">
        <v>0</v>
      </c>
      <c r="K29" s="309"/>
      <c r="L29" s="310"/>
    </row>
    <row r="30" spans="1:12" x14ac:dyDescent="0.25">
      <c r="C30" s="306">
        <f t="shared" si="0"/>
        <v>0</v>
      </c>
      <c r="D30" s="311"/>
      <c r="E30" s="311"/>
      <c r="F30" s="311"/>
      <c r="G30" s="311"/>
      <c r="H30" s="311"/>
      <c r="I30" s="311"/>
      <c r="J30" s="311"/>
      <c r="K30" s="309"/>
      <c r="L30" s="310"/>
    </row>
    <row r="31" spans="1:12" x14ac:dyDescent="0.25">
      <c r="A31" s="298"/>
      <c r="B31" s="312" t="s">
        <v>323</v>
      </c>
      <c r="C31" s="313">
        <f>SUM(C5:C30)</f>
        <v>0</v>
      </c>
      <c r="D31" s="313">
        <f>SUM(D5:D30)</f>
        <v>0</v>
      </c>
      <c r="E31" s="313">
        <f>SUM(E5:E30)</f>
        <v>0</v>
      </c>
      <c r="F31" s="313">
        <f>SUM(F5:F30)</f>
        <v>0</v>
      </c>
      <c r="G31" s="313"/>
      <c r="H31" s="313">
        <f>SUM(H5:H30)</f>
        <v>0</v>
      </c>
      <c r="I31" s="313">
        <f>SUM(I5:I30)</f>
        <v>0</v>
      </c>
      <c r="J31" s="313">
        <f>SUM(J5:J30)</f>
        <v>0</v>
      </c>
      <c r="K31" s="313">
        <f>SUM(K7:K30)</f>
        <v>0</v>
      </c>
      <c r="L31" s="313">
        <f>SUM(L7:L30)</f>
        <v>0</v>
      </c>
    </row>
    <row r="32" spans="1:12" x14ac:dyDescent="0.25">
      <c r="B32" s="312" t="s">
        <v>324</v>
      </c>
      <c r="C32" s="306">
        <f>STM!C30</f>
        <v>0</v>
      </c>
      <c r="D32" s="306">
        <f>STM!D30</f>
        <v>0</v>
      </c>
      <c r="E32" s="306">
        <f>STM!E30</f>
        <v>0</v>
      </c>
      <c r="F32" s="306">
        <f>STM!F30</f>
        <v>0</v>
      </c>
      <c r="G32" s="306"/>
      <c r="H32" s="306">
        <f>STM!H30</f>
        <v>0</v>
      </c>
      <c r="I32" s="306">
        <f>STM!I30</f>
        <v>0</v>
      </c>
      <c r="J32" s="306">
        <f>STM!J30</f>
        <v>0</v>
      </c>
      <c r="K32" s="307">
        <f>STM!K30</f>
        <v>0</v>
      </c>
      <c r="L32" s="306">
        <f>STM!L30</f>
        <v>0</v>
      </c>
    </row>
    <row r="33" spans="1:12" ht="15.75" thickBot="1" x14ac:dyDescent="0.3">
      <c r="A33" s="314"/>
      <c r="B33" s="315" t="s">
        <v>325</v>
      </c>
      <c r="C33" s="337">
        <f>C31+C32</f>
        <v>0</v>
      </c>
      <c r="D33" s="337">
        <f t="shared" ref="D33:L33" si="1">D31+D32</f>
        <v>0</v>
      </c>
      <c r="E33" s="337">
        <f t="shared" si="1"/>
        <v>0</v>
      </c>
      <c r="F33" s="337">
        <f t="shared" si="1"/>
        <v>0</v>
      </c>
      <c r="G33" s="337"/>
      <c r="H33" s="337">
        <f t="shared" si="1"/>
        <v>0</v>
      </c>
      <c r="I33" s="337">
        <f t="shared" si="1"/>
        <v>0</v>
      </c>
      <c r="J33" s="338">
        <f t="shared" si="1"/>
        <v>0</v>
      </c>
      <c r="K33" s="337">
        <f t="shared" si="1"/>
        <v>0</v>
      </c>
      <c r="L33" s="337">
        <f t="shared" si="1"/>
        <v>0</v>
      </c>
    </row>
    <row r="34" spans="1:12" ht="15.75" thickTop="1" x14ac:dyDescent="0.25">
      <c r="A34" s="316"/>
      <c r="B34" s="317"/>
      <c r="C34" s="317"/>
      <c r="D34" s="313"/>
      <c r="E34" s="313"/>
      <c r="F34" s="313"/>
      <c r="G34" s="313"/>
      <c r="H34" s="317"/>
      <c r="I34" s="317"/>
      <c r="J34" s="317"/>
      <c r="K34" s="317"/>
      <c r="L34" s="317"/>
    </row>
    <row r="35" spans="1:12" x14ac:dyDescent="0.25">
      <c r="A35" s="316"/>
      <c r="B35" s="317"/>
      <c r="C35" s="317"/>
      <c r="D35" s="318"/>
      <c r="E35" s="318"/>
      <c r="F35" s="318"/>
      <c r="G35" s="317"/>
      <c r="H35" s="317"/>
      <c r="I35" s="317"/>
      <c r="J35" s="317"/>
      <c r="K35" s="317"/>
      <c r="L35" s="317"/>
    </row>
    <row r="36" spans="1:12" x14ac:dyDescent="0.25">
      <c r="A36" s="319"/>
      <c r="B36" s="320"/>
      <c r="C36" s="320"/>
      <c r="D36" s="320"/>
      <c r="E36" s="320"/>
      <c r="F36" s="320"/>
      <c r="G36" s="320"/>
      <c r="H36" s="320"/>
      <c r="I36" s="320"/>
      <c r="J36" s="320"/>
      <c r="K36" s="320"/>
      <c r="L36" s="321"/>
    </row>
    <row r="37" spans="1:12" x14ac:dyDescent="0.25">
      <c r="A37" s="322" t="s">
        <v>326</v>
      </c>
      <c r="B37" s="385" t="s">
        <v>327</v>
      </c>
      <c r="C37" s="386"/>
      <c r="D37" s="386"/>
      <c r="E37" s="386"/>
      <c r="F37" s="386"/>
      <c r="G37" s="386"/>
      <c r="H37" s="386"/>
      <c r="I37" s="386"/>
      <c r="J37" s="386"/>
      <c r="K37" s="386"/>
      <c r="L37" s="407"/>
    </row>
    <row r="38" spans="1:12" x14ac:dyDescent="0.25">
      <c r="A38" s="322"/>
      <c r="B38" s="385" t="s">
        <v>328</v>
      </c>
      <c r="C38" s="386"/>
      <c r="D38" s="386"/>
      <c r="E38" s="386"/>
      <c r="F38" s="386"/>
      <c r="G38" s="386"/>
      <c r="H38" s="386"/>
      <c r="I38" s="386"/>
      <c r="J38" s="386"/>
      <c r="K38" s="386"/>
      <c r="L38" s="407"/>
    </row>
    <row r="39" spans="1:12" x14ac:dyDescent="0.25">
      <c r="A39" s="322"/>
      <c r="B39" s="385" t="s">
        <v>329</v>
      </c>
      <c r="C39" s="386"/>
      <c r="D39" s="386"/>
      <c r="E39" s="386"/>
      <c r="F39" s="386"/>
      <c r="G39" s="386"/>
      <c r="H39" s="386"/>
      <c r="I39" s="386"/>
      <c r="J39" s="386"/>
      <c r="K39" s="386"/>
      <c r="L39" s="407"/>
    </row>
    <row r="40" spans="1:12" x14ac:dyDescent="0.25">
      <c r="A40" s="322"/>
      <c r="B40" s="385" t="s">
        <v>330</v>
      </c>
      <c r="C40" s="386"/>
      <c r="D40" s="386"/>
      <c r="E40" s="386"/>
      <c r="F40" s="386"/>
      <c r="G40" s="386"/>
      <c r="H40" s="386"/>
      <c r="I40" s="386"/>
      <c r="J40" s="386"/>
      <c r="K40" s="386"/>
      <c r="L40" s="407"/>
    </row>
    <row r="41" spans="1:12" x14ac:dyDescent="0.25">
      <c r="A41" s="322"/>
      <c r="B41" s="385" t="s">
        <v>331</v>
      </c>
      <c r="C41" s="386"/>
      <c r="D41" s="386"/>
      <c r="E41" s="386"/>
      <c r="F41" s="386"/>
      <c r="G41" s="386"/>
      <c r="H41" s="386"/>
      <c r="I41" s="386"/>
      <c r="J41" s="386"/>
      <c r="K41" s="386"/>
      <c r="L41" s="407"/>
    </row>
    <row r="42" spans="1:12" x14ac:dyDescent="0.25">
      <c r="A42" s="322"/>
      <c r="B42" s="385" t="s">
        <v>332</v>
      </c>
      <c r="C42" s="386"/>
      <c r="D42" s="386"/>
      <c r="E42" s="386"/>
      <c r="F42" s="386"/>
      <c r="G42" s="386"/>
      <c r="H42" s="386"/>
      <c r="I42" s="386"/>
      <c r="J42" s="386"/>
      <c r="K42" s="386"/>
      <c r="L42" s="407"/>
    </row>
    <row r="43" spans="1:12" x14ac:dyDescent="0.25">
      <c r="A43" s="323"/>
      <c r="B43" s="324"/>
      <c r="C43" s="324"/>
      <c r="D43" s="324"/>
      <c r="E43" s="324"/>
      <c r="F43" s="324"/>
      <c r="G43" s="324"/>
      <c r="H43" s="324"/>
      <c r="I43" s="324"/>
      <c r="J43" s="324"/>
      <c r="K43" s="324"/>
      <c r="L43" s="325"/>
    </row>
  </sheetData>
  <mergeCells count="8">
    <mergeCell ref="B40:L40"/>
    <mergeCell ref="B41:L41"/>
    <mergeCell ref="B42:L42"/>
    <mergeCell ref="F3:G3"/>
    <mergeCell ref="A4:B4"/>
    <mergeCell ref="B37:L37"/>
    <mergeCell ref="B38:L38"/>
    <mergeCell ref="B39:L39"/>
  </mergeCells>
  <printOptions gridLines="1"/>
  <pageMargins left="0.2" right="0.2" top="0.75" bottom="0.5" header="0.3" footer="0.3"/>
  <pageSetup scale="63" fitToHeight="5" orientation="landscape" r:id="rId1"/>
  <headerFooter>
    <oddFooter>&amp;L&amp;A&amp;C&amp;10page &amp;P of &amp;N&amp;R&amp;10Updated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3CCF-03B2-4134-B92C-7F76BA41B348}">
  <sheetPr>
    <tabColor rgb="FFFFFF00"/>
    <pageSetUpPr fitToPage="1"/>
  </sheetPr>
  <dimension ref="A1:N39"/>
  <sheetViews>
    <sheetView zoomScaleNormal="100" workbookViewId="0">
      <pane xSplit="2" ySplit="4" topLeftCell="C5" activePane="bottomRight" state="frozen"/>
      <selection activeCell="C33" sqref="C33:D33"/>
      <selection pane="topRight" activeCell="C33" sqref="C33:D33"/>
      <selection pane="bottomLeft" activeCell="C33" sqref="C33:D33"/>
      <selection pane="bottomRight" activeCell="C5" sqref="C5"/>
    </sheetView>
  </sheetViews>
  <sheetFormatPr defaultColWidth="9" defaultRowHeight="15" x14ac:dyDescent="0.25"/>
  <cols>
    <col min="1" max="1" width="6.125" style="305" bestFit="1" customWidth="1"/>
    <col min="2" max="2" width="35" style="297" customWidth="1"/>
    <col min="3" max="6" width="14.375" style="297" customWidth="1"/>
    <col min="7" max="7" width="15" style="297" customWidth="1"/>
    <col min="8" max="12" width="14.375" style="297" customWidth="1"/>
    <col min="13" max="16384" width="9" style="297"/>
  </cols>
  <sheetData>
    <row r="1" spans="1:14" x14ac:dyDescent="0.25">
      <c r="A1" s="268" t="s">
        <v>333</v>
      </c>
      <c r="B1" s="268"/>
      <c r="C1" s="268"/>
      <c r="D1" s="268"/>
      <c r="E1" s="268"/>
      <c r="F1" s="268"/>
      <c r="G1" s="268"/>
      <c r="H1" s="268"/>
      <c r="I1" s="268"/>
      <c r="J1" s="268"/>
      <c r="K1" s="268"/>
      <c r="L1" s="268"/>
    </row>
    <row r="2" spans="1:14" x14ac:dyDescent="0.25">
      <c r="A2" s="326"/>
    </row>
    <row r="3" spans="1:14" s="327" customFormat="1" ht="48" customHeight="1" x14ac:dyDescent="0.25">
      <c r="A3" s="333" t="s">
        <v>304</v>
      </c>
      <c r="B3" s="339" t="s">
        <v>305</v>
      </c>
      <c r="C3" s="335" t="s">
        <v>306</v>
      </c>
      <c r="D3" s="335" t="s">
        <v>307</v>
      </c>
      <c r="E3" s="336" t="s">
        <v>165</v>
      </c>
      <c r="F3" s="408" t="s">
        <v>308</v>
      </c>
      <c r="G3" s="409"/>
      <c r="H3" s="336" t="s">
        <v>309</v>
      </c>
      <c r="I3" s="336" t="s">
        <v>164</v>
      </c>
      <c r="J3" s="336" t="s">
        <v>310</v>
      </c>
      <c r="K3" s="340" t="s">
        <v>311</v>
      </c>
      <c r="L3" s="341" t="s">
        <v>312</v>
      </c>
    </row>
    <row r="4" spans="1:14" s="304" customFormat="1" ht="45" customHeight="1" x14ac:dyDescent="0.2">
      <c r="A4" s="410" t="s">
        <v>313</v>
      </c>
      <c r="B4" s="410"/>
      <c r="C4" s="343" t="s">
        <v>314</v>
      </c>
      <c r="D4" s="343" t="s">
        <v>315</v>
      </c>
      <c r="E4" s="343" t="s">
        <v>316</v>
      </c>
      <c r="F4" s="343" t="s">
        <v>317</v>
      </c>
      <c r="G4" s="343" t="s">
        <v>318</v>
      </c>
      <c r="H4" s="343" t="s">
        <v>319</v>
      </c>
      <c r="I4" s="343" t="s">
        <v>320</v>
      </c>
      <c r="J4" s="343" t="s">
        <v>321</v>
      </c>
      <c r="K4" s="342" t="s">
        <v>322</v>
      </c>
      <c r="L4" s="302"/>
      <c r="M4" s="303"/>
      <c r="N4" s="303"/>
    </row>
    <row r="5" spans="1:14" x14ac:dyDescent="0.25">
      <c r="B5" s="328"/>
      <c r="C5" s="306">
        <f t="shared" ref="C5:C28" si="0">SUM(D5:J5)</f>
        <v>0</v>
      </c>
      <c r="D5" s="306">
        <v>0</v>
      </c>
      <c r="E5" s="306">
        <v>0</v>
      </c>
      <c r="F5" s="306">
        <v>0</v>
      </c>
      <c r="G5" s="306"/>
      <c r="H5" s="306">
        <v>0</v>
      </c>
      <c r="I5" s="306">
        <v>0</v>
      </c>
      <c r="J5" s="306">
        <v>0</v>
      </c>
      <c r="K5" s="307">
        <v>0</v>
      </c>
      <c r="L5" s="306">
        <v>0</v>
      </c>
    </row>
    <row r="6" spans="1:14" x14ac:dyDescent="0.25">
      <c r="C6" s="306">
        <f t="shared" si="0"/>
        <v>0</v>
      </c>
      <c r="D6" s="306">
        <v>0</v>
      </c>
      <c r="E6" s="306">
        <v>0</v>
      </c>
      <c r="F6" s="306">
        <v>0</v>
      </c>
      <c r="G6" s="306"/>
      <c r="H6" s="306">
        <v>0</v>
      </c>
      <c r="I6" s="306">
        <v>0</v>
      </c>
      <c r="J6" s="306">
        <v>0</v>
      </c>
      <c r="K6" s="307">
        <v>0</v>
      </c>
      <c r="L6" s="306">
        <v>0</v>
      </c>
    </row>
    <row r="7" spans="1:14" x14ac:dyDescent="0.25">
      <c r="C7" s="306">
        <f t="shared" si="0"/>
        <v>0</v>
      </c>
      <c r="D7" s="306">
        <v>0</v>
      </c>
      <c r="E7" s="306">
        <v>0</v>
      </c>
      <c r="F7" s="306">
        <v>0</v>
      </c>
      <c r="G7" s="306"/>
      <c r="H7" s="306">
        <v>0</v>
      </c>
      <c r="I7" s="306">
        <v>0</v>
      </c>
      <c r="J7" s="306">
        <v>0</v>
      </c>
      <c r="K7" s="307">
        <v>0</v>
      </c>
      <c r="L7" s="306">
        <v>0</v>
      </c>
    </row>
    <row r="8" spans="1:14" x14ac:dyDescent="0.25">
      <c r="C8" s="306">
        <f t="shared" si="0"/>
        <v>0</v>
      </c>
      <c r="D8" s="306">
        <v>0</v>
      </c>
      <c r="E8" s="306">
        <v>0</v>
      </c>
      <c r="F8" s="306">
        <v>0</v>
      </c>
      <c r="G8" s="306"/>
      <c r="H8" s="306">
        <v>0</v>
      </c>
      <c r="I8" s="306">
        <v>0</v>
      </c>
      <c r="J8" s="306">
        <v>0</v>
      </c>
      <c r="K8" s="307">
        <v>0</v>
      </c>
      <c r="L8" s="306">
        <v>0</v>
      </c>
    </row>
    <row r="9" spans="1:14" x14ac:dyDescent="0.25">
      <c r="C9" s="306">
        <f t="shared" si="0"/>
        <v>0</v>
      </c>
      <c r="D9" s="306">
        <v>0</v>
      </c>
      <c r="E9" s="306">
        <v>0</v>
      </c>
      <c r="F9" s="306">
        <v>0</v>
      </c>
      <c r="G9" s="306"/>
      <c r="H9" s="306">
        <v>0</v>
      </c>
      <c r="I9" s="306">
        <v>0</v>
      </c>
      <c r="J9" s="306">
        <v>0</v>
      </c>
      <c r="K9" s="307">
        <v>0</v>
      </c>
      <c r="L9" s="306">
        <v>0</v>
      </c>
    </row>
    <row r="10" spans="1:14" x14ac:dyDescent="0.25">
      <c r="C10" s="306">
        <f t="shared" si="0"/>
        <v>0</v>
      </c>
      <c r="D10" s="306">
        <v>0</v>
      </c>
      <c r="E10" s="306">
        <v>0</v>
      </c>
      <c r="F10" s="306">
        <v>0</v>
      </c>
      <c r="G10" s="306"/>
      <c r="H10" s="306">
        <v>0</v>
      </c>
      <c r="I10" s="306">
        <v>0</v>
      </c>
      <c r="J10" s="306">
        <v>0</v>
      </c>
      <c r="K10" s="307">
        <v>0</v>
      </c>
      <c r="L10" s="306">
        <v>0</v>
      </c>
    </row>
    <row r="11" spans="1:14" x14ac:dyDescent="0.25">
      <c r="B11" s="328"/>
      <c r="C11" s="306">
        <f t="shared" si="0"/>
        <v>0</v>
      </c>
      <c r="D11" s="306">
        <v>0</v>
      </c>
      <c r="E11" s="306">
        <v>0</v>
      </c>
      <c r="F11" s="306">
        <v>0</v>
      </c>
      <c r="G11" s="306"/>
      <c r="H11" s="306">
        <v>0</v>
      </c>
      <c r="I11" s="306">
        <v>0</v>
      </c>
      <c r="J11" s="306">
        <v>0</v>
      </c>
      <c r="K11" s="307">
        <v>0</v>
      </c>
      <c r="L11" s="306">
        <v>0</v>
      </c>
    </row>
    <row r="12" spans="1:14" x14ac:dyDescent="0.25">
      <c r="C12" s="306">
        <f t="shared" si="0"/>
        <v>0</v>
      </c>
      <c r="D12" s="306">
        <v>0</v>
      </c>
      <c r="E12" s="306">
        <v>0</v>
      </c>
      <c r="F12" s="306">
        <v>0</v>
      </c>
      <c r="G12" s="306"/>
      <c r="H12" s="306">
        <v>0</v>
      </c>
      <c r="I12" s="306">
        <v>0</v>
      </c>
      <c r="J12" s="306">
        <v>0</v>
      </c>
      <c r="K12" s="307">
        <v>0</v>
      </c>
      <c r="L12" s="306">
        <v>0</v>
      </c>
    </row>
    <row r="13" spans="1:14" x14ac:dyDescent="0.25">
      <c r="B13" s="328"/>
      <c r="C13" s="306">
        <f t="shared" si="0"/>
        <v>0</v>
      </c>
      <c r="D13" s="306">
        <v>0</v>
      </c>
      <c r="E13" s="306">
        <v>0</v>
      </c>
      <c r="F13" s="306">
        <v>0</v>
      </c>
      <c r="G13" s="306"/>
      <c r="H13" s="306">
        <v>0</v>
      </c>
      <c r="I13" s="306">
        <v>0</v>
      </c>
      <c r="J13" s="306">
        <v>0</v>
      </c>
      <c r="K13" s="307">
        <v>0</v>
      </c>
      <c r="L13" s="306">
        <v>0</v>
      </c>
    </row>
    <row r="14" spans="1:14" x14ac:dyDescent="0.25">
      <c r="C14" s="306">
        <f t="shared" si="0"/>
        <v>0</v>
      </c>
      <c r="D14" s="306">
        <v>0</v>
      </c>
      <c r="E14" s="306">
        <v>0</v>
      </c>
      <c r="F14" s="306">
        <v>0</v>
      </c>
      <c r="G14" s="306"/>
      <c r="H14" s="306">
        <v>0</v>
      </c>
      <c r="I14" s="306">
        <v>0</v>
      </c>
      <c r="J14" s="306">
        <v>0</v>
      </c>
      <c r="K14" s="307">
        <v>0</v>
      </c>
      <c r="L14" s="306">
        <v>0</v>
      </c>
    </row>
    <row r="15" spans="1:14" x14ac:dyDescent="0.25">
      <c r="B15" s="328"/>
      <c r="C15" s="306">
        <f t="shared" si="0"/>
        <v>0</v>
      </c>
      <c r="D15" s="306">
        <v>0</v>
      </c>
      <c r="E15" s="306">
        <v>0</v>
      </c>
      <c r="F15" s="306">
        <v>0</v>
      </c>
      <c r="G15" s="306"/>
      <c r="H15" s="306">
        <v>0</v>
      </c>
      <c r="I15" s="306">
        <v>0</v>
      </c>
      <c r="J15" s="306">
        <v>0</v>
      </c>
      <c r="K15" s="307">
        <v>0</v>
      </c>
      <c r="L15" s="306">
        <v>0</v>
      </c>
    </row>
    <row r="16" spans="1:14" x14ac:dyDescent="0.25">
      <c r="C16" s="306">
        <f t="shared" si="0"/>
        <v>0</v>
      </c>
      <c r="D16" s="306">
        <v>0</v>
      </c>
      <c r="E16" s="306">
        <v>0</v>
      </c>
      <c r="F16" s="306">
        <v>0</v>
      </c>
      <c r="G16" s="306"/>
      <c r="H16" s="306">
        <v>0</v>
      </c>
      <c r="I16" s="306">
        <v>0</v>
      </c>
      <c r="J16" s="306">
        <v>0</v>
      </c>
      <c r="K16" s="307">
        <v>0</v>
      </c>
      <c r="L16" s="306">
        <v>0</v>
      </c>
    </row>
    <row r="17" spans="1:12" x14ac:dyDescent="0.25">
      <c r="B17" s="328"/>
      <c r="C17" s="306">
        <f t="shared" si="0"/>
        <v>0</v>
      </c>
      <c r="D17" s="306">
        <v>0</v>
      </c>
      <c r="E17" s="306">
        <v>0</v>
      </c>
      <c r="F17" s="306">
        <v>0</v>
      </c>
      <c r="G17" s="306"/>
      <c r="H17" s="306">
        <v>0</v>
      </c>
      <c r="I17" s="306">
        <v>0</v>
      </c>
      <c r="J17" s="306">
        <v>0</v>
      </c>
      <c r="K17" s="307">
        <v>0</v>
      </c>
      <c r="L17" s="306">
        <v>0</v>
      </c>
    </row>
    <row r="18" spans="1:12" x14ac:dyDescent="0.25">
      <c r="C18" s="306">
        <f t="shared" si="0"/>
        <v>0</v>
      </c>
      <c r="D18" s="306">
        <v>0</v>
      </c>
      <c r="E18" s="306">
        <v>0</v>
      </c>
      <c r="F18" s="306">
        <v>0</v>
      </c>
      <c r="G18" s="306"/>
      <c r="H18" s="306">
        <v>0</v>
      </c>
      <c r="I18" s="306">
        <v>0</v>
      </c>
      <c r="J18" s="306">
        <v>0</v>
      </c>
      <c r="K18" s="307">
        <v>0</v>
      </c>
      <c r="L18" s="306">
        <v>0</v>
      </c>
    </row>
    <row r="19" spans="1:12" x14ac:dyDescent="0.25">
      <c r="C19" s="306">
        <f t="shared" si="0"/>
        <v>0</v>
      </c>
      <c r="D19" s="306">
        <v>0</v>
      </c>
      <c r="E19" s="306">
        <v>0</v>
      </c>
      <c r="F19" s="306">
        <v>0</v>
      </c>
      <c r="G19" s="306"/>
      <c r="H19" s="306">
        <v>0</v>
      </c>
      <c r="I19" s="306">
        <v>0</v>
      </c>
      <c r="J19" s="306">
        <v>0</v>
      </c>
      <c r="K19" s="307">
        <v>0</v>
      </c>
      <c r="L19" s="306">
        <v>0</v>
      </c>
    </row>
    <row r="20" spans="1:12" x14ac:dyDescent="0.25">
      <c r="C20" s="306">
        <f t="shared" si="0"/>
        <v>0</v>
      </c>
      <c r="D20" s="306">
        <v>0</v>
      </c>
      <c r="E20" s="306">
        <v>0</v>
      </c>
      <c r="F20" s="306">
        <v>0</v>
      </c>
      <c r="G20" s="306"/>
      <c r="H20" s="306">
        <v>0</v>
      </c>
      <c r="I20" s="306">
        <v>0</v>
      </c>
      <c r="J20" s="306">
        <v>0</v>
      </c>
      <c r="K20" s="307">
        <v>0</v>
      </c>
      <c r="L20" s="306">
        <v>0</v>
      </c>
    </row>
    <row r="21" spans="1:12" x14ac:dyDescent="0.25">
      <c r="C21" s="306">
        <f t="shared" si="0"/>
        <v>0</v>
      </c>
      <c r="D21" s="306">
        <v>0</v>
      </c>
      <c r="E21" s="306">
        <v>0</v>
      </c>
      <c r="F21" s="306">
        <v>0</v>
      </c>
      <c r="G21" s="306"/>
      <c r="H21" s="306">
        <v>0</v>
      </c>
      <c r="I21" s="306">
        <v>0</v>
      </c>
      <c r="J21" s="306">
        <v>0</v>
      </c>
      <c r="K21" s="307">
        <v>0</v>
      </c>
      <c r="L21" s="306">
        <v>0</v>
      </c>
    </row>
    <row r="22" spans="1:12" x14ac:dyDescent="0.25">
      <c r="C22" s="306">
        <f t="shared" si="0"/>
        <v>0</v>
      </c>
      <c r="D22" s="306">
        <v>0</v>
      </c>
      <c r="E22" s="306">
        <v>0</v>
      </c>
      <c r="F22" s="306">
        <v>0</v>
      </c>
      <c r="G22" s="306"/>
      <c r="H22" s="306">
        <v>0</v>
      </c>
      <c r="I22" s="306">
        <v>0</v>
      </c>
      <c r="J22" s="306">
        <v>0</v>
      </c>
      <c r="K22" s="307">
        <v>0</v>
      </c>
      <c r="L22" s="306">
        <v>0</v>
      </c>
    </row>
    <row r="23" spans="1:12" x14ac:dyDescent="0.25">
      <c r="C23" s="306">
        <f t="shared" si="0"/>
        <v>0</v>
      </c>
      <c r="D23" s="306">
        <v>0</v>
      </c>
      <c r="E23" s="306">
        <v>0</v>
      </c>
      <c r="F23" s="306">
        <v>0</v>
      </c>
      <c r="G23" s="306"/>
      <c r="H23" s="306">
        <v>0</v>
      </c>
      <c r="I23" s="306">
        <v>0</v>
      </c>
      <c r="J23" s="306">
        <v>0</v>
      </c>
      <c r="K23" s="307">
        <v>0</v>
      </c>
      <c r="L23" s="306">
        <v>0</v>
      </c>
    </row>
    <row r="24" spans="1:12" x14ac:dyDescent="0.25">
      <c r="C24" s="306">
        <f t="shared" si="0"/>
        <v>0</v>
      </c>
      <c r="D24" s="306">
        <v>0</v>
      </c>
      <c r="E24" s="306">
        <v>0</v>
      </c>
      <c r="F24" s="306">
        <v>0</v>
      </c>
      <c r="G24" s="306"/>
      <c r="H24" s="306">
        <v>0</v>
      </c>
      <c r="I24" s="306">
        <v>0</v>
      </c>
      <c r="J24" s="306">
        <v>0</v>
      </c>
      <c r="K24" s="307">
        <v>0</v>
      </c>
      <c r="L24" s="306">
        <v>0</v>
      </c>
    </row>
    <row r="25" spans="1:12" x14ac:dyDescent="0.25">
      <c r="C25" s="306">
        <f t="shared" si="0"/>
        <v>0</v>
      </c>
      <c r="D25" s="306">
        <v>0</v>
      </c>
      <c r="E25" s="306">
        <v>0</v>
      </c>
      <c r="F25" s="306">
        <v>0</v>
      </c>
      <c r="G25" s="306"/>
      <c r="H25" s="306">
        <v>0</v>
      </c>
      <c r="I25" s="306">
        <v>0</v>
      </c>
      <c r="J25" s="306">
        <v>0</v>
      </c>
      <c r="K25" s="307">
        <v>0</v>
      </c>
      <c r="L25" s="306">
        <v>0</v>
      </c>
    </row>
    <row r="26" spans="1:12" x14ac:dyDescent="0.25">
      <c r="C26" s="306">
        <f t="shared" si="0"/>
        <v>0</v>
      </c>
      <c r="D26" s="306">
        <v>0</v>
      </c>
      <c r="E26" s="306">
        <v>0</v>
      </c>
      <c r="F26" s="306">
        <v>0</v>
      </c>
      <c r="G26" s="306"/>
      <c r="H26" s="306">
        <v>0</v>
      </c>
      <c r="I26" s="306">
        <v>0</v>
      </c>
      <c r="J26" s="306">
        <v>0</v>
      </c>
      <c r="K26" s="307">
        <v>0</v>
      </c>
      <c r="L26" s="306">
        <v>0</v>
      </c>
    </row>
    <row r="27" spans="1:12" x14ac:dyDescent="0.25">
      <c r="C27" s="306">
        <f t="shared" si="0"/>
        <v>0</v>
      </c>
      <c r="D27" s="306">
        <v>0</v>
      </c>
      <c r="E27" s="306">
        <v>0</v>
      </c>
      <c r="F27" s="306">
        <v>0</v>
      </c>
      <c r="G27" s="306"/>
      <c r="H27" s="306">
        <v>0</v>
      </c>
      <c r="I27" s="306">
        <v>0</v>
      </c>
      <c r="J27" s="306">
        <v>0</v>
      </c>
      <c r="K27" s="307">
        <v>0</v>
      </c>
      <c r="L27" s="306">
        <v>0</v>
      </c>
    </row>
    <row r="28" spans="1:12" x14ac:dyDescent="0.25">
      <c r="C28" s="306">
        <f t="shared" si="0"/>
        <v>0</v>
      </c>
      <c r="D28" s="306">
        <v>0</v>
      </c>
      <c r="E28" s="306">
        <v>0</v>
      </c>
      <c r="F28" s="306">
        <v>0</v>
      </c>
      <c r="G28" s="306"/>
      <c r="H28" s="306">
        <v>0</v>
      </c>
      <c r="I28" s="306">
        <v>0</v>
      </c>
      <c r="J28" s="306">
        <v>0</v>
      </c>
      <c r="K28" s="307">
        <v>0</v>
      </c>
      <c r="L28" s="306">
        <v>0</v>
      </c>
    </row>
    <row r="29" spans="1:12" x14ac:dyDescent="0.25">
      <c r="C29" s="306"/>
      <c r="D29" s="306"/>
      <c r="E29" s="306"/>
      <c r="F29" s="306"/>
      <c r="G29" s="311"/>
      <c r="H29" s="311"/>
      <c r="I29" s="311"/>
      <c r="J29" s="311"/>
      <c r="K29" s="309"/>
      <c r="L29" s="310"/>
    </row>
    <row r="30" spans="1:12" ht="15.75" thickBot="1" x14ac:dyDescent="0.3">
      <c r="A30" s="329"/>
      <c r="B30" s="330" t="s">
        <v>324</v>
      </c>
      <c r="C30" s="331">
        <f t="shared" ref="C30:L30" si="1">SUM(C5:C29)</f>
        <v>0</v>
      </c>
      <c r="D30" s="331">
        <f t="shared" si="1"/>
        <v>0</v>
      </c>
      <c r="E30" s="331">
        <f t="shared" si="1"/>
        <v>0</v>
      </c>
      <c r="F30" s="331">
        <f t="shared" si="1"/>
        <v>0</v>
      </c>
      <c r="G30" s="331"/>
      <c r="H30" s="331">
        <f t="shared" si="1"/>
        <v>0</v>
      </c>
      <c r="I30" s="331">
        <f t="shared" si="1"/>
        <v>0</v>
      </c>
      <c r="J30" s="332">
        <f t="shared" si="1"/>
        <v>0</v>
      </c>
      <c r="K30" s="331">
        <f t="shared" si="1"/>
        <v>0</v>
      </c>
      <c r="L30" s="331">
        <f t="shared" si="1"/>
        <v>0</v>
      </c>
    </row>
    <row r="31" spans="1:12" ht="15.75" thickTop="1" x14ac:dyDescent="0.25">
      <c r="A31" s="316"/>
      <c r="B31" s="317"/>
      <c r="C31" s="317"/>
      <c r="D31" s="317"/>
      <c r="E31" s="317"/>
      <c r="F31" s="317"/>
      <c r="G31" s="317"/>
      <c r="H31" s="317"/>
      <c r="I31" s="317"/>
      <c r="J31" s="317"/>
      <c r="K31" s="317"/>
      <c r="L31" s="317"/>
    </row>
    <row r="32" spans="1:12" x14ac:dyDescent="0.25">
      <c r="A32" s="316"/>
      <c r="B32" s="317"/>
      <c r="C32" s="317"/>
      <c r="D32" s="317"/>
      <c r="E32" s="317"/>
      <c r="F32" s="317"/>
      <c r="G32" s="317"/>
      <c r="H32" s="317"/>
      <c r="I32" s="317"/>
      <c r="J32" s="317"/>
      <c r="K32" s="317"/>
      <c r="L32" s="317"/>
    </row>
    <row r="33" spans="1:12" x14ac:dyDescent="0.25">
      <c r="A33" s="319"/>
      <c r="B33" s="320"/>
      <c r="C33" s="320"/>
      <c r="D33" s="320"/>
      <c r="E33" s="320"/>
      <c r="F33" s="320"/>
      <c r="G33" s="320"/>
      <c r="H33" s="320"/>
      <c r="I33" s="320"/>
      <c r="J33" s="320"/>
      <c r="K33" s="320"/>
      <c r="L33" s="321"/>
    </row>
    <row r="34" spans="1:12" x14ac:dyDescent="0.25">
      <c r="A34" s="322" t="s">
        <v>326</v>
      </c>
      <c r="B34" s="385" t="s">
        <v>327</v>
      </c>
      <c r="C34" s="386"/>
      <c r="D34" s="386"/>
      <c r="E34" s="386"/>
      <c r="F34" s="386"/>
      <c r="G34" s="386"/>
      <c r="H34" s="386"/>
      <c r="I34" s="386"/>
      <c r="J34" s="386"/>
      <c r="K34" s="386"/>
      <c r="L34" s="407"/>
    </row>
    <row r="35" spans="1:12" x14ac:dyDescent="0.25">
      <c r="A35" s="322"/>
      <c r="B35" s="385" t="s">
        <v>334</v>
      </c>
      <c r="C35" s="386"/>
      <c r="D35" s="386"/>
      <c r="E35" s="386"/>
      <c r="F35" s="386"/>
      <c r="G35" s="386"/>
      <c r="H35" s="386"/>
      <c r="I35" s="386"/>
      <c r="J35" s="386"/>
      <c r="K35" s="386"/>
      <c r="L35" s="407"/>
    </row>
    <row r="36" spans="1:12" x14ac:dyDescent="0.25">
      <c r="A36" s="322"/>
      <c r="B36" s="385" t="s">
        <v>335</v>
      </c>
      <c r="C36" s="386"/>
      <c r="D36" s="386"/>
      <c r="E36" s="386"/>
      <c r="F36" s="386"/>
      <c r="G36" s="386"/>
      <c r="H36" s="386"/>
      <c r="I36" s="386"/>
      <c r="J36" s="386"/>
      <c r="K36" s="386"/>
      <c r="L36" s="407"/>
    </row>
    <row r="37" spans="1:12" x14ac:dyDescent="0.25">
      <c r="A37" s="322"/>
      <c r="B37" s="385" t="s">
        <v>336</v>
      </c>
      <c r="C37" s="386"/>
      <c r="D37" s="386"/>
      <c r="E37" s="386"/>
      <c r="F37" s="386"/>
      <c r="G37" s="386"/>
      <c r="H37" s="386"/>
      <c r="I37" s="386"/>
      <c r="J37" s="386"/>
      <c r="K37" s="386"/>
      <c r="L37" s="407"/>
    </row>
    <row r="38" spans="1:12" x14ac:dyDescent="0.25">
      <c r="A38" s="322"/>
      <c r="B38" s="385" t="s">
        <v>337</v>
      </c>
      <c r="C38" s="386"/>
      <c r="D38" s="386"/>
      <c r="E38" s="386"/>
      <c r="F38" s="386"/>
      <c r="G38" s="386"/>
      <c r="H38" s="386"/>
      <c r="I38" s="386"/>
      <c r="J38" s="386"/>
      <c r="K38" s="386"/>
      <c r="L38" s="407"/>
    </row>
    <row r="39" spans="1:12" x14ac:dyDescent="0.25">
      <c r="A39" s="323"/>
      <c r="B39" s="324"/>
      <c r="C39" s="324"/>
      <c r="D39" s="324"/>
      <c r="E39" s="324"/>
      <c r="F39" s="324"/>
      <c r="G39" s="324"/>
      <c r="H39" s="324"/>
      <c r="I39" s="324"/>
      <c r="J39" s="324"/>
      <c r="K39" s="324"/>
      <c r="L39" s="325"/>
    </row>
  </sheetData>
  <mergeCells count="7">
    <mergeCell ref="B37:L37"/>
    <mergeCell ref="B38:L38"/>
    <mergeCell ref="F3:G3"/>
    <mergeCell ref="A4:B4"/>
    <mergeCell ref="B34:L34"/>
    <mergeCell ref="B35:L35"/>
    <mergeCell ref="B36:L36"/>
  </mergeCells>
  <printOptions gridLines="1"/>
  <pageMargins left="0.2" right="0.2" top="0.75" bottom="0.5" header="0.3" footer="0.3"/>
  <pageSetup scale="63" fitToHeight="5" orientation="landscape" r:id="rId1"/>
  <headerFooter>
    <oddFooter>&amp;L&amp;A&amp;C&amp;10page &amp;P of &amp;N&amp;R&amp;10Updated &amp;D</oddFooter>
  </headerFooter>
  <ignoredErrors>
    <ignoredError sqref="C5:C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4F0A-1740-4ED5-8E11-BE2EF95300B0}">
  <dimension ref="A1:T106"/>
  <sheetViews>
    <sheetView showGridLines="0" tabSelected="1" workbookViewId="0"/>
  </sheetViews>
  <sheetFormatPr defaultColWidth="8.625" defaultRowHeight="15" x14ac:dyDescent="0.25"/>
  <cols>
    <col min="1" max="1" width="6.75" style="297" customWidth="1"/>
    <col min="2" max="2" width="43.375" style="297" customWidth="1"/>
    <col min="3" max="16384" width="8.625" style="297"/>
  </cols>
  <sheetData>
    <row r="1" spans="1:20" ht="15.75" x14ac:dyDescent="0.25">
      <c r="A1" s="354" t="s">
        <v>358</v>
      </c>
    </row>
    <row r="2" spans="1:20" ht="16.5" thickBot="1" x14ac:dyDescent="0.3">
      <c r="A2" s="355" t="s">
        <v>353</v>
      </c>
      <c r="B2" s="356"/>
      <c r="C2" s="356"/>
      <c r="D2" s="356"/>
      <c r="E2" s="356"/>
      <c r="F2" s="356"/>
      <c r="G2" s="356"/>
      <c r="H2" s="356"/>
      <c r="I2" s="356"/>
      <c r="J2" s="356"/>
      <c r="K2" s="356"/>
      <c r="L2" s="356"/>
      <c r="M2" s="356"/>
      <c r="N2" s="356"/>
      <c r="O2" s="356"/>
      <c r="P2" s="356"/>
      <c r="Q2" s="356"/>
      <c r="R2" s="356"/>
      <c r="S2" s="356"/>
      <c r="T2" s="356"/>
    </row>
    <row r="4" spans="1:20" ht="15.75" x14ac:dyDescent="0.25">
      <c r="A4" s="354" t="s">
        <v>354</v>
      </c>
    </row>
    <row r="5" spans="1:20" x14ac:dyDescent="0.25">
      <c r="A5" s="361" t="s">
        <v>359</v>
      </c>
    </row>
    <row r="6" spans="1:20" x14ac:dyDescent="0.25">
      <c r="A6" s="361" t="s">
        <v>360</v>
      </c>
    </row>
    <row r="8" spans="1:20" ht="15.75" x14ac:dyDescent="0.25">
      <c r="A8" s="354" t="s">
        <v>361</v>
      </c>
    </row>
    <row r="9" spans="1:20" x14ac:dyDescent="0.25">
      <c r="A9" s="357"/>
    </row>
    <row r="10" spans="1:20" x14ac:dyDescent="0.25">
      <c r="A10" s="367" t="s">
        <v>363</v>
      </c>
    </row>
    <row r="11" spans="1:20" x14ac:dyDescent="0.25">
      <c r="A11" s="361" t="s">
        <v>362</v>
      </c>
    </row>
    <row r="12" spans="1:20" x14ac:dyDescent="0.25">
      <c r="A12" s="357"/>
    </row>
    <row r="13" spans="1:20" x14ac:dyDescent="0.25">
      <c r="A13" s="367" t="s">
        <v>364</v>
      </c>
    </row>
    <row r="14" spans="1:20" x14ac:dyDescent="0.25">
      <c r="A14" s="362" t="s">
        <v>399</v>
      </c>
    </row>
    <row r="15" spans="1:20" x14ac:dyDescent="0.25">
      <c r="A15" s="387" t="s">
        <v>365</v>
      </c>
      <c r="B15" s="388"/>
    </row>
    <row r="16" spans="1:20" x14ac:dyDescent="0.25">
      <c r="A16" s="362" t="s">
        <v>408</v>
      </c>
    </row>
    <row r="17" spans="1:2" x14ac:dyDescent="0.25">
      <c r="A17" s="357"/>
      <c r="B17" s="297" t="s">
        <v>407</v>
      </c>
    </row>
    <row r="18" spans="1:2" x14ac:dyDescent="0.25">
      <c r="A18" s="357"/>
      <c r="B18" s="297" t="s">
        <v>409</v>
      </c>
    </row>
    <row r="19" spans="1:2" x14ac:dyDescent="0.25">
      <c r="A19" s="357"/>
      <c r="B19" s="297" t="s">
        <v>366</v>
      </c>
    </row>
    <row r="20" spans="1:2" x14ac:dyDescent="0.25">
      <c r="A20" s="357"/>
      <c r="B20" s="297" t="s">
        <v>410</v>
      </c>
    </row>
    <row r="21" spans="1:2" x14ac:dyDescent="0.25">
      <c r="A21" s="357"/>
      <c r="B21" s="297" t="s">
        <v>411</v>
      </c>
    </row>
    <row r="22" spans="1:2" x14ac:dyDescent="0.25">
      <c r="A22" s="357"/>
      <c r="B22" s="297" t="s">
        <v>367</v>
      </c>
    </row>
    <row r="23" spans="1:2" x14ac:dyDescent="0.25">
      <c r="A23" s="357"/>
      <c r="B23" s="297" t="s">
        <v>412</v>
      </c>
    </row>
    <row r="24" spans="1:2" x14ac:dyDescent="0.25">
      <c r="A24" s="357"/>
      <c r="B24" s="297" t="s">
        <v>413</v>
      </c>
    </row>
    <row r="25" spans="1:2" x14ac:dyDescent="0.25">
      <c r="A25" s="357"/>
      <c r="B25" s="297" t="s">
        <v>414</v>
      </c>
    </row>
    <row r="26" spans="1:2" x14ac:dyDescent="0.25">
      <c r="A26" s="357"/>
      <c r="B26" s="297" t="s">
        <v>368</v>
      </c>
    </row>
    <row r="27" spans="1:2" x14ac:dyDescent="0.25">
      <c r="A27" s="362" t="s">
        <v>415</v>
      </c>
    </row>
    <row r="28" spans="1:2" x14ac:dyDescent="0.25">
      <c r="A28" s="357"/>
      <c r="B28" s="297" t="s">
        <v>416</v>
      </c>
    </row>
    <row r="29" spans="1:2" x14ac:dyDescent="0.25">
      <c r="A29" s="357"/>
      <c r="B29" s="297" t="s">
        <v>417</v>
      </c>
    </row>
    <row r="30" spans="1:2" x14ac:dyDescent="0.25">
      <c r="A30" s="357"/>
      <c r="B30" s="297" t="s">
        <v>418</v>
      </c>
    </row>
    <row r="31" spans="1:2" x14ac:dyDescent="0.25">
      <c r="A31" s="357"/>
      <c r="B31" s="297" t="s">
        <v>419</v>
      </c>
    </row>
    <row r="32" spans="1:2" x14ac:dyDescent="0.25">
      <c r="A32" s="357"/>
      <c r="B32" s="297" t="s">
        <v>420</v>
      </c>
    </row>
    <row r="33" spans="1:3" x14ac:dyDescent="0.25">
      <c r="A33" s="357"/>
      <c r="B33" s="297" t="s">
        <v>421</v>
      </c>
    </row>
    <row r="34" spans="1:3" x14ac:dyDescent="0.25">
      <c r="A34" s="357"/>
      <c r="B34" s="297" t="s">
        <v>422</v>
      </c>
    </row>
    <row r="35" spans="1:3" x14ac:dyDescent="0.25">
      <c r="A35" s="357"/>
      <c r="B35" s="363"/>
    </row>
    <row r="36" spans="1:3" x14ac:dyDescent="0.25">
      <c r="A36" s="389" t="s">
        <v>369</v>
      </c>
      <c r="B36" s="390"/>
    </row>
    <row r="37" spans="1:3" x14ac:dyDescent="0.25">
      <c r="A37" s="362" t="s">
        <v>220</v>
      </c>
      <c r="B37" s="363"/>
    </row>
    <row r="38" spans="1:3" x14ac:dyDescent="0.25">
      <c r="A38" s="357"/>
      <c r="B38" s="360" t="s">
        <v>423</v>
      </c>
    </row>
    <row r="39" spans="1:3" x14ac:dyDescent="0.25">
      <c r="A39" s="357"/>
      <c r="C39" s="366" t="s">
        <v>428</v>
      </c>
    </row>
    <row r="40" spans="1:3" x14ac:dyDescent="0.25">
      <c r="A40" s="362" t="s">
        <v>439</v>
      </c>
      <c r="B40" s="360"/>
    </row>
    <row r="41" spans="1:3" x14ac:dyDescent="0.25">
      <c r="A41" s="357"/>
      <c r="B41" s="360" t="s">
        <v>374</v>
      </c>
    </row>
    <row r="42" spans="1:3" x14ac:dyDescent="0.25">
      <c r="A42" s="357"/>
      <c r="B42" s="360" t="s">
        <v>400</v>
      </c>
    </row>
    <row r="43" spans="1:3" x14ac:dyDescent="0.25">
      <c r="A43" s="357"/>
      <c r="B43" s="360" t="s">
        <v>375</v>
      </c>
    </row>
    <row r="44" spans="1:3" x14ac:dyDescent="0.25">
      <c r="A44" s="357"/>
      <c r="B44" s="360" t="s">
        <v>376</v>
      </c>
    </row>
    <row r="45" spans="1:3" x14ac:dyDescent="0.25">
      <c r="A45" s="357"/>
      <c r="B45" s="360" t="s">
        <v>377</v>
      </c>
    </row>
    <row r="46" spans="1:3" x14ac:dyDescent="0.25">
      <c r="A46" s="357"/>
      <c r="B46" s="360" t="s">
        <v>379</v>
      </c>
    </row>
    <row r="47" spans="1:3" x14ac:dyDescent="0.25">
      <c r="A47" s="357"/>
      <c r="B47" s="360" t="s">
        <v>380</v>
      </c>
    </row>
    <row r="48" spans="1:3" x14ac:dyDescent="0.25">
      <c r="A48" s="357"/>
      <c r="B48" s="360" t="s">
        <v>401</v>
      </c>
    </row>
    <row r="49" spans="1:2" x14ac:dyDescent="0.25">
      <c r="A49" s="357"/>
      <c r="B49" s="360" t="s">
        <v>381</v>
      </c>
    </row>
    <row r="50" spans="1:2" x14ac:dyDescent="0.25">
      <c r="A50" s="357"/>
      <c r="B50" s="360" t="s">
        <v>382</v>
      </c>
    </row>
    <row r="51" spans="1:2" x14ac:dyDescent="0.25">
      <c r="A51" s="362" t="s">
        <v>231</v>
      </c>
      <c r="B51" s="360"/>
    </row>
    <row r="52" spans="1:2" x14ac:dyDescent="0.25">
      <c r="A52" s="357"/>
      <c r="B52" s="360" t="s">
        <v>378</v>
      </c>
    </row>
    <row r="53" spans="1:2" x14ac:dyDescent="0.25">
      <c r="A53" s="362" t="s">
        <v>248</v>
      </c>
      <c r="B53" s="360"/>
    </row>
    <row r="54" spans="1:2" x14ac:dyDescent="0.25">
      <c r="A54" s="357"/>
      <c r="B54" s="360" t="s">
        <v>384</v>
      </c>
    </row>
    <row r="55" spans="1:2" x14ac:dyDescent="0.25">
      <c r="A55" s="357"/>
      <c r="B55" s="363"/>
    </row>
    <row r="56" spans="1:2" x14ac:dyDescent="0.25">
      <c r="A56" s="391" t="s">
        <v>385</v>
      </c>
      <c r="B56" s="392"/>
    </row>
    <row r="57" spans="1:2" x14ac:dyDescent="0.25">
      <c r="A57" s="362" t="s">
        <v>389</v>
      </c>
      <c r="B57" s="363"/>
    </row>
    <row r="58" spans="1:2" x14ac:dyDescent="0.25">
      <c r="B58" s="361" t="s">
        <v>424</v>
      </c>
    </row>
    <row r="59" spans="1:2" x14ac:dyDescent="0.25">
      <c r="A59" s="362" t="s">
        <v>124</v>
      </c>
      <c r="B59" s="361"/>
    </row>
    <row r="60" spans="1:2" x14ac:dyDescent="0.25">
      <c r="B60" s="361" t="s">
        <v>402</v>
      </c>
    </row>
    <row r="61" spans="1:2" x14ac:dyDescent="0.25">
      <c r="B61" s="361" t="s">
        <v>392</v>
      </c>
    </row>
    <row r="62" spans="1:2" x14ac:dyDescent="0.25">
      <c r="A62" s="362" t="s">
        <v>131</v>
      </c>
      <c r="B62" s="37"/>
    </row>
    <row r="63" spans="1:2" x14ac:dyDescent="0.25">
      <c r="B63" s="361" t="s">
        <v>390</v>
      </c>
    </row>
    <row r="64" spans="1:2" x14ac:dyDescent="0.25">
      <c r="B64" s="361" t="s">
        <v>391</v>
      </c>
    </row>
    <row r="65" spans="1:2" x14ac:dyDescent="0.25">
      <c r="A65" s="362" t="s">
        <v>253</v>
      </c>
    </row>
    <row r="66" spans="1:2" x14ac:dyDescent="0.25">
      <c r="B66" s="368" t="s">
        <v>425</v>
      </c>
    </row>
    <row r="67" spans="1:2" x14ac:dyDescent="0.25">
      <c r="B67" s="361" t="s">
        <v>393</v>
      </c>
    </row>
    <row r="68" spans="1:2" x14ac:dyDescent="0.25">
      <c r="A68" s="362" t="s">
        <v>394</v>
      </c>
      <c r="B68" s="361"/>
    </row>
    <row r="69" spans="1:2" x14ac:dyDescent="0.25">
      <c r="B69" s="361" t="s">
        <v>395</v>
      </c>
    </row>
    <row r="70" spans="1:2" x14ac:dyDescent="0.25">
      <c r="A70" s="357"/>
    </row>
    <row r="71" spans="1:2" x14ac:dyDescent="0.25">
      <c r="A71" s="367" t="s">
        <v>396</v>
      </c>
    </row>
    <row r="72" spans="1:2" x14ac:dyDescent="0.25">
      <c r="B72" s="361" t="s">
        <v>426</v>
      </c>
    </row>
    <row r="73" spans="1:2" x14ac:dyDescent="0.25">
      <c r="B73" s="369" t="s">
        <v>259</v>
      </c>
    </row>
    <row r="74" spans="1:2" x14ac:dyDescent="0.25">
      <c r="B74" s="369" t="s">
        <v>260</v>
      </c>
    </row>
    <row r="75" spans="1:2" x14ac:dyDescent="0.25">
      <c r="B75" s="361" t="s">
        <v>427</v>
      </c>
    </row>
    <row r="76" spans="1:2" x14ac:dyDescent="0.25">
      <c r="B76" s="361" t="s">
        <v>436</v>
      </c>
    </row>
    <row r="77" spans="1:2" x14ac:dyDescent="0.25">
      <c r="B77" s="369"/>
    </row>
    <row r="78" spans="1:2" x14ac:dyDescent="0.25">
      <c r="A78" s="367" t="s">
        <v>397</v>
      </c>
      <c r="B78" s="369"/>
    </row>
    <row r="79" spans="1:2" x14ac:dyDescent="0.25">
      <c r="A79" s="367"/>
      <c r="B79" s="371" t="s">
        <v>437</v>
      </c>
    </row>
    <row r="80" spans="1:2" x14ac:dyDescent="0.25">
      <c r="A80" s="367"/>
      <c r="B80" s="369" t="s">
        <v>258</v>
      </c>
    </row>
    <row r="81" spans="1:11" x14ac:dyDescent="0.25">
      <c r="A81" s="367"/>
      <c r="B81" s="371" t="s">
        <v>438</v>
      </c>
    </row>
    <row r="82" spans="1:11" x14ac:dyDescent="0.25">
      <c r="A82" s="367"/>
      <c r="B82" s="361" t="s">
        <v>436</v>
      </c>
    </row>
    <row r="83" spans="1:11" x14ac:dyDescent="0.25">
      <c r="A83" s="367"/>
      <c r="B83" s="361"/>
    </row>
    <row r="84" spans="1:11" x14ac:dyDescent="0.25">
      <c r="A84" s="367" t="s">
        <v>164</v>
      </c>
      <c r="B84" s="369"/>
    </row>
    <row r="85" spans="1:11" x14ac:dyDescent="0.25">
      <c r="B85" s="371" t="s">
        <v>429</v>
      </c>
    </row>
    <row r="86" spans="1:11" x14ac:dyDescent="0.25">
      <c r="A86" s="367"/>
      <c r="B86" s="369"/>
    </row>
    <row r="87" spans="1:11" x14ac:dyDescent="0.25">
      <c r="A87" s="367" t="s">
        <v>398</v>
      </c>
      <c r="B87" s="369"/>
    </row>
    <row r="88" spans="1:11" x14ac:dyDescent="0.25">
      <c r="B88" s="371" t="s">
        <v>430</v>
      </c>
    </row>
    <row r="89" spans="1:11" x14ac:dyDescent="0.25">
      <c r="A89" s="367"/>
      <c r="B89" s="369"/>
    </row>
    <row r="90" spans="1:11" x14ac:dyDescent="0.25">
      <c r="A90" s="367" t="s">
        <v>403</v>
      </c>
      <c r="B90" s="369"/>
    </row>
    <row r="91" spans="1:11" x14ac:dyDescent="0.25">
      <c r="A91" s="362" t="s">
        <v>431</v>
      </c>
    </row>
    <row r="92" spans="1:11" x14ac:dyDescent="0.25">
      <c r="A92" s="358"/>
      <c r="B92" s="385" t="s">
        <v>355</v>
      </c>
      <c r="C92" s="386"/>
      <c r="D92" s="386"/>
      <c r="E92" s="386"/>
      <c r="F92" s="386"/>
      <c r="G92" s="386"/>
      <c r="H92" s="386"/>
      <c r="I92" s="386"/>
      <c r="J92" s="386"/>
      <c r="K92" s="386"/>
    </row>
    <row r="93" spans="1:11" x14ac:dyDescent="0.25">
      <c r="A93" s="358"/>
      <c r="B93" s="317" t="s">
        <v>433</v>
      </c>
    </row>
    <row r="94" spans="1:11" x14ac:dyDescent="0.25">
      <c r="A94" s="358"/>
      <c r="B94" s="385" t="s">
        <v>434</v>
      </c>
      <c r="C94" s="386"/>
      <c r="D94" s="386"/>
      <c r="E94" s="386"/>
      <c r="F94" s="386"/>
      <c r="G94" s="386"/>
      <c r="H94" s="386"/>
      <c r="I94" s="386"/>
      <c r="J94" s="386"/>
      <c r="K94" s="386"/>
    </row>
    <row r="95" spans="1:11" x14ac:dyDescent="0.25">
      <c r="A95" s="358"/>
      <c r="B95" s="385" t="s">
        <v>435</v>
      </c>
      <c r="C95" s="386"/>
      <c r="D95" s="386"/>
      <c r="E95" s="386"/>
      <c r="F95" s="386"/>
      <c r="G95" s="386"/>
      <c r="H95" s="386"/>
      <c r="I95" s="386"/>
      <c r="J95" s="386"/>
      <c r="K95" s="386"/>
    </row>
    <row r="96" spans="1:11" x14ac:dyDescent="0.25">
      <c r="A96" s="359" t="s">
        <v>356</v>
      </c>
    </row>
    <row r="97" spans="1:11" x14ac:dyDescent="0.25">
      <c r="A97" s="322"/>
      <c r="B97" s="385" t="s">
        <v>404</v>
      </c>
      <c r="C97" s="386"/>
      <c r="D97" s="386"/>
      <c r="E97" s="386"/>
      <c r="F97" s="386"/>
      <c r="G97" s="386"/>
      <c r="H97" s="386"/>
      <c r="I97" s="386"/>
      <c r="J97" s="386"/>
      <c r="K97" s="386"/>
    </row>
    <row r="98" spans="1:11" x14ac:dyDescent="0.25">
      <c r="A98" s="358"/>
      <c r="B98" s="385" t="s">
        <v>432</v>
      </c>
      <c r="C98" s="386"/>
      <c r="D98" s="386"/>
      <c r="E98" s="386"/>
      <c r="F98" s="386"/>
      <c r="G98" s="386"/>
      <c r="H98" s="386"/>
      <c r="I98" s="386"/>
      <c r="J98" s="386"/>
      <c r="K98" s="386"/>
    </row>
    <row r="99" spans="1:11" x14ac:dyDescent="0.25">
      <c r="A99" s="359" t="s">
        <v>357</v>
      </c>
    </row>
    <row r="100" spans="1:11" x14ac:dyDescent="0.25">
      <c r="A100" s="358"/>
      <c r="B100" s="385" t="s">
        <v>405</v>
      </c>
      <c r="C100" s="386"/>
      <c r="D100" s="386"/>
      <c r="E100" s="386"/>
      <c r="F100" s="386"/>
      <c r="G100" s="386"/>
      <c r="H100" s="386"/>
      <c r="I100" s="386"/>
      <c r="J100" s="386"/>
      <c r="K100" s="386"/>
    </row>
    <row r="101" spans="1:11" x14ac:dyDescent="0.25">
      <c r="A101" s="358"/>
      <c r="B101" s="385" t="s">
        <v>432</v>
      </c>
      <c r="C101" s="386"/>
      <c r="D101" s="386"/>
      <c r="E101" s="386"/>
      <c r="F101" s="386"/>
      <c r="G101" s="386"/>
      <c r="H101" s="386"/>
      <c r="I101" s="386"/>
      <c r="J101" s="386"/>
      <c r="K101" s="386"/>
    </row>
    <row r="102" spans="1:11" x14ac:dyDescent="0.25">
      <c r="A102" s="322"/>
      <c r="B102" s="385" t="s">
        <v>406</v>
      </c>
      <c r="C102" s="386"/>
      <c r="D102" s="386"/>
      <c r="E102" s="386"/>
      <c r="F102" s="386"/>
      <c r="G102" s="386"/>
      <c r="H102" s="386"/>
      <c r="I102" s="386"/>
      <c r="J102" s="386"/>
      <c r="K102" s="386"/>
    </row>
    <row r="103" spans="1:11" x14ac:dyDescent="0.25">
      <c r="A103" s="322"/>
      <c r="B103" s="385"/>
      <c r="C103" s="386"/>
      <c r="D103" s="386"/>
      <c r="E103" s="386"/>
      <c r="F103" s="386"/>
      <c r="G103" s="386"/>
      <c r="H103" s="386"/>
      <c r="I103" s="386"/>
      <c r="J103" s="386"/>
      <c r="K103" s="386"/>
    </row>
    <row r="104" spans="1:11" x14ac:dyDescent="0.25">
      <c r="A104" s="367" t="s">
        <v>10</v>
      </c>
    </row>
    <row r="105" spans="1:11" x14ac:dyDescent="0.25">
      <c r="A105" s="362" t="s">
        <v>450</v>
      </c>
    </row>
    <row r="106" spans="1:11" x14ac:dyDescent="0.25">
      <c r="B106" s="297" t="s">
        <v>449</v>
      </c>
    </row>
  </sheetData>
  <mergeCells count="12">
    <mergeCell ref="A15:B15"/>
    <mergeCell ref="A36:B36"/>
    <mergeCell ref="A56:B56"/>
    <mergeCell ref="B92:K92"/>
    <mergeCell ref="B95:K95"/>
    <mergeCell ref="B94:K94"/>
    <mergeCell ref="B97:K97"/>
    <mergeCell ref="B98:K98"/>
    <mergeCell ref="B103:K103"/>
    <mergeCell ref="B101:K101"/>
    <mergeCell ref="B100:K100"/>
    <mergeCell ref="B102:K102"/>
  </mergeCells>
  <hyperlinks>
    <hyperlink ref="B73" r:id="rId1" xr:uid="{E285CF4D-2A75-4259-B830-130DD87A4F14}"/>
    <hyperlink ref="B74" r:id="rId2" xr:uid="{A9A92DEF-CBE2-4645-A80C-65F0C48FFB41}"/>
    <hyperlink ref="B80" r:id="rId3" xr:uid="{3ABD49D3-BC24-41D4-9BF8-6195D5C310B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AD4A-D9AD-436C-8389-401C4D7FE71E}">
  <dimension ref="D29:D31"/>
  <sheetViews>
    <sheetView showGridLines="0" workbookViewId="0"/>
  </sheetViews>
  <sheetFormatPr defaultRowHeight="15" x14ac:dyDescent="0.25"/>
  <sheetData>
    <row r="29" spans="4:4" ht="15.75" x14ac:dyDescent="0.25">
      <c r="D29" s="353" t="s">
        <v>350</v>
      </c>
    </row>
    <row r="30" spans="4:4" ht="15.75" x14ac:dyDescent="0.25">
      <c r="D30" s="353" t="s">
        <v>351</v>
      </c>
    </row>
    <row r="31" spans="4:4" ht="15.75" x14ac:dyDescent="0.25">
      <c r="D31" s="353" t="s">
        <v>352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B37A9-714F-41CC-8CBB-0CDD0D10F97D}">
  <sheetPr>
    <tabColor rgb="FF00B050"/>
  </sheetPr>
  <dimension ref="A1:M147"/>
  <sheetViews>
    <sheetView showGridLines="0" topLeftCell="A75" zoomScale="115" zoomScaleNormal="115" zoomScaleSheetLayoutView="100" workbookViewId="0">
      <selection activeCell="H74" sqref="H74"/>
    </sheetView>
  </sheetViews>
  <sheetFormatPr defaultColWidth="8.75" defaultRowHeight="13.5" x14ac:dyDescent="0.25"/>
  <cols>
    <col min="1" max="1" width="2.625" style="290" customWidth="1"/>
    <col min="2" max="2" width="4.375" style="11" customWidth="1"/>
    <col min="3" max="3" width="26.125" style="11" customWidth="1"/>
    <col min="4" max="8" width="10.375" style="11" customWidth="1"/>
    <col min="9" max="9" width="9.125" style="11" customWidth="1"/>
    <col min="10" max="11" width="8.75" style="11"/>
    <col min="12" max="12" width="15" style="11" customWidth="1"/>
    <col min="13" max="16384" width="8.75" style="11"/>
  </cols>
  <sheetData>
    <row r="1" spans="1:13" ht="15" x14ac:dyDescent="0.25">
      <c r="A1" s="132" t="s">
        <v>239</v>
      </c>
      <c r="C1" s="56"/>
      <c r="D1" s="10"/>
      <c r="E1" s="10"/>
      <c r="F1" s="10"/>
      <c r="G1" s="10"/>
      <c r="H1" s="10"/>
    </row>
    <row r="2" spans="1:13" x14ac:dyDescent="0.25">
      <c r="A2" s="271"/>
      <c r="B2" s="12"/>
      <c r="D2" s="142" t="str">
        <f>'Fiscal Years'!B9</f>
        <v>FY2022</v>
      </c>
      <c r="E2" s="142" t="str">
        <f>'Fiscal Years'!C9</f>
        <v>FY2023</v>
      </c>
      <c r="F2" s="142" t="str">
        <f>'Fiscal Years'!D9</f>
        <v>FY2024</v>
      </c>
      <c r="G2" s="142" t="str">
        <f>'Fiscal Years'!E9</f>
        <v>FY2025</v>
      </c>
      <c r="H2" s="142" t="str">
        <f>'Fiscal Years'!F9</f>
        <v>FY2026</v>
      </c>
    </row>
    <row r="3" spans="1:13" x14ac:dyDescent="0.25">
      <c r="A3" s="271"/>
      <c r="D3" s="141" t="s">
        <v>157</v>
      </c>
      <c r="E3" s="141" t="s">
        <v>157</v>
      </c>
      <c r="F3" s="141" t="s">
        <v>157</v>
      </c>
      <c r="G3" s="141" t="s">
        <v>157</v>
      </c>
      <c r="H3" s="141" t="s">
        <v>73</v>
      </c>
    </row>
    <row r="4" spans="1:13" x14ac:dyDescent="0.25">
      <c r="A4" s="271"/>
      <c r="D4" s="141"/>
      <c r="E4" s="141"/>
      <c r="F4" s="141"/>
      <c r="G4" s="141"/>
      <c r="H4" s="141"/>
    </row>
    <row r="5" spans="1:13" x14ac:dyDescent="0.25">
      <c r="A5" s="271"/>
      <c r="B5" s="394" t="s">
        <v>370</v>
      </c>
      <c r="C5" s="395"/>
      <c r="D5" s="401"/>
      <c r="E5" s="401"/>
      <c r="F5" s="401"/>
      <c r="G5" s="401"/>
      <c r="H5" s="140"/>
    </row>
    <row r="6" spans="1:13" x14ac:dyDescent="0.25">
      <c r="A6" s="271"/>
      <c r="D6" s="13"/>
      <c r="E6" s="13"/>
      <c r="F6" s="13"/>
      <c r="G6" s="13"/>
      <c r="H6" s="13"/>
    </row>
    <row r="7" spans="1:13" x14ac:dyDescent="0.25">
      <c r="A7" s="271"/>
      <c r="B7" s="14" t="s">
        <v>110</v>
      </c>
      <c r="D7" s="15"/>
      <c r="E7" s="15"/>
      <c r="F7" s="15"/>
      <c r="G7" s="15"/>
      <c r="H7" s="15"/>
    </row>
    <row r="8" spans="1:13" x14ac:dyDescent="0.25">
      <c r="A8" s="376" t="s">
        <v>27</v>
      </c>
      <c r="B8" s="16" t="s">
        <v>111</v>
      </c>
      <c r="C8" s="16"/>
      <c r="D8" s="17"/>
      <c r="E8" s="17">
        <f t="shared" ref="E8:H8" si="0">D13</f>
        <v>0</v>
      </c>
      <c r="F8" s="17">
        <f t="shared" si="0"/>
        <v>0</v>
      </c>
      <c r="G8" s="17">
        <f t="shared" si="0"/>
        <v>0</v>
      </c>
      <c r="H8" s="17">
        <f t="shared" si="0"/>
        <v>0</v>
      </c>
      <c r="J8" s="114" t="s">
        <v>347</v>
      </c>
      <c r="M8" s="113" t="s">
        <v>245</v>
      </c>
    </row>
    <row r="9" spans="1:13" x14ac:dyDescent="0.25">
      <c r="A9" s="377" t="s">
        <v>29</v>
      </c>
      <c r="B9" s="18" t="s">
        <v>112</v>
      </c>
      <c r="C9" s="18"/>
      <c r="D9" s="17">
        <v>0</v>
      </c>
      <c r="E9" s="17">
        <v>0</v>
      </c>
      <c r="F9" s="17"/>
      <c r="G9" s="17">
        <v>0</v>
      </c>
      <c r="H9" s="17">
        <v>0</v>
      </c>
      <c r="J9" s="114" t="s">
        <v>242</v>
      </c>
      <c r="M9" s="113" t="s">
        <v>246</v>
      </c>
    </row>
    <row r="10" spans="1:13" x14ac:dyDescent="0.25">
      <c r="A10" s="377" t="s">
        <v>34</v>
      </c>
      <c r="B10" s="19" t="s">
        <v>113</v>
      </c>
      <c r="C10" s="19"/>
      <c r="D10" s="20">
        <f t="shared" ref="D10:H10" si="1">ROUND((D8+D9)*0.025,0)</f>
        <v>0</v>
      </c>
      <c r="E10" s="20">
        <f t="shared" si="1"/>
        <v>0</v>
      </c>
      <c r="F10" s="20">
        <f t="shared" si="1"/>
        <v>0</v>
      </c>
      <c r="G10" s="20">
        <f t="shared" si="1"/>
        <v>0</v>
      </c>
      <c r="H10" s="20">
        <f t="shared" si="1"/>
        <v>0</v>
      </c>
      <c r="J10" s="114" t="s">
        <v>243</v>
      </c>
      <c r="M10" s="113"/>
    </row>
    <row r="11" spans="1:13" x14ac:dyDescent="0.25">
      <c r="A11" s="377" t="s">
        <v>36</v>
      </c>
      <c r="B11" s="21" t="s">
        <v>114</v>
      </c>
      <c r="C11" s="21"/>
      <c r="D11" s="22"/>
      <c r="E11" s="22"/>
      <c r="F11" s="22"/>
      <c r="G11" s="22"/>
      <c r="H11" s="411"/>
      <c r="J11" s="114" t="s">
        <v>244</v>
      </c>
      <c r="M11" s="113"/>
    </row>
    <row r="12" spans="1:13" x14ac:dyDescent="0.25">
      <c r="A12" s="376" t="s">
        <v>46</v>
      </c>
      <c r="B12" s="18" t="s">
        <v>115</v>
      </c>
      <c r="C12" s="18"/>
      <c r="D12" s="22">
        <v>0</v>
      </c>
      <c r="E12" s="22">
        <v>0</v>
      </c>
      <c r="F12" s="22">
        <v>0</v>
      </c>
      <c r="G12" s="22">
        <v>0</v>
      </c>
      <c r="H12" s="22">
        <v>0</v>
      </c>
      <c r="J12" s="114" t="s">
        <v>241</v>
      </c>
    </row>
    <row r="13" spans="1:13" x14ac:dyDescent="0.25">
      <c r="A13" s="377"/>
      <c r="B13" s="133" t="s">
        <v>116</v>
      </c>
      <c r="C13" s="115"/>
      <c r="D13" s="116">
        <f t="shared" ref="D13:H13" si="2">SUM(D8:D12)</f>
        <v>0</v>
      </c>
      <c r="E13" s="116">
        <f t="shared" si="2"/>
        <v>0</v>
      </c>
      <c r="F13" s="116">
        <f t="shared" si="2"/>
        <v>0</v>
      </c>
      <c r="G13" s="116">
        <f t="shared" si="2"/>
        <v>0</v>
      </c>
      <c r="H13" s="116">
        <f t="shared" si="2"/>
        <v>0</v>
      </c>
    </row>
    <row r="14" spans="1:13" x14ac:dyDescent="0.25">
      <c r="A14" s="376" t="s">
        <v>117</v>
      </c>
      <c r="B14" s="23" t="s">
        <v>118</v>
      </c>
      <c r="C14" s="23"/>
      <c r="D14" s="24"/>
      <c r="E14" s="24"/>
      <c r="F14" s="24"/>
      <c r="G14" s="24"/>
      <c r="H14" s="412"/>
      <c r="J14" s="114" t="s">
        <v>240</v>
      </c>
    </row>
    <row r="15" spans="1:13" x14ac:dyDescent="0.25">
      <c r="A15" s="375" t="s">
        <v>119</v>
      </c>
      <c r="B15" s="21" t="s">
        <v>120</v>
      </c>
      <c r="C15" s="21"/>
      <c r="D15" s="25">
        <v>0</v>
      </c>
      <c r="E15" s="25">
        <v>0</v>
      </c>
      <c r="F15" s="25">
        <v>0</v>
      </c>
      <c r="G15" s="25">
        <v>0</v>
      </c>
      <c r="H15" s="25">
        <v>0</v>
      </c>
      <c r="J15" s="114" t="s">
        <v>241</v>
      </c>
    </row>
    <row r="16" spans="1:13" x14ac:dyDescent="0.25">
      <c r="A16" s="375"/>
      <c r="B16" s="21" t="s">
        <v>156</v>
      </c>
      <c r="C16" s="21"/>
      <c r="D16" s="25">
        <v>0</v>
      </c>
      <c r="E16" s="25">
        <v>0</v>
      </c>
      <c r="F16" s="25">
        <v>0</v>
      </c>
      <c r="G16" s="25">
        <v>0</v>
      </c>
      <c r="H16" s="25">
        <v>0</v>
      </c>
      <c r="J16" s="114" t="s">
        <v>241</v>
      </c>
    </row>
    <row r="17" spans="1:10" x14ac:dyDescent="0.25">
      <c r="A17" s="375" t="s">
        <v>121</v>
      </c>
      <c r="B17" s="117" t="s">
        <v>122</v>
      </c>
      <c r="C17" s="118"/>
      <c r="D17" s="119">
        <f>SUM(D13:D16)</f>
        <v>0</v>
      </c>
      <c r="E17" s="119">
        <f>SUM(E13:E16)</f>
        <v>0</v>
      </c>
      <c r="F17" s="119">
        <f>SUM(F13:F16)</f>
        <v>0</v>
      </c>
      <c r="G17" s="119">
        <f>SUM(G13:G16)</f>
        <v>0</v>
      </c>
      <c r="H17" s="119">
        <f>SUM(H13:H16)</f>
        <v>0</v>
      </c>
    </row>
    <row r="18" spans="1:10" x14ac:dyDescent="0.25">
      <c r="A18" s="376"/>
      <c r="B18" s="73" t="s">
        <v>45</v>
      </c>
      <c r="C18" s="27"/>
      <c r="D18" s="28" t="str">
        <f>IFERROR((D17-#REF!)/#REF!,"")</f>
        <v/>
      </c>
      <c r="E18" s="28" t="str">
        <f t="shared" ref="E18:H18" si="3">IFERROR((E17-D17)/D17,"")</f>
        <v/>
      </c>
      <c r="F18" s="28" t="str">
        <f t="shared" si="3"/>
        <v/>
      </c>
      <c r="G18" s="28" t="str">
        <f t="shared" si="3"/>
        <v/>
      </c>
      <c r="H18" s="28" t="str">
        <f t="shared" si="3"/>
        <v/>
      </c>
    </row>
    <row r="19" spans="1:10" x14ac:dyDescent="0.25">
      <c r="A19" s="376"/>
      <c r="B19" s="29"/>
      <c r="C19" s="29"/>
      <c r="D19" s="30"/>
      <c r="E19" s="30"/>
      <c r="F19" s="30"/>
      <c r="G19" s="30"/>
      <c r="H19" s="30"/>
    </row>
    <row r="20" spans="1:10" x14ac:dyDescent="0.25">
      <c r="A20" s="376"/>
      <c r="B20" s="14" t="s">
        <v>151</v>
      </c>
      <c r="C20" s="14"/>
      <c r="D20" s="31"/>
      <c r="E20" s="31"/>
      <c r="F20" s="31"/>
      <c r="G20" s="31"/>
      <c r="H20" s="31"/>
    </row>
    <row r="21" spans="1:10" x14ac:dyDescent="0.25">
      <c r="A21" s="378"/>
      <c r="B21" s="72" t="s">
        <v>152</v>
      </c>
      <c r="C21" s="65"/>
      <c r="D21" s="65"/>
      <c r="E21" s="65"/>
      <c r="F21" s="65"/>
      <c r="G21" s="65"/>
      <c r="H21" s="66"/>
      <c r="I21" s="31"/>
    </row>
    <row r="22" spans="1:10" x14ac:dyDescent="0.25">
      <c r="A22" s="378"/>
      <c r="B22" s="76">
        <v>1</v>
      </c>
      <c r="C22" s="61" t="s">
        <v>161</v>
      </c>
      <c r="D22" s="57">
        <f>'State Aid'!C20</f>
        <v>0</v>
      </c>
      <c r="E22" s="57">
        <f>'State Aid'!D20</f>
        <v>0</v>
      </c>
      <c r="F22" s="57">
        <f>'State Aid'!E20</f>
        <v>0</v>
      </c>
      <c r="G22" s="57">
        <f>'State Aid'!F20</f>
        <v>0</v>
      </c>
      <c r="H22" s="57">
        <f>'State Aid'!G20</f>
        <v>0</v>
      </c>
      <c r="I22" s="31"/>
      <c r="J22" s="114" t="s">
        <v>216</v>
      </c>
    </row>
    <row r="23" spans="1:10" x14ac:dyDescent="0.25">
      <c r="A23" s="378"/>
      <c r="B23" s="77">
        <v>2</v>
      </c>
      <c r="C23" s="62" t="s">
        <v>162</v>
      </c>
      <c r="D23" s="58">
        <f>'State Aid'!C23</f>
        <v>0</v>
      </c>
      <c r="E23" s="58">
        <f>'State Aid'!D23</f>
        <v>0</v>
      </c>
      <c r="F23" s="58">
        <f>'State Aid'!E23</f>
        <v>0</v>
      </c>
      <c r="G23" s="58">
        <f>'State Aid'!F23</f>
        <v>0</v>
      </c>
      <c r="H23" s="58">
        <f>'State Aid'!G23</f>
        <v>0</v>
      </c>
      <c r="I23" s="31"/>
      <c r="J23" s="114" t="s">
        <v>216</v>
      </c>
    </row>
    <row r="24" spans="1:10" x14ac:dyDescent="0.25">
      <c r="A24" s="378"/>
      <c r="B24" s="72" t="s">
        <v>153</v>
      </c>
      <c r="C24" s="67"/>
      <c r="D24" s="68"/>
      <c r="E24" s="68"/>
      <c r="F24" s="68"/>
      <c r="G24" s="68"/>
      <c r="H24" s="69"/>
      <c r="I24" s="31"/>
      <c r="J24" s="114"/>
    </row>
    <row r="25" spans="1:10" x14ac:dyDescent="0.25">
      <c r="A25" s="378"/>
      <c r="B25" s="76">
        <v>1</v>
      </c>
      <c r="C25" s="61" t="s">
        <v>109</v>
      </c>
      <c r="D25" s="59">
        <f>'Local Receipts'!C36</f>
        <v>0</v>
      </c>
      <c r="E25" s="59">
        <f>'Local Receipts'!E36</f>
        <v>0</v>
      </c>
      <c r="F25" s="59">
        <f>'Local Receipts'!G36</f>
        <v>0</v>
      </c>
      <c r="G25" s="59">
        <f>'Local Receipts'!I36</f>
        <v>0</v>
      </c>
      <c r="H25" s="59">
        <f>'Local Receipts'!K36</f>
        <v>0</v>
      </c>
      <c r="I25" s="31"/>
      <c r="J25" s="114" t="s">
        <v>218</v>
      </c>
    </row>
    <row r="26" spans="1:10" x14ac:dyDescent="0.25">
      <c r="A26" s="378"/>
      <c r="B26" s="78">
        <v>2</v>
      </c>
      <c r="C26" s="18" t="s">
        <v>163</v>
      </c>
      <c r="D26" s="24">
        <v>0</v>
      </c>
      <c r="E26" s="24">
        <v>0</v>
      </c>
      <c r="F26" s="24">
        <v>0</v>
      </c>
      <c r="G26" s="24">
        <v>0</v>
      </c>
      <c r="H26" s="24">
        <v>0</v>
      </c>
      <c r="I26" s="31"/>
      <c r="J26" s="114" t="s">
        <v>296</v>
      </c>
    </row>
    <row r="27" spans="1:10" x14ac:dyDescent="0.25">
      <c r="A27" s="378"/>
      <c r="B27" s="78">
        <v>3</v>
      </c>
      <c r="C27" s="23" t="s">
        <v>164</v>
      </c>
      <c r="D27" s="24">
        <f>'Enterprise Funds'!C64</f>
        <v>0</v>
      </c>
      <c r="E27" s="24">
        <f>'Enterprise Funds'!D64</f>
        <v>0</v>
      </c>
      <c r="F27" s="24">
        <f>'Enterprise Funds'!E64</f>
        <v>0</v>
      </c>
      <c r="G27" s="24">
        <f>'Enterprise Funds'!F64</f>
        <v>0</v>
      </c>
      <c r="H27" s="24">
        <f>'Enterprise Funds'!G64</f>
        <v>0</v>
      </c>
      <c r="I27" s="31"/>
      <c r="J27" s="114" t="s">
        <v>281</v>
      </c>
    </row>
    <row r="28" spans="1:10" x14ac:dyDescent="0.25">
      <c r="A28" s="378"/>
      <c r="B28" s="77">
        <v>4</v>
      </c>
      <c r="C28" s="63" t="s">
        <v>299</v>
      </c>
      <c r="D28" s="24">
        <v>0</v>
      </c>
      <c r="E28" s="24">
        <v>0</v>
      </c>
      <c r="F28" s="24">
        <v>0</v>
      </c>
      <c r="G28" s="24">
        <v>0</v>
      </c>
      <c r="H28" s="24">
        <v>0</v>
      </c>
      <c r="I28" s="31"/>
      <c r="J28" s="114" t="s">
        <v>295</v>
      </c>
    </row>
    <row r="29" spans="1:10" x14ac:dyDescent="0.25">
      <c r="A29" s="378"/>
      <c r="B29" s="72" t="s">
        <v>154</v>
      </c>
      <c r="C29" s="67"/>
      <c r="D29" s="70"/>
      <c r="E29" s="70"/>
      <c r="F29" s="70"/>
      <c r="G29" s="70"/>
      <c r="H29" s="71"/>
      <c r="I29" s="31"/>
      <c r="J29" s="114"/>
    </row>
    <row r="30" spans="1:10" x14ac:dyDescent="0.25">
      <c r="A30" s="378"/>
      <c r="B30" s="76">
        <v>1</v>
      </c>
      <c r="C30" s="64" t="s">
        <v>165</v>
      </c>
      <c r="D30" s="60">
        <f>'Available Funds'!C24</f>
        <v>0</v>
      </c>
      <c r="E30" s="60">
        <f>'Available Funds'!D24</f>
        <v>0</v>
      </c>
      <c r="F30" s="60">
        <f>'Available Funds'!E24</f>
        <v>0</v>
      </c>
      <c r="G30" s="60">
        <f>'Available Funds'!F24</f>
        <v>0</v>
      </c>
      <c r="H30" s="60">
        <f>'Available Funds'!G24</f>
        <v>0</v>
      </c>
      <c r="I30" s="33"/>
      <c r="J30" s="114" t="s">
        <v>217</v>
      </c>
    </row>
    <row r="31" spans="1:10" x14ac:dyDescent="0.25">
      <c r="A31" s="378"/>
      <c r="B31" s="78">
        <v>2</v>
      </c>
      <c r="C31" s="26" t="s">
        <v>166</v>
      </c>
      <c r="D31" s="25">
        <f>'Available Funds'!C43</f>
        <v>0</v>
      </c>
      <c r="E31" s="25">
        <f>'Available Funds'!D43</f>
        <v>0</v>
      </c>
      <c r="F31" s="25">
        <f>'Available Funds'!E43</f>
        <v>0</v>
      </c>
      <c r="G31" s="25">
        <f>'Available Funds'!F43</f>
        <v>0</v>
      </c>
      <c r="H31" s="25">
        <f>'Available Funds'!G43</f>
        <v>0</v>
      </c>
      <c r="I31" s="33"/>
      <c r="J31" s="114" t="s">
        <v>217</v>
      </c>
    </row>
    <row r="32" spans="1:10" x14ac:dyDescent="0.25">
      <c r="A32" s="378"/>
      <c r="B32" s="117" t="s">
        <v>155</v>
      </c>
      <c r="C32" s="118"/>
      <c r="D32" s="119">
        <f>SUM(D22:D31)</f>
        <v>0</v>
      </c>
      <c r="E32" s="119">
        <f t="shared" ref="E32:H32" si="4">SUM(E22:E31)</f>
        <v>0</v>
      </c>
      <c r="F32" s="119">
        <f t="shared" si="4"/>
        <v>0</v>
      </c>
      <c r="G32" s="119">
        <f t="shared" si="4"/>
        <v>0</v>
      </c>
      <c r="H32" s="119">
        <f t="shared" si="4"/>
        <v>0</v>
      </c>
      <c r="I32" s="31"/>
    </row>
    <row r="33" spans="1:13" x14ac:dyDescent="0.25">
      <c r="A33" s="378"/>
      <c r="B33" s="31"/>
      <c r="C33" s="31"/>
      <c r="D33" s="32"/>
      <c r="E33" s="31"/>
      <c r="F33" s="31"/>
      <c r="G33" s="31"/>
      <c r="H33" s="31"/>
      <c r="I33" s="31"/>
    </row>
    <row r="34" spans="1:13" x14ac:dyDescent="0.25">
      <c r="A34" s="379"/>
      <c r="B34" s="275" t="s">
        <v>219</v>
      </c>
      <c r="C34" s="275"/>
      <c r="D34" s="276">
        <f>D17+D32</f>
        <v>0</v>
      </c>
      <c r="E34" s="276">
        <f t="shared" ref="E34:H34" si="5">E17+E32</f>
        <v>0</v>
      </c>
      <c r="F34" s="276">
        <f t="shared" si="5"/>
        <v>0</v>
      </c>
      <c r="G34" s="276">
        <f t="shared" si="5"/>
        <v>0</v>
      </c>
      <c r="H34" s="276">
        <f t="shared" si="5"/>
        <v>0</v>
      </c>
      <c r="I34" s="30"/>
    </row>
    <row r="35" spans="1:13" ht="14.25" thickBot="1" x14ac:dyDescent="0.3">
      <c r="A35" s="380"/>
      <c r="B35" s="129"/>
      <c r="C35" s="129"/>
      <c r="D35" s="130"/>
      <c r="E35" s="130"/>
      <c r="F35" s="130"/>
      <c r="G35" s="130"/>
      <c r="H35" s="130"/>
      <c r="I35" s="131"/>
      <c r="J35" s="131"/>
      <c r="K35" s="131"/>
      <c r="L35" s="131"/>
      <c r="M35" s="131"/>
    </row>
    <row r="36" spans="1:13" x14ac:dyDescent="0.25">
      <c r="A36" s="379"/>
      <c r="B36" s="32"/>
      <c r="C36" s="31"/>
      <c r="D36" s="31"/>
      <c r="E36" s="31"/>
      <c r="F36" s="31"/>
      <c r="G36" s="31"/>
      <c r="H36" s="31"/>
      <c r="I36" s="31"/>
      <c r="J36" s="33"/>
      <c r="K36" s="33"/>
      <c r="L36" s="278"/>
      <c r="M36" s="33"/>
    </row>
    <row r="37" spans="1:13" x14ac:dyDescent="0.25">
      <c r="A37" s="381"/>
      <c r="B37" s="396" t="s">
        <v>371</v>
      </c>
      <c r="C37" s="397"/>
      <c r="D37" s="400"/>
      <c r="E37" s="400"/>
      <c r="F37" s="400"/>
      <c r="G37" s="400"/>
      <c r="H37" s="139"/>
    </row>
    <row r="38" spans="1:13" x14ac:dyDescent="0.25">
      <c r="A38" s="381"/>
      <c r="D38" s="13"/>
      <c r="E38" s="13"/>
      <c r="F38" s="13"/>
      <c r="G38" s="13"/>
      <c r="H38" s="13"/>
    </row>
    <row r="39" spans="1:13" x14ac:dyDescent="0.25">
      <c r="A39" s="378"/>
      <c r="B39" s="72" t="s">
        <v>220</v>
      </c>
      <c r="C39" s="67"/>
      <c r="D39" s="68"/>
      <c r="E39" s="68"/>
      <c r="F39" s="68"/>
      <c r="G39" s="68"/>
      <c r="H39" s="69"/>
      <c r="I39" s="31"/>
      <c r="J39" s="114" t="s">
        <v>339</v>
      </c>
    </row>
    <row r="40" spans="1:13" x14ac:dyDescent="0.25">
      <c r="A40" s="378"/>
      <c r="B40" s="364">
        <v>1</v>
      </c>
      <c r="C40" s="365" t="s">
        <v>373</v>
      </c>
      <c r="D40" s="59">
        <v>0</v>
      </c>
      <c r="E40" s="59">
        <v>0</v>
      </c>
      <c r="F40" s="59">
        <v>0</v>
      </c>
      <c r="G40" s="59">
        <v>0</v>
      </c>
      <c r="H40" s="59">
        <f>ATM!C33</f>
        <v>0</v>
      </c>
      <c r="I40" s="31"/>
      <c r="J40" s="114" t="s">
        <v>340</v>
      </c>
    </row>
    <row r="41" spans="1:13" x14ac:dyDescent="0.25">
      <c r="A41" s="378"/>
      <c r="B41" s="72" t="s">
        <v>221</v>
      </c>
      <c r="C41" s="67"/>
      <c r="D41" s="68"/>
      <c r="E41" s="68"/>
      <c r="F41" s="68"/>
      <c r="G41" s="68"/>
      <c r="H41" s="68"/>
      <c r="I41" s="31"/>
      <c r="J41" s="114" t="s">
        <v>341</v>
      </c>
    </row>
    <row r="42" spans="1:13" x14ac:dyDescent="0.25">
      <c r="A42" s="378"/>
      <c r="B42" s="78">
        <v>1</v>
      </c>
      <c r="C42" s="137" t="s">
        <v>222</v>
      </c>
      <c r="D42" s="24">
        <v>0</v>
      </c>
      <c r="E42" s="24">
        <v>0</v>
      </c>
      <c r="F42" s="24">
        <v>0</v>
      </c>
      <c r="G42" s="24">
        <v>0</v>
      </c>
      <c r="H42" s="24">
        <v>0</v>
      </c>
      <c r="I42" s="31"/>
      <c r="J42" s="114"/>
    </row>
    <row r="43" spans="1:13" x14ac:dyDescent="0.25">
      <c r="A43" s="378"/>
      <c r="B43" s="78">
        <v>2</v>
      </c>
      <c r="C43" s="137" t="s">
        <v>223</v>
      </c>
      <c r="D43" s="24">
        <v>0</v>
      </c>
      <c r="E43" s="24">
        <v>0</v>
      </c>
      <c r="F43" s="24">
        <v>0</v>
      </c>
      <c r="G43" s="24">
        <v>0</v>
      </c>
      <c r="H43" s="24">
        <v>0</v>
      </c>
      <c r="I43" s="31"/>
      <c r="J43" s="114" t="s">
        <v>440</v>
      </c>
    </row>
    <row r="44" spans="1:13" x14ac:dyDescent="0.25">
      <c r="A44" s="378"/>
      <c r="B44" s="78">
        <v>3</v>
      </c>
      <c r="C44" s="137" t="s">
        <v>224</v>
      </c>
      <c r="D44" s="24">
        <v>0</v>
      </c>
      <c r="E44" s="24">
        <v>0</v>
      </c>
      <c r="F44" s="24">
        <v>0</v>
      </c>
      <c r="G44" s="24">
        <v>0</v>
      </c>
      <c r="H44" s="24">
        <v>0</v>
      </c>
      <c r="I44" s="31"/>
      <c r="J44" s="114" t="s">
        <v>236</v>
      </c>
    </row>
    <row r="45" spans="1:13" x14ac:dyDescent="0.25">
      <c r="A45" s="378"/>
      <c r="B45" s="78">
        <v>4</v>
      </c>
      <c r="C45" s="137" t="s">
        <v>225</v>
      </c>
      <c r="D45" s="24">
        <v>0</v>
      </c>
      <c r="E45" s="24">
        <v>0</v>
      </c>
      <c r="F45" s="24">
        <v>0</v>
      </c>
      <c r="G45" s="24">
        <v>0</v>
      </c>
      <c r="H45" s="24">
        <v>0</v>
      </c>
      <c r="I45" s="31"/>
      <c r="J45" s="114" t="s">
        <v>275</v>
      </c>
    </row>
    <row r="46" spans="1:13" x14ac:dyDescent="0.25">
      <c r="A46" s="378"/>
      <c r="B46" s="78">
        <v>5</v>
      </c>
      <c r="C46" s="137" t="s">
        <v>226</v>
      </c>
      <c r="D46" s="24">
        <f>'State Aid'!C12</f>
        <v>0</v>
      </c>
      <c r="E46" s="24">
        <f>'State Aid'!D12</f>
        <v>0</v>
      </c>
      <c r="F46" s="24">
        <f>'State Aid'!E12</f>
        <v>0</v>
      </c>
      <c r="G46" s="24">
        <f>'State Aid'!F12</f>
        <v>0</v>
      </c>
      <c r="H46" s="24">
        <f>'State Aid'!G12</f>
        <v>0</v>
      </c>
      <c r="I46" s="31"/>
      <c r="J46" s="114" t="s">
        <v>216</v>
      </c>
    </row>
    <row r="47" spans="1:13" x14ac:dyDescent="0.25">
      <c r="A47" s="378"/>
      <c r="B47" s="78">
        <v>6</v>
      </c>
      <c r="C47" s="137" t="s">
        <v>227</v>
      </c>
      <c r="D47" s="24">
        <v>0</v>
      </c>
      <c r="E47" s="24">
        <v>0</v>
      </c>
      <c r="F47" s="24">
        <v>0</v>
      </c>
      <c r="G47" s="24">
        <v>0</v>
      </c>
      <c r="H47" s="24">
        <v>0</v>
      </c>
      <c r="I47" s="31"/>
      <c r="J47" s="114"/>
    </row>
    <row r="48" spans="1:13" x14ac:dyDescent="0.25">
      <c r="A48" s="378"/>
      <c r="B48" s="78">
        <v>7</v>
      </c>
      <c r="C48" s="137" t="s">
        <v>228</v>
      </c>
      <c r="D48" s="24">
        <v>0</v>
      </c>
      <c r="E48" s="24">
        <v>0</v>
      </c>
      <c r="F48" s="24">
        <v>0</v>
      </c>
      <c r="G48" s="24">
        <v>0</v>
      </c>
      <c r="H48" s="24">
        <v>0</v>
      </c>
      <c r="I48" s="31"/>
      <c r="J48" s="114" t="s">
        <v>237</v>
      </c>
    </row>
    <row r="49" spans="1:13" x14ac:dyDescent="0.25">
      <c r="A49" s="378"/>
      <c r="B49" s="78">
        <v>8</v>
      </c>
      <c r="C49" s="137" t="s">
        <v>229</v>
      </c>
      <c r="D49" s="24">
        <v>0</v>
      </c>
      <c r="E49" s="24">
        <v>0</v>
      </c>
      <c r="F49" s="24">
        <v>0</v>
      </c>
      <c r="G49" s="24">
        <v>0</v>
      </c>
      <c r="H49" s="24">
        <v>0</v>
      </c>
      <c r="I49" s="31"/>
      <c r="J49" s="114" t="s">
        <v>441</v>
      </c>
    </row>
    <row r="50" spans="1:13" x14ac:dyDescent="0.25">
      <c r="A50" s="378"/>
      <c r="B50" s="78">
        <v>9</v>
      </c>
      <c r="C50" s="137" t="s">
        <v>230</v>
      </c>
      <c r="D50" s="24">
        <v>0</v>
      </c>
      <c r="E50" s="24">
        <v>0</v>
      </c>
      <c r="F50" s="24">
        <v>0</v>
      </c>
      <c r="G50" s="24">
        <v>0</v>
      </c>
      <c r="H50" s="24">
        <v>0</v>
      </c>
      <c r="I50" s="31"/>
      <c r="J50" s="114" t="s">
        <v>238</v>
      </c>
    </row>
    <row r="51" spans="1:13" x14ac:dyDescent="0.25">
      <c r="A51" s="378"/>
      <c r="B51" s="78">
        <v>10</v>
      </c>
      <c r="C51" s="138" t="s">
        <v>183</v>
      </c>
      <c r="D51" s="24">
        <v>0</v>
      </c>
      <c r="E51" s="24">
        <v>0</v>
      </c>
      <c r="F51" s="24">
        <v>0</v>
      </c>
      <c r="G51" s="24">
        <v>0</v>
      </c>
      <c r="H51" s="24">
        <v>0</v>
      </c>
      <c r="I51" s="31"/>
      <c r="J51" s="114" t="s">
        <v>442</v>
      </c>
    </row>
    <row r="52" spans="1:13" x14ac:dyDescent="0.25">
      <c r="A52" s="378"/>
      <c r="B52" s="78"/>
      <c r="C52" s="18"/>
      <c r="D52" s="24"/>
      <c r="E52" s="24"/>
      <c r="F52" s="24"/>
      <c r="G52" s="24"/>
      <c r="H52" s="24"/>
      <c r="I52" s="31"/>
      <c r="J52" s="114"/>
    </row>
    <row r="53" spans="1:13" x14ac:dyDescent="0.25">
      <c r="A53" s="378"/>
      <c r="B53" s="72" t="s">
        <v>231</v>
      </c>
      <c r="C53" s="67"/>
      <c r="D53" s="68"/>
      <c r="E53" s="68"/>
      <c r="F53" s="68"/>
      <c r="G53" s="68"/>
      <c r="H53" s="68"/>
      <c r="I53" s="31"/>
      <c r="J53" s="114"/>
    </row>
    <row r="54" spans="1:13" x14ac:dyDescent="0.25">
      <c r="A54" s="378"/>
      <c r="B54" s="78">
        <v>1</v>
      </c>
      <c r="C54" s="23" t="s">
        <v>232</v>
      </c>
      <c r="D54" s="24">
        <f>'State Aid'!C44</f>
        <v>0</v>
      </c>
      <c r="E54" s="24">
        <f>'State Aid'!D44</f>
        <v>0</v>
      </c>
      <c r="F54" s="24">
        <f>'State Aid'!E44</f>
        <v>0</v>
      </c>
      <c r="G54" s="24">
        <f>'State Aid'!F44</f>
        <v>0</v>
      </c>
      <c r="H54" s="24">
        <f>'State Aid'!G44</f>
        <v>0</v>
      </c>
      <c r="I54" s="31"/>
      <c r="J54" s="114" t="s">
        <v>216</v>
      </c>
    </row>
    <row r="55" spans="1:13" x14ac:dyDescent="0.25">
      <c r="A55" s="378"/>
      <c r="B55" s="72" t="s">
        <v>248</v>
      </c>
      <c r="C55" s="67"/>
      <c r="D55" s="68"/>
      <c r="E55" s="68"/>
      <c r="F55" s="68"/>
      <c r="G55" s="68"/>
      <c r="H55" s="68"/>
      <c r="I55" s="31"/>
      <c r="J55" s="114"/>
    </row>
    <row r="56" spans="1:13" x14ac:dyDescent="0.25">
      <c r="A56" s="378"/>
      <c r="B56" s="78">
        <v>1</v>
      </c>
      <c r="C56" s="23" t="s">
        <v>233</v>
      </c>
      <c r="D56" s="24">
        <v>0</v>
      </c>
      <c r="E56" s="24">
        <v>0</v>
      </c>
      <c r="F56" s="24">
        <v>0</v>
      </c>
      <c r="G56" s="24">
        <v>0</v>
      </c>
      <c r="H56" s="24">
        <v>0</v>
      </c>
      <c r="I56" s="31"/>
      <c r="J56" s="114" t="s">
        <v>383</v>
      </c>
    </row>
    <row r="57" spans="1:13" x14ac:dyDescent="0.25">
      <c r="A57" s="376"/>
      <c r="B57" s="31"/>
      <c r="C57" s="32" t="s">
        <v>63</v>
      </c>
      <c r="D57" s="31"/>
      <c r="E57" s="31"/>
      <c r="F57" s="31"/>
      <c r="G57" s="31"/>
      <c r="H57" s="31"/>
      <c r="I57" s="31"/>
      <c r="J57" s="114" t="s">
        <v>342</v>
      </c>
      <c r="K57" s="33"/>
      <c r="L57" s="33"/>
      <c r="M57" s="33"/>
    </row>
    <row r="58" spans="1:13" x14ac:dyDescent="0.25">
      <c r="A58" s="379"/>
      <c r="B58" s="279" t="s">
        <v>234</v>
      </c>
      <c r="C58" s="279"/>
      <c r="D58" s="280">
        <f>SUM(D40:D56)</f>
        <v>0</v>
      </c>
      <c r="E58" s="280">
        <f t="shared" ref="E58:H58" si="6">SUM(E40:E56)</f>
        <v>0</v>
      </c>
      <c r="F58" s="280">
        <f t="shared" si="6"/>
        <v>0</v>
      </c>
      <c r="G58" s="280">
        <f t="shared" si="6"/>
        <v>0</v>
      </c>
      <c r="H58" s="280">
        <f t="shared" si="6"/>
        <v>0</v>
      </c>
      <c r="I58" s="30"/>
      <c r="M58" s="33"/>
    </row>
    <row r="59" spans="1:13" ht="14.25" thickBot="1" x14ac:dyDescent="0.3">
      <c r="A59" s="380"/>
      <c r="B59" s="129"/>
      <c r="C59" s="129"/>
      <c r="D59" s="130"/>
      <c r="E59" s="130"/>
      <c r="F59" s="130"/>
      <c r="G59" s="130"/>
      <c r="H59" s="130"/>
      <c r="I59" s="131"/>
      <c r="J59" s="131"/>
      <c r="K59" s="131"/>
      <c r="L59" s="131"/>
      <c r="M59" s="131"/>
    </row>
    <row r="60" spans="1:13" x14ac:dyDescent="0.25">
      <c r="A60" s="379"/>
      <c r="B60" s="32"/>
      <c r="C60" s="31"/>
      <c r="D60" s="31"/>
      <c r="E60" s="31"/>
      <c r="F60" s="31"/>
      <c r="G60" s="31"/>
      <c r="H60" s="31"/>
      <c r="I60" s="31"/>
      <c r="J60" s="33"/>
      <c r="K60" s="33"/>
      <c r="L60" s="278"/>
      <c r="M60" s="33"/>
    </row>
    <row r="61" spans="1:13" x14ac:dyDescent="0.25">
      <c r="A61" s="381"/>
      <c r="B61" s="398" t="s">
        <v>372</v>
      </c>
      <c r="C61" s="399"/>
      <c r="D61" s="393"/>
      <c r="E61" s="393"/>
      <c r="F61" s="393"/>
      <c r="G61" s="393"/>
      <c r="H61" s="270"/>
    </row>
    <row r="62" spans="1:13" x14ac:dyDescent="0.25">
      <c r="A62" s="379"/>
      <c r="B62" s="29"/>
      <c r="C62" s="29"/>
      <c r="D62" s="30"/>
      <c r="E62" s="30"/>
      <c r="F62" s="30"/>
      <c r="G62" s="30"/>
      <c r="H62" s="30"/>
      <c r="M62" s="33"/>
    </row>
    <row r="63" spans="1:13" s="36" customFormat="1" x14ac:dyDescent="0.25">
      <c r="A63" s="375"/>
      <c r="B63" s="37" t="s">
        <v>388</v>
      </c>
      <c r="C63" s="37"/>
      <c r="D63" s="35"/>
      <c r="E63" s="35"/>
      <c r="F63" s="35"/>
      <c r="G63" s="35"/>
      <c r="H63" s="35"/>
    </row>
    <row r="64" spans="1:13" x14ac:dyDescent="0.25">
      <c r="A64" s="379"/>
      <c r="B64" s="16" t="s">
        <v>249</v>
      </c>
      <c r="C64" s="72"/>
      <c r="D64" s="24">
        <f>D34</f>
        <v>0</v>
      </c>
      <c r="E64" s="24">
        <f>E34</f>
        <v>0</v>
      </c>
      <c r="F64" s="24">
        <f>F34</f>
        <v>0</v>
      </c>
      <c r="G64" s="24">
        <f>G34</f>
        <v>0</v>
      </c>
      <c r="H64" s="24">
        <f>H34</f>
        <v>0</v>
      </c>
      <c r="J64" s="114" t="s">
        <v>254</v>
      </c>
      <c r="M64" s="33"/>
    </row>
    <row r="65" spans="1:13" x14ac:dyDescent="0.25">
      <c r="A65" s="379"/>
      <c r="B65" s="16" t="s">
        <v>247</v>
      </c>
      <c r="C65" s="72"/>
      <c r="D65" s="24">
        <f>D58</f>
        <v>0</v>
      </c>
      <c r="E65" s="24">
        <f t="shared" ref="E65:H65" si="7">E58</f>
        <v>0</v>
      </c>
      <c r="F65" s="24">
        <f t="shared" si="7"/>
        <v>0</v>
      </c>
      <c r="G65" s="24">
        <f t="shared" si="7"/>
        <v>0</v>
      </c>
      <c r="H65" s="24">
        <f t="shared" si="7"/>
        <v>0</v>
      </c>
      <c r="J65" s="114" t="s">
        <v>254</v>
      </c>
      <c r="M65" s="33"/>
    </row>
    <row r="66" spans="1:13" x14ac:dyDescent="0.25">
      <c r="A66" s="379"/>
      <c r="B66" s="269" t="s">
        <v>386</v>
      </c>
      <c r="C66" s="269"/>
      <c r="D66" s="223">
        <f>D64-D65</f>
        <v>0</v>
      </c>
      <c r="E66" s="223">
        <f t="shared" ref="E66:H66" si="8">E64-E65</f>
        <v>0</v>
      </c>
      <c r="F66" s="223">
        <f t="shared" si="8"/>
        <v>0</v>
      </c>
      <c r="G66" s="223">
        <f t="shared" si="8"/>
        <v>0</v>
      </c>
      <c r="H66" s="223">
        <f t="shared" si="8"/>
        <v>0</v>
      </c>
      <c r="J66" s="114" t="s">
        <v>243</v>
      </c>
      <c r="M66" s="33"/>
    </row>
    <row r="67" spans="1:13" x14ac:dyDescent="0.25">
      <c r="A67" s="379"/>
      <c r="B67" s="29"/>
      <c r="C67" s="29"/>
      <c r="D67" s="30"/>
      <c r="E67" s="30"/>
      <c r="F67" s="30"/>
      <c r="G67" s="30"/>
      <c r="H67" s="30"/>
      <c r="M67" s="33"/>
    </row>
    <row r="68" spans="1:13" s="36" customFormat="1" x14ac:dyDescent="0.25">
      <c r="A68" s="375"/>
      <c r="B68" s="37" t="s">
        <v>387</v>
      </c>
      <c r="C68" s="37"/>
      <c r="D68" s="35"/>
      <c r="E68" s="35"/>
      <c r="F68" s="35"/>
      <c r="G68" s="35"/>
      <c r="H68" s="35"/>
    </row>
    <row r="69" spans="1:13" x14ac:dyDescent="0.25">
      <c r="A69" s="375" t="s">
        <v>123</v>
      </c>
      <c r="B69" s="136" t="s">
        <v>126</v>
      </c>
      <c r="C69" s="134"/>
      <c r="D69" s="135"/>
      <c r="E69" s="135"/>
      <c r="F69" s="135"/>
      <c r="G69" s="135"/>
      <c r="H69" s="413"/>
      <c r="J69" s="114" t="s">
        <v>250</v>
      </c>
    </row>
    <row r="70" spans="1:13" x14ac:dyDescent="0.25">
      <c r="A70" s="273" t="s">
        <v>125</v>
      </c>
      <c r="B70" s="269" t="s">
        <v>124</v>
      </c>
      <c r="C70" s="269"/>
      <c r="D70" s="223">
        <f>D17-D69</f>
        <v>0</v>
      </c>
      <c r="E70" s="223">
        <f>E17-E69</f>
        <v>0</v>
      </c>
      <c r="F70" s="223">
        <f>F17-F69</f>
        <v>0</v>
      </c>
      <c r="G70" s="223">
        <f>G17-G69</f>
        <v>0</v>
      </c>
      <c r="H70" s="223">
        <f>H17-H69</f>
        <v>0</v>
      </c>
      <c r="J70" s="114" t="s">
        <v>255</v>
      </c>
    </row>
    <row r="71" spans="1:13" x14ac:dyDescent="0.25">
      <c r="A71" s="272"/>
      <c r="B71" s="73" t="s">
        <v>45</v>
      </c>
      <c r="C71" s="27"/>
      <c r="D71" s="28" t="str">
        <f>IFERROR((D69-#REF!)/#REF!,"")</f>
        <v/>
      </c>
      <c r="E71" s="28" t="str">
        <f>IFERROR((E69-#REF!)/#REF!,"")</f>
        <v/>
      </c>
      <c r="F71" s="28" t="str">
        <f>IFERROR((F69-#REF!)/#REF!,"")</f>
        <v/>
      </c>
      <c r="G71" s="28" t="str">
        <f>IFERROR((G69-#REF!)/#REF!,"")</f>
        <v/>
      </c>
      <c r="H71" s="28" t="str">
        <f>IFERROR((H69-#REF!)/#REF!,"")</f>
        <v/>
      </c>
    </row>
    <row r="72" spans="1:13" s="36" customFormat="1" x14ac:dyDescent="0.25">
      <c r="A72" s="271"/>
      <c r="B72" s="34"/>
      <c r="C72" s="34"/>
      <c r="D72" s="35"/>
      <c r="E72" s="35"/>
      <c r="F72" s="35"/>
      <c r="G72" s="35"/>
      <c r="H72" s="35"/>
    </row>
    <row r="73" spans="1:13" s="36" customFormat="1" x14ac:dyDescent="0.25">
      <c r="A73" s="273"/>
      <c r="B73" s="37" t="s">
        <v>127</v>
      </c>
      <c r="C73" s="37"/>
      <c r="D73" s="35"/>
      <c r="E73" s="35"/>
      <c r="F73" s="35"/>
      <c r="G73" s="35"/>
      <c r="H73" s="35"/>
    </row>
    <row r="74" spans="1:13" x14ac:dyDescent="0.25">
      <c r="A74" s="382" t="s">
        <v>128</v>
      </c>
      <c r="B74" s="38" t="s">
        <v>129</v>
      </c>
      <c r="C74" s="38"/>
      <c r="D74" s="39"/>
      <c r="E74" s="39"/>
      <c r="F74" s="39"/>
      <c r="G74" s="39"/>
      <c r="H74" s="414"/>
      <c r="J74" s="114" t="s">
        <v>251</v>
      </c>
    </row>
    <row r="75" spans="1:13" x14ac:dyDescent="0.25">
      <c r="A75" s="382" t="s">
        <v>130</v>
      </c>
      <c r="B75" s="38" t="s">
        <v>131</v>
      </c>
      <c r="C75" s="38"/>
      <c r="D75" s="20">
        <f>ROUND(D74*0.025,0)</f>
        <v>0</v>
      </c>
      <c r="E75" s="20">
        <f t="shared" ref="E75:H75" si="9">ROUND(E74*0.025,0)</f>
        <v>0</v>
      </c>
      <c r="F75" s="20">
        <f t="shared" si="9"/>
        <v>0</v>
      </c>
      <c r="G75" s="20">
        <f t="shared" si="9"/>
        <v>0</v>
      </c>
      <c r="H75" s="20">
        <f t="shared" si="9"/>
        <v>0</v>
      </c>
      <c r="J75" s="114" t="s">
        <v>256</v>
      </c>
    </row>
    <row r="76" spans="1:13" s="40" customFormat="1" x14ac:dyDescent="0.25">
      <c r="A76" s="382"/>
      <c r="B76" s="269" t="s">
        <v>132</v>
      </c>
      <c r="C76" s="269"/>
      <c r="D76" s="223">
        <f>IF(D75=0,0,D75-D13)</f>
        <v>0</v>
      </c>
      <c r="E76" s="223">
        <f>IF(E75=0,0,E75-E13)</f>
        <v>0</v>
      </c>
      <c r="F76" s="223">
        <f>IF(F75=0,0,F75-F13)</f>
        <v>0</v>
      </c>
      <c r="G76" s="223">
        <f>IF(G75=0,0,G75-G13)</f>
        <v>0</v>
      </c>
      <c r="H76" s="223">
        <f>IF(H75=0,0,H75-H13)</f>
        <v>0</v>
      </c>
      <c r="J76" s="114" t="s">
        <v>243</v>
      </c>
    </row>
    <row r="77" spans="1:13" x14ac:dyDescent="0.25">
      <c r="A77" s="382"/>
      <c r="B77" s="73" t="s">
        <v>133</v>
      </c>
      <c r="C77" s="27"/>
      <c r="D77" s="41" t="str">
        <f t="shared" ref="D77" si="10">IFERROR(D76/D75,"")</f>
        <v/>
      </c>
      <c r="E77" s="41" t="str">
        <f t="shared" ref="E77:H77" si="11">IFERROR(E76/E75,"")</f>
        <v/>
      </c>
      <c r="F77" s="41" t="str">
        <f t="shared" si="11"/>
        <v/>
      </c>
      <c r="G77" s="41" t="str">
        <f t="shared" si="11"/>
        <v/>
      </c>
      <c r="H77" s="41" t="str">
        <f t="shared" si="11"/>
        <v/>
      </c>
    </row>
    <row r="78" spans="1:13" x14ac:dyDescent="0.25">
      <c r="A78" s="382"/>
      <c r="B78" s="29"/>
      <c r="C78" s="29"/>
      <c r="D78" s="42"/>
      <c r="E78" s="42"/>
      <c r="F78" s="42"/>
      <c r="G78" s="42"/>
      <c r="H78" s="42"/>
    </row>
    <row r="79" spans="1:13" s="36" customFormat="1" x14ac:dyDescent="0.25">
      <c r="A79" s="382"/>
      <c r="B79" s="37" t="s">
        <v>252</v>
      </c>
      <c r="C79" s="37"/>
      <c r="D79" s="35"/>
      <c r="E79" s="35"/>
      <c r="F79" s="35"/>
      <c r="G79" s="35"/>
      <c r="H79" s="35"/>
    </row>
    <row r="80" spans="1:13" x14ac:dyDescent="0.25">
      <c r="A80" s="382" t="s">
        <v>128</v>
      </c>
      <c r="B80" s="38" t="s">
        <v>129</v>
      </c>
      <c r="C80" s="38"/>
      <c r="D80" s="39">
        <f t="shared" ref="D80:H80" si="12">D74</f>
        <v>0</v>
      </c>
      <c r="E80" s="39">
        <f t="shared" si="12"/>
        <v>0</v>
      </c>
      <c r="F80" s="39">
        <f t="shared" si="12"/>
        <v>0</v>
      </c>
      <c r="G80" s="39">
        <f t="shared" si="12"/>
        <v>0</v>
      </c>
      <c r="H80" s="39">
        <f t="shared" si="12"/>
        <v>0</v>
      </c>
      <c r="J80" s="114" t="s">
        <v>254</v>
      </c>
    </row>
    <row r="81" spans="1:13" x14ac:dyDescent="0.25">
      <c r="A81" s="375" t="s">
        <v>123</v>
      </c>
      <c r="B81" s="136" t="s">
        <v>126</v>
      </c>
      <c r="C81" s="38"/>
      <c r="D81" s="20">
        <f>D69</f>
        <v>0</v>
      </c>
      <c r="E81" s="20">
        <f t="shared" ref="E81:H81" si="13">E69</f>
        <v>0</v>
      </c>
      <c r="F81" s="20">
        <f t="shared" si="13"/>
        <v>0</v>
      </c>
      <c r="G81" s="20">
        <f t="shared" si="13"/>
        <v>0</v>
      </c>
      <c r="H81" s="20">
        <f t="shared" si="13"/>
        <v>0</v>
      </c>
      <c r="J81" s="114" t="s">
        <v>254</v>
      </c>
    </row>
    <row r="82" spans="1:13" s="40" customFormat="1" x14ac:dyDescent="0.25">
      <c r="A82" s="273"/>
      <c r="B82" s="269" t="s">
        <v>349</v>
      </c>
      <c r="C82" s="269"/>
      <c r="D82" s="344">
        <f>IFERROR(D81/D80*1000,0)</f>
        <v>0</v>
      </c>
      <c r="E82" s="344">
        <f t="shared" ref="E82:H82" si="14">IFERROR(E81/E80*1000,0)</f>
        <v>0</v>
      </c>
      <c r="F82" s="344">
        <f t="shared" si="14"/>
        <v>0</v>
      </c>
      <c r="G82" s="344">
        <f t="shared" si="14"/>
        <v>0</v>
      </c>
      <c r="H82" s="344">
        <f t="shared" si="14"/>
        <v>0</v>
      </c>
      <c r="J82" s="114" t="s">
        <v>257</v>
      </c>
    </row>
    <row r="83" spans="1:13" x14ac:dyDescent="0.25">
      <c r="A83" s="273"/>
      <c r="B83" s="73" t="s">
        <v>133</v>
      </c>
      <c r="C83" s="27"/>
      <c r="D83" s="41" t="str">
        <f t="shared" ref="D83:H83" si="15">IFERROR(D82/D81,"")</f>
        <v/>
      </c>
      <c r="E83" s="41" t="str">
        <f t="shared" si="15"/>
        <v/>
      </c>
      <c r="F83" s="41" t="str">
        <f t="shared" si="15"/>
        <v/>
      </c>
      <c r="G83" s="41" t="str">
        <f t="shared" si="15"/>
        <v/>
      </c>
      <c r="H83" s="41" t="str">
        <f t="shared" si="15"/>
        <v/>
      </c>
      <c r="J83" s="114" t="s">
        <v>348</v>
      </c>
    </row>
    <row r="84" spans="1:13" ht="14.25" thickBot="1" x14ac:dyDescent="0.3">
      <c r="A84" s="277"/>
      <c r="B84" s="129"/>
      <c r="C84" s="129"/>
      <c r="D84" s="130"/>
      <c r="E84" s="130"/>
      <c r="F84" s="130"/>
      <c r="G84" s="130"/>
      <c r="H84" s="130"/>
      <c r="I84" s="131"/>
      <c r="J84" s="131"/>
      <c r="K84" s="131"/>
      <c r="L84" s="131"/>
      <c r="M84" s="131"/>
    </row>
    <row r="85" spans="1:13" x14ac:dyDescent="0.25">
      <c r="A85" s="274"/>
      <c r="B85" s="32"/>
      <c r="C85" s="31"/>
      <c r="D85" s="31"/>
      <c r="E85" s="31"/>
      <c r="F85" s="31"/>
      <c r="G85" s="31"/>
      <c r="H85" s="31"/>
      <c r="I85" s="31"/>
      <c r="J85" s="33"/>
      <c r="K85" s="33"/>
      <c r="L85" s="278"/>
      <c r="M85" s="33"/>
    </row>
    <row r="86" spans="1:13" s="278" customFormat="1" x14ac:dyDescent="0.25">
      <c r="A86" s="281"/>
      <c r="B86" s="143" t="s">
        <v>301</v>
      </c>
      <c r="C86" s="144"/>
      <c r="D86" s="145"/>
      <c r="E86" s="145"/>
      <c r="F86" s="145"/>
      <c r="G86" s="145"/>
      <c r="H86" s="145"/>
      <c r="J86" s="114" t="s">
        <v>244</v>
      </c>
    </row>
    <row r="87" spans="1:13" s="283" customFormat="1" x14ac:dyDescent="0.25">
      <c r="A87" s="282"/>
      <c r="B87" s="38" t="s">
        <v>134</v>
      </c>
      <c r="C87" s="38"/>
      <c r="D87" s="146">
        <v>0</v>
      </c>
      <c r="E87" s="146">
        <v>0</v>
      </c>
      <c r="F87" s="146">
        <v>0</v>
      </c>
      <c r="G87" s="146">
        <v>0</v>
      </c>
      <c r="H87" s="146">
        <v>0</v>
      </c>
    </row>
    <row r="88" spans="1:13" s="283" customFormat="1" x14ac:dyDescent="0.25">
      <c r="A88" s="282"/>
      <c r="B88" s="38" t="s">
        <v>135</v>
      </c>
      <c r="C88" s="38"/>
      <c r="D88" s="146">
        <v>0</v>
      </c>
      <c r="E88" s="146">
        <v>0</v>
      </c>
      <c r="F88" s="146">
        <v>0</v>
      </c>
      <c r="G88" s="146">
        <v>0</v>
      </c>
      <c r="H88" s="146">
        <v>0</v>
      </c>
    </row>
    <row r="89" spans="1:13" s="283" customFormat="1" x14ac:dyDescent="0.25">
      <c r="A89" s="282"/>
      <c r="B89" s="38" t="s">
        <v>136</v>
      </c>
      <c r="C89" s="38"/>
      <c r="D89" s="146">
        <v>0</v>
      </c>
      <c r="E89" s="146">
        <v>0</v>
      </c>
      <c r="F89" s="146">
        <v>0</v>
      </c>
      <c r="G89" s="146">
        <v>0</v>
      </c>
      <c r="H89" s="146">
        <v>0</v>
      </c>
    </row>
    <row r="90" spans="1:13" s="283" customFormat="1" x14ac:dyDescent="0.25">
      <c r="A90" s="282"/>
      <c r="B90" s="38" t="s">
        <v>137</v>
      </c>
      <c r="C90" s="38"/>
      <c r="D90" s="147">
        <v>0</v>
      </c>
      <c r="E90" s="147">
        <v>0</v>
      </c>
      <c r="F90" s="147">
        <v>0</v>
      </c>
      <c r="G90" s="147">
        <v>0</v>
      </c>
      <c r="H90" s="147">
        <v>0</v>
      </c>
    </row>
    <row r="91" spans="1:13" s="284" customFormat="1" x14ac:dyDescent="0.25">
      <c r="A91" s="383" t="s">
        <v>138</v>
      </c>
      <c r="B91" s="269" t="s">
        <v>139</v>
      </c>
      <c r="C91" s="269"/>
      <c r="D91" s="223">
        <f t="shared" ref="D91:H91" si="16">SUM(D87:D90)</f>
        <v>0</v>
      </c>
      <c r="E91" s="223">
        <f t="shared" si="16"/>
        <v>0</v>
      </c>
      <c r="F91" s="223">
        <f t="shared" si="16"/>
        <v>0</v>
      </c>
      <c r="G91" s="223">
        <f t="shared" si="16"/>
        <v>0</v>
      </c>
      <c r="H91" s="223">
        <f t="shared" si="16"/>
        <v>0</v>
      </c>
    </row>
    <row r="92" spans="1:13" s="287" customFormat="1" x14ac:dyDescent="0.25">
      <c r="A92" s="285"/>
      <c r="B92" s="286" t="s">
        <v>45</v>
      </c>
      <c r="C92" s="28"/>
      <c r="D92" s="28" t="str">
        <f t="shared" ref="D92:H92" si="17">IFERROR((D91-C91)/C91,"")</f>
        <v/>
      </c>
      <c r="E92" s="28" t="str">
        <f t="shared" si="17"/>
        <v/>
      </c>
      <c r="F92" s="28" t="str">
        <f t="shared" si="17"/>
        <v/>
      </c>
      <c r="G92" s="28" t="str">
        <f t="shared" si="17"/>
        <v/>
      </c>
      <c r="H92" s="28" t="str">
        <f t="shared" si="17"/>
        <v/>
      </c>
    </row>
    <row r="93" spans="1:13" s="287" customFormat="1" x14ac:dyDescent="0.25">
      <c r="A93" s="288"/>
      <c r="B93" s="289"/>
      <c r="C93" s="30"/>
      <c r="D93" s="30"/>
      <c r="E93" s="30"/>
      <c r="F93" s="30"/>
      <c r="G93" s="30"/>
      <c r="H93" s="30"/>
    </row>
    <row r="94" spans="1:13" s="287" customFormat="1" x14ac:dyDescent="0.25">
      <c r="A94" s="288"/>
      <c r="B94" s="38" t="s">
        <v>263</v>
      </c>
      <c r="C94" s="38"/>
      <c r="D94" s="148" t="str">
        <f>IFERROR(D87/D91,"")</f>
        <v/>
      </c>
      <c r="E94" s="148" t="str">
        <f t="shared" ref="E94:H94" si="18">IFERROR(E87/E91,"")</f>
        <v/>
      </c>
      <c r="F94" s="148" t="str">
        <f t="shared" si="18"/>
        <v/>
      </c>
      <c r="G94" s="148" t="str">
        <f t="shared" si="18"/>
        <v/>
      </c>
      <c r="H94" s="148" t="str">
        <f t="shared" si="18"/>
        <v/>
      </c>
      <c r="J94" s="114" t="s">
        <v>243</v>
      </c>
    </row>
    <row r="95" spans="1:13" s="287" customFormat="1" x14ac:dyDescent="0.25">
      <c r="A95" s="288"/>
      <c r="B95" s="38" t="s">
        <v>264</v>
      </c>
      <c r="C95" s="38"/>
      <c r="D95" s="257"/>
      <c r="E95" s="148" t="str">
        <f>IFERROR(E91/D13,"")</f>
        <v/>
      </c>
      <c r="F95" s="148" t="str">
        <f>IFERROR(F91/E13,"")</f>
        <v/>
      </c>
      <c r="G95" s="148" t="str">
        <f>IFERROR(G91/F13,"")</f>
        <v/>
      </c>
      <c r="H95" s="148" t="str">
        <f>IFERROR(H91/G13,"")</f>
        <v/>
      </c>
      <c r="J95" s="114" t="s">
        <v>243</v>
      </c>
    </row>
    <row r="96" spans="1:13" s="287" customFormat="1" x14ac:dyDescent="0.25">
      <c r="A96" s="288"/>
      <c r="B96" s="289"/>
      <c r="C96" s="30"/>
      <c r="D96" s="30"/>
      <c r="E96" s="30"/>
      <c r="F96" s="30"/>
      <c r="G96" s="30"/>
      <c r="H96" s="30"/>
    </row>
    <row r="97" spans="1:8" s="287" customFormat="1" x14ac:dyDescent="0.25">
      <c r="A97" s="288"/>
      <c r="B97" s="289"/>
      <c r="C97" s="30"/>
      <c r="D97" s="30"/>
      <c r="E97" s="30"/>
      <c r="F97" s="30"/>
      <c r="G97" s="30"/>
      <c r="H97" s="30"/>
    </row>
    <row r="98" spans="1:8" s="287" customFormat="1" x14ac:dyDescent="0.25">
      <c r="A98" s="288"/>
      <c r="B98" s="289"/>
      <c r="C98" s="30"/>
      <c r="D98" s="30"/>
      <c r="E98" s="30"/>
      <c r="F98" s="30"/>
      <c r="G98" s="30"/>
      <c r="H98" s="30"/>
    </row>
    <row r="99" spans="1:8" s="36" customFormat="1" ht="12" customHeight="1" x14ac:dyDescent="0.25">
      <c r="A99" s="374" t="s">
        <v>27</v>
      </c>
      <c r="B99" s="45" t="s">
        <v>140</v>
      </c>
      <c r="C99" s="45"/>
      <c r="D99" s="46"/>
      <c r="E99" s="46"/>
      <c r="F99" s="46"/>
      <c r="G99" s="46"/>
      <c r="H99" s="46"/>
    </row>
    <row r="100" spans="1:8" s="36" customFormat="1" ht="12" customHeight="1" x14ac:dyDescent="0.25">
      <c r="A100" s="374" t="s">
        <v>29</v>
      </c>
      <c r="B100" s="45" t="s">
        <v>141</v>
      </c>
      <c r="C100" s="45"/>
      <c r="D100" s="46"/>
      <c r="E100" s="46"/>
      <c r="F100" s="46"/>
      <c r="G100" s="46"/>
      <c r="H100" s="46"/>
    </row>
    <row r="101" spans="1:8" s="36" customFormat="1" ht="12" customHeight="1" x14ac:dyDescent="0.25">
      <c r="A101" s="374" t="s">
        <v>34</v>
      </c>
      <c r="B101" s="47" t="s">
        <v>142</v>
      </c>
      <c r="C101" s="47"/>
      <c r="D101" s="46"/>
      <c r="E101" s="46"/>
      <c r="F101" s="46"/>
      <c r="G101" s="46"/>
      <c r="H101" s="46"/>
    </row>
    <row r="102" spans="1:8" s="36" customFormat="1" ht="12" customHeight="1" x14ac:dyDescent="0.25">
      <c r="A102" s="374" t="s">
        <v>36</v>
      </c>
      <c r="B102" s="45" t="s">
        <v>143</v>
      </c>
      <c r="C102" s="45"/>
      <c r="D102" s="46"/>
      <c r="E102" s="46"/>
      <c r="F102" s="46"/>
      <c r="G102" s="46"/>
      <c r="H102" s="46"/>
    </row>
    <row r="103" spans="1:8" s="36" customFormat="1" ht="12" customHeight="1" x14ac:dyDescent="0.25">
      <c r="A103" s="374" t="s">
        <v>46</v>
      </c>
      <c r="B103" s="45" t="s">
        <v>144</v>
      </c>
      <c r="C103" s="45"/>
      <c r="D103" s="46"/>
      <c r="E103" s="46"/>
      <c r="F103" s="46"/>
      <c r="G103" s="46"/>
      <c r="H103" s="46"/>
    </row>
    <row r="104" spans="1:8" s="36" customFormat="1" ht="12" customHeight="1" x14ac:dyDescent="0.25">
      <c r="A104" s="374" t="s">
        <v>117</v>
      </c>
      <c r="B104" s="45" t="s">
        <v>145</v>
      </c>
      <c r="C104" s="45"/>
      <c r="D104" s="46"/>
      <c r="E104" s="46"/>
      <c r="F104" s="46"/>
      <c r="G104" s="46"/>
      <c r="H104" s="46"/>
    </row>
    <row r="105" spans="1:8" s="36" customFormat="1" ht="12" customHeight="1" x14ac:dyDescent="0.25">
      <c r="A105" s="374" t="s">
        <v>119</v>
      </c>
      <c r="B105" s="45" t="s">
        <v>145</v>
      </c>
      <c r="C105" s="45"/>
      <c r="D105" s="46"/>
      <c r="E105" s="46"/>
      <c r="F105" s="46"/>
      <c r="G105" s="46"/>
      <c r="H105" s="46"/>
    </row>
    <row r="106" spans="1:8" s="48" customFormat="1" ht="12" customHeight="1" x14ac:dyDescent="0.25">
      <c r="A106" s="374" t="s">
        <v>121</v>
      </c>
      <c r="B106" s="45" t="s">
        <v>146</v>
      </c>
      <c r="C106" s="45"/>
    </row>
    <row r="107" spans="1:8" s="36" customFormat="1" ht="12" customHeight="1" x14ac:dyDescent="0.25">
      <c r="A107" s="374" t="s">
        <v>123</v>
      </c>
      <c r="B107" s="43" t="s">
        <v>148</v>
      </c>
      <c r="C107" s="43"/>
      <c r="D107" s="46"/>
      <c r="E107" s="46"/>
      <c r="F107" s="46"/>
      <c r="G107" s="46"/>
      <c r="H107" s="46"/>
    </row>
    <row r="108" spans="1:8" s="36" customFormat="1" ht="12" customHeight="1" x14ac:dyDescent="0.25">
      <c r="A108" s="374" t="s">
        <v>125</v>
      </c>
      <c r="B108" s="45" t="s">
        <v>147</v>
      </c>
      <c r="C108" s="45"/>
      <c r="D108" s="46"/>
      <c r="E108" s="46"/>
      <c r="F108" s="46"/>
      <c r="G108" s="46"/>
      <c r="H108" s="46"/>
    </row>
    <row r="109" spans="1:8" s="36" customFormat="1" ht="12" customHeight="1" x14ac:dyDescent="0.25">
      <c r="A109" s="384" t="s">
        <v>128</v>
      </c>
      <c r="B109" s="45" t="s">
        <v>149</v>
      </c>
      <c r="C109" s="45"/>
      <c r="D109" s="44"/>
      <c r="E109" s="44"/>
      <c r="F109" s="44"/>
      <c r="G109" s="44"/>
      <c r="H109" s="44"/>
    </row>
    <row r="110" spans="1:8" s="36" customFormat="1" ht="12" customHeight="1" x14ac:dyDescent="0.25">
      <c r="A110" s="384" t="s">
        <v>130</v>
      </c>
      <c r="B110" s="47" t="s">
        <v>150</v>
      </c>
      <c r="C110" s="47"/>
      <c r="D110" s="44"/>
      <c r="E110" s="44"/>
      <c r="F110" s="44"/>
      <c r="G110" s="44"/>
      <c r="H110" s="44"/>
    </row>
    <row r="111" spans="1:8" s="36" customFormat="1" x14ac:dyDescent="0.25">
      <c r="A111" s="384" t="s">
        <v>138</v>
      </c>
      <c r="B111" s="373" t="s">
        <v>443</v>
      </c>
      <c r="C111" s="49"/>
      <c r="D111" s="44"/>
      <c r="E111" s="44"/>
      <c r="F111" s="44"/>
      <c r="G111" s="44"/>
      <c r="H111" s="44"/>
    </row>
    <row r="112" spans="1:8" s="50" customFormat="1" x14ac:dyDescent="0.25">
      <c r="A112" s="372"/>
      <c r="B112" s="53"/>
      <c r="C112" s="53"/>
      <c r="D112" s="52"/>
      <c r="E112" s="52"/>
      <c r="F112" s="52"/>
      <c r="G112" s="52"/>
      <c r="H112" s="52"/>
    </row>
    <row r="113" spans="1:10" s="50" customFormat="1" x14ac:dyDescent="0.25">
      <c r="A113" s="273"/>
      <c r="B113" s="53"/>
      <c r="C113" s="53"/>
      <c r="D113" s="52"/>
      <c r="E113" s="52"/>
      <c r="F113" s="52"/>
      <c r="G113" s="52"/>
      <c r="H113" s="52"/>
    </row>
    <row r="114" spans="1:10" s="50" customFormat="1" x14ac:dyDescent="0.25">
      <c r="A114" s="273"/>
      <c r="B114" s="53"/>
      <c r="C114" s="53"/>
      <c r="D114" s="52"/>
      <c r="E114" s="52"/>
      <c r="F114" s="52"/>
      <c r="G114" s="52"/>
      <c r="H114" s="52"/>
    </row>
    <row r="115" spans="1:10" x14ac:dyDescent="0.25">
      <c r="B115" s="54"/>
      <c r="C115" s="54"/>
    </row>
    <row r="116" spans="1:10" x14ac:dyDescent="0.25">
      <c r="B116" s="54"/>
      <c r="C116" s="54"/>
    </row>
    <row r="117" spans="1:10" x14ac:dyDescent="0.25">
      <c r="B117" s="55"/>
      <c r="C117" s="55"/>
    </row>
    <row r="118" spans="1:10" x14ac:dyDescent="0.25">
      <c r="B118" s="54"/>
      <c r="C118" s="54"/>
    </row>
    <row r="119" spans="1:10" ht="40.5" x14ac:dyDescent="0.25">
      <c r="B119" s="54"/>
      <c r="C119" s="347"/>
      <c r="D119" s="348" t="s">
        <v>343</v>
      </c>
      <c r="E119" s="348" t="s">
        <v>344</v>
      </c>
      <c r="F119" s="348" t="s">
        <v>345</v>
      </c>
      <c r="G119" s="348" t="s">
        <v>346</v>
      </c>
      <c r="H119" s="348" t="s">
        <v>131</v>
      </c>
      <c r="I119" s="349" t="s">
        <v>132</v>
      </c>
      <c r="J119" s="345"/>
    </row>
    <row r="120" spans="1:10" ht="15" x14ac:dyDescent="0.25">
      <c r="B120" s="54"/>
      <c r="C120" s="350" t="str">
        <f>D2</f>
        <v>FY2022</v>
      </c>
      <c r="D120" s="351">
        <f>D69</f>
        <v>0</v>
      </c>
      <c r="E120" s="351">
        <f>D13</f>
        <v>0</v>
      </c>
      <c r="F120" s="351">
        <f>D17</f>
        <v>0</v>
      </c>
      <c r="G120" s="351">
        <f>F120-D120</f>
        <v>0</v>
      </c>
      <c r="H120" s="351">
        <f>D75</f>
        <v>0</v>
      </c>
      <c r="I120" s="351">
        <f>H120-F120</f>
        <v>0</v>
      </c>
      <c r="J120"/>
    </row>
    <row r="121" spans="1:10" ht="15" x14ac:dyDescent="0.25">
      <c r="B121" s="54"/>
      <c r="C121" s="350" t="str">
        <f>E2</f>
        <v>FY2023</v>
      </c>
      <c r="D121" s="351">
        <f>E69</f>
        <v>0</v>
      </c>
      <c r="E121" s="351">
        <f>E13</f>
        <v>0</v>
      </c>
      <c r="F121" s="351">
        <f>E17</f>
        <v>0</v>
      </c>
      <c r="G121" s="351">
        <f t="shared" ref="G121:G124" si="19">F121-D121</f>
        <v>0</v>
      </c>
      <c r="H121" s="351">
        <f>E75</f>
        <v>0</v>
      </c>
      <c r="I121" s="351">
        <f t="shared" ref="I121:I124" si="20">H121-F121</f>
        <v>0</v>
      </c>
      <c r="J121"/>
    </row>
    <row r="122" spans="1:10" ht="15" x14ac:dyDescent="0.25">
      <c r="B122" s="54"/>
      <c r="C122" s="350" t="str">
        <f>F2</f>
        <v>FY2024</v>
      </c>
      <c r="D122" s="351">
        <f>F69</f>
        <v>0</v>
      </c>
      <c r="E122" s="351">
        <f>F13</f>
        <v>0</v>
      </c>
      <c r="F122" s="351">
        <f>F17</f>
        <v>0</v>
      </c>
      <c r="G122" s="351">
        <f t="shared" si="19"/>
        <v>0</v>
      </c>
      <c r="H122" s="351">
        <f>F75</f>
        <v>0</v>
      </c>
      <c r="I122" s="351">
        <f t="shared" si="20"/>
        <v>0</v>
      </c>
      <c r="J122"/>
    </row>
    <row r="123" spans="1:10" ht="15" x14ac:dyDescent="0.25">
      <c r="B123" s="54"/>
      <c r="C123" s="352" t="str">
        <f>G2</f>
        <v>FY2025</v>
      </c>
      <c r="D123" s="351">
        <f>G69</f>
        <v>0</v>
      </c>
      <c r="E123" s="351">
        <f>G13</f>
        <v>0</v>
      </c>
      <c r="F123" s="351">
        <f>G17</f>
        <v>0</v>
      </c>
      <c r="G123" s="351">
        <f t="shared" si="19"/>
        <v>0</v>
      </c>
      <c r="H123" s="351">
        <f>G75</f>
        <v>0</v>
      </c>
      <c r="I123" s="351">
        <f t="shared" si="20"/>
        <v>0</v>
      </c>
      <c r="J123"/>
    </row>
    <row r="124" spans="1:10" ht="15" x14ac:dyDescent="0.25">
      <c r="B124" s="54"/>
      <c r="C124" s="352" t="str">
        <f>H2</f>
        <v>FY2026</v>
      </c>
      <c r="D124" s="346">
        <f>H69</f>
        <v>0</v>
      </c>
      <c r="E124" s="351">
        <f>H13</f>
        <v>0</v>
      </c>
      <c r="F124" s="351">
        <f>H17</f>
        <v>0</v>
      </c>
      <c r="G124" s="351">
        <f t="shared" si="19"/>
        <v>0</v>
      </c>
      <c r="H124" s="351">
        <f>H75</f>
        <v>0</v>
      </c>
      <c r="I124" s="351">
        <f t="shared" si="20"/>
        <v>0</v>
      </c>
      <c r="J124"/>
    </row>
    <row r="125" spans="1:10" x14ac:dyDescent="0.25">
      <c r="B125" s="54"/>
    </row>
    <row r="126" spans="1:10" x14ac:dyDescent="0.25">
      <c r="B126" s="54"/>
      <c r="C126" s="54"/>
    </row>
    <row r="127" spans="1:10" x14ac:dyDescent="0.25">
      <c r="B127" s="54"/>
      <c r="C127" s="54"/>
    </row>
    <row r="128" spans="1:10" x14ac:dyDescent="0.25">
      <c r="B128" s="54"/>
      <c r="C128" s="54"/>
    </row>
    <row r="129" spans="2:3" x14ac:dyDescent="0.25">
      <c r="B129" s="54"/>
      <c r="C129" s="54"/>
    </row>
    <row r="130" spans="2:3" x14ac:dyDescent="0.25">
      <c r="B130" s="54"/>
      <c r="C130" s="54"/>
    </row>
    <row r="131" spans="2:3" x14ac:dyDescent="0.25">
      <c r="B131" s="54"/>
      <c r="C131" s="54"/>
    </row>
    <row r="132" spans="2:3" x14ac:dyDescent="0.25">
      <c r="B132" s="54"/>
      <c r="C132" s="54"/>
    </row>
    <row r="133" spans="2:3" x14ac:dyDescent="0.25">
      <c r="B133" s="54"/>
      <c r="C133" s="54"/>
    </row>
    <row r="134" spans="2:3" x14ac:dyDescent="0.25">
      <c r="B134" s="54"/>
      <c r="C134" s="54"/>
    </row>
    <row r="135" spans="2:3" x14ac:dyDescent="0.25">
      <c r="B135" s="54"/>
      <c r="C135" s="54"/>
    </row>
    <row r="136" spans="2:3" x14ac:dyDescent="0.25">
      <c r="B136" s="54"/>
      <c r="C136" s="54"/>
    </row>
    <row r="137" spans="2:3" x14ac:dyDescent="0.25">
      <c r="B137" s="54"/>
      <c r="C137" s="54"/>
    </row>
    <row r="138" spans="2:3" x14ac:dyDescent="0.25">
      <c r="B138" s="54"/>
      <c r="C138" s="54"/>
    </row>
    <row r="139" spans="2:3" x14ac:dyDescent="0.25">
      <c r="B139" s="54"/>
      <c r="C139" s="54"/>
    </row>
    <row r="140" spans="2:3" x14ac:dyDescent="0.25">
      <c r="B140" s="54"/>
      <c r="C140" s="54"/>
    </row>
    <row r="141" spans="2:3" x14ac:dyDescent="0.25">
      <c r="B141" s="54"/>
      <c r="C141" s="54"/>
    </row>
    <row r="142" spans="2:3" x14ac:dyDescent="0.25">
      <c r="B142" s="54"/>
      <c r="C142" s="54"/>
    </row>
    <row r="143" spans="2:3" x14ac:dyDescent="0.25">
      <c r="B143" s="54"/>
      <c r="C143" s="54"/>
    </row>
    <row r="144" spans="2:3" x14ac:dyDescent="0.25">
      <c r="B144" s="54"/>
      <c r="C144" s="54"/>
    </row>
    <row r="145" spans="2:3" x14ac:dyDescent="0.25">
      <c r="B145" s="54"/>
      <c r="C145" s="54"/>
    </row>
    <row r="146" spans="2:3" x14ac:dyDescent="0.25">
      <c r="B146" s="54"/>
      <c r="C146" s="54"/>
    </row>
    <row r="147" spans="2:3" x14ac:dyDescent="0.25">
      <c r="B147" s="54"/>
      <c r="C147" s="54"/>
    </row>
  </sheetData>
  <sheetProtection formatCells="0" formatColumns="0" formatRows="0" insertColumns="0"/>
  <mergeCells count="9">
    <mergeCell ref="D61:E61"/>
    <mergeCell ref="F61:G61"/>
    <mergeCell ref="B5:C5"/>
    <mergeCell ref="B37:C37"/>
    <mergeCell ref="B61:C61"/>
    <mergeCell ref="D37:E37"/>
    <mergeCell ref="F37:G37"/>
    <mergeCell ref="D5:E5"/>
    <mergeCell ref="F5:G5"/>
  </mergeCells>
  <pageMargins left="0.25" right="0.25" top="0.5" bottom="0.5" header="0.3" footer="0.3"/>
  <pageSetup scale="80" fitToHeight="0" orientation="landscape" r:id="rId1"/>
  <headerFooter>
    <oddFooter>&amp;L&amp;9&amp;A&amp;C&amp;10page &amp;P of &amp;N&amp;R&amp;9&amp;D</oddFooter>
  </headerFooter>
  <rowBreaks count="1" manualBreakCount="1">
    <brk id="98" max="25" man="1"/>
  </rowBreaks>
  <ignoredErrors>
    <ignoredError sqref="D80:H80 C124" unlockedFormula="1"/>
    <ignoredError sqref="H120:H12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BB0E-F5BF-42BD-829F-8BF53228C90C}">
  <sheetPr>
    <tabColor theme="8" tint="0.59999389629810485"/>
  </sheetPr>
  <dimension ref="A1:J59"/>
  <sheetViews>
    <sheetView showGridLines="0" zoomScale="115" zoomScaleNormal="115" zoomScaleSheetLayoutView="100" workbookViewId="0">
      <pane xSplit="2" ySplit="5" topLeftCell="C6" activePane="bottomRight" state="frozen"/>
      <selection pane="topRight" activeCell="B1" sqref="B1"/>
      <selection pane="bottomLeft" activeCell="A5" sqref="A5"/>
      <selection pane="bottomRight" activeCell="C6" sqref="C6"/>
    </sheetView>
  </sheetViews>
  <sheetFormatPr defaultColWidth="9" defaultRowHeight="13.5" x14ac:dyDescent="0.25"/>
  <cols>
    <col min="1" max="1" width="2.5" style="209" customWidth="1"/>
    <col min="2" max="2" width="27.625" style="89" customWidth="1"/>
    <col min="3" max="7" width="10" style="89" customWidth="1"/>
    <col min="8" max="8" width="6.25" style="89" customWidth="1"/>
    <col min="9" max="16384" width="9" style="89"/>
  </cols>
  <sheetData>
    <row r="1" spans="1:10" s="10" customFormat="1" ht="15" x14ac:dyDescent="0.25">
      <c r="A1" s="132" t="s">
        <v>25</v>
      </c>
      <c r="I1" s="154" t="s">
        <v>278</v>
      </c>
    </row>
    <row r="2" spans="1:10" s="205" customFormat="1" x14ac:dyDescent="0.25">
      <c r="A2" s="204"/>
    </row>
    <row r="3" spans="1:10" s="205" customFormat="1" x14ac:dyDescent="0.25">
      <c r="A3" s="204"/>
      <c r="B3" s="206"/>
    </row>
    <row r="4" spans="1:10" s="203" customFormat="1" x14ac:dyDescent="0.25">
      <c r="C4" s="12" t="str">
        <f>'Fiscal Years'!B9</f>
        <v>FY2022</v>
      </c>
      <c r="D4" s="12" t="str">
        <f>'Fiscal Years'!C9</f>
        <v>FY2023</v>
      </c>
      <c r="E4" s="12" t="str">
        <f>'Fiscal Years'!D9</f>
        <v>FY2024</v>
      </c>
      <c r="F4" s="12" t="str">
        <f>'Fiscal Years'!E9</f>
        <v>FY2025</v>
      </c>
      <c r="G4" s="12" t="str">
        <f>'Fiscal Years'!F9</f>
        <v>FY2026</v>
      </c>
    </row>
    <row r="5" spans="1:10" s="207" customFormat="1" x14ac:dyDescent="0.25">
      <c r="B5" s="208"/>
      <c r="C5" s="13" t="s">
        <v>26</v>
      </c>
      <c r="D5" s="13" t="s">
        <v>26</v>
      </c>
      <c r="E5" s="13" t="s">
        <v>26</v>
      </c>
      <c r="F5" s="13" t="s">
        <v>26</v>
      </c>
      <c r="G5" s="13" t="s">
        <v>26</v>
      </c>
    </row>
    <row r="6" spans="1:10" s="207" customFormat="1" x14ac:dyDescent="0.25">
      <c r="B6" s="208"/>
      <c r="C6" s="13"/>
      <c r="D6" s="13"/>
      <c r="E6" s="13"/>
      <c r="F6" s="13"/>
      <c r="G6" s="13"/>
    </row>
    <row r="7" spans="1:10" x14ac:dyDescent="0.25">
      <c r="A7" s="209" t="s">
        <v>27</v>
      </c>
      <c r="B7" s="210" t="s">
        <v>28</v>
      </c>
      <c r="C7" s="211"/>
      <c r="D7" s="211"/>
      <c r="E7" s="211"/>
      <c r="F7" s="211"/>
      <c r="G7" s="211"/>
      <c r="I7" s="212" t="s">
        <v>261</v>
      </c>
    </row>
    <row r="8" spans="1:10" s="10" customFormat="1" x14ac:dyDescent="0.25">
      <c r="B8" s="18" t="s">
        <v>30</v>
      </c>
      <c r="C8" s="39">
        <v>0</v>
      </c>
      <c r="D8" s="39">
        <v>0</v>
      </c>
      <c r="E8" s="39">
        <v>0</v>
      </c>
      <c r="F8" s="39">
        <v>0</v>
      </c>
      <c r="G8" s="39">
        <v>0</v>
      </c>
      <c r="H8" s="86"/>
      <c r="I8" s="213" t="s">
        <v>259</v>
      </c>
      <c r="J8" s="87"/>
    </row>
    <row r="9" spans="1:10" s="10" customFormat="1" x14ac:dyDescent="0.25">
      <c r="A9" s="209"/>
      <c r="B9" s="18" t="s">
        <v>31</v>
      </c>
      <c r="C9" s="39">
        <v>0</v>
      </c>
      <c r="D9" s="39">
        <v>0</v>
      </c>
      <c r="E9" s="39">
        <v>0</v>
      </c>
      <c r="F9" s="39">
        <v>0</v>
      </c>
      <c r="G9" s="39">
        <v>0</v>
      </c>
      <c r="H9" s="86"/>
      <c r="J9" s="87"/>
    </row>
    <row r="10" spans="1:10" s="10" customFormat="1" x14ac:dyDescent="0.25">
      <c r="A10" s="209"/>
      <c r="B10" s="18" t="s">
        <v>32</v>
      </c>
      <c r="C10" s="39">
        <v>0</v>
      </c>
      <c r="D10" s="39">
        <v>0</v>
      </c>
      <c r="E10" s="39">
        <v>0</v>
      </c>
      <c r="F10" s="39">
        <v>0</v>
      </c>
      <c r="G10" s="39">
        <v>0</v>
      </c>
      <c r="H10" s="86"/>
      <c r="I10" s="205" t="s">
        <v>262</v>
      </c>
      <c r="J10" s="87"/>
    </row>
    <row r="11" spans="1:10" s="10" customFormat="1" x14ac:dyDescent="0.25">
      <c r="A11" s="209"/>
      <c r="B11" s="18" t="s">
        <v>33</v>
      </c>
      <c r="C11" s="39">
        <v>0</v>
      </c>
      <c r="D11" s="39">
        <v>0</v>
      </c>
      <c r="E11" s="39">
        <v>0</v>
      </c>
      <c r="F11" s="39">
        <v>0</v>
      </c>
      <c r="G11" s="39">
        <v>0</v>
      </c>
      <c r="H11" s="86"/>
      <c r="I11" s="213" t="s">
        <v>260</v>
      </c>
      <c r="J11" s="87"/>
    </row>
    <row r="12" spans="1:10" s="10" customFormat="1" ht="14.25" thickBot="1" x14ac:dyDescent="0.3">
      <c r="A12" s="209"/>
      <c r="B12" s="214" t="s">
        <v>35</v>
      </c>
      <c r="C12" s="215">
        <v>0</v>
      </c>
      <c r="D12" s="215">
        <v>0</v>
      </c>
      <c r="E12" s="215">
        <v>0</v>
      </c>
      <c r="F12" s="215">
        <v>0</v>
      </c>
      <c r="G12" s="215">
        <v>0</v>
      </c>
      <c r="H12" s="86"/>
      <c r="J12" s="87"/>
    </row>
    <row r="13" spans="1:10" x14ac:dyDescent="0.25">
      <c r="A13" s="12"/>
      <c r="B13" s="61" t="s">
        <v>37</v>
      </c>
      <c r="C13" s="39">
        <v>0</v>
      </c>
      <c r="D13" s="39">
        <v>0</v>
      </c>
      <c r="E13" s="39">
        <v>0</v>
      </c>
      <c r="F13" s="39">
        <v>0</v>
      </c>
      <c r="G13" s="216">
        <v>0</v>
      </c>
      <c r="H13" s="88"/>
    </row>
    <row r="14" spans="1:10" x14ac:dyDescent="0.25">
      <c r="A14" s="12"/>
      <c r="B14" s="18" t="s">
        <v>38</v>
      </c>
      <c r="C14" s="39">
        <v>0</v>
      </c>
      <c r="D14" s="39">
        <v>0</v>
      </c>
      <c r="E14" s="39">
        <v>0</v>
      </c>
      <c r="F14" s="39">
        <v>0</v>
      </c>
      <c r="G14" s="39">
        <v>0</v>
      </c>
      <c r="H14" s="88"/>
    </row>
    <row r="15" spans="1:10" x14ac:dyDescent="0.25">
      <c r="A15" s="12"/>
      <c r="B15" s="18" t="s">
        <v>39</v>
      </c>
      <c r="C15" s="217">
        <v>0</v>
      </c>
      <c r="D15" s="39">
        <v>0</v>
      </c>
      <c r="E15" s="39">
        <v>0</v>
      </c>
      <c r="F15" s="39">
        <v>0</v>
      </c>
      <c r="G15" s="39">
        <v>0</v>
      </c>
      <c r="H15" s="88"/>
    </row>
    <row r="16" spans="1:10" x14ac:dyDescent="0.25">
      <c r="B16" s="218" t="s">
        <v>40</v>
      </c>
      <c r="C16" s="39">
        <v>0</v>
      </c>
      <c r="D16" s="39">
        <v>0</v>
      </c>
      <c r="E16" s="39">
        <v>0</v>
      </c>
      <c r="F16" s="39">
        <v>0</v>
      </c>
      <c r="G16" s="39">
        <v>0</v>
      </c>
      <c r="H16" s="88"/>
      <c r="I16" s="88"/>
      <c r="J16" s="219"/>
    </row>
    <row r="17" spans="1:10" x14ac:dyDescent="0.25">
      <c r="B17" s="218" t="s">
        <v>41</v>
      </c>
      <c r="C17" s="39">
        <v>0</v>
      </c>
      <c r="D17" s="39">
        <v>0</v>
      </c>
      <c r="E17" s="39">
        <v>0</v>
      </c>
      <c r="F17" s="39">
        <v>0</v>
      </c>
      <c r="G17" s="39">
        <v>0</v>
      </c>
      <c r="H17" s="88"/>
      <c r="I17" s="88"/>
      <c r="J17" s="219"/>
    </row>
    <row r="18" spans="1:10" x14ac:dyDescent="0.25">
      <c r="B18" s="218" t="s">
        <v>42</v>
      </c>
      <c r="C18" s="39">
        <v>0</v>
      </c>
      <c r="D18" s="39">
        <v>0</v>
      </c>
      <c r="E18" s="39">
        <v>0</v>
      </c>
      <c r="F18" s="39">
        <v>0</v>
      </c>
      <c r="G18" s="39">
        <v>0</v>
      </c>
      <c r="H18" s="88"/>
      <c r="I18" s="88"/>
      <c r="J18" s="219"/>
    </row>
    <row r="19" spans="1:10" x14ac:dyDescent="0.25">
      <c r="B19" s="218" t="s">
        <v>43</v>
      </c>
      <c r="C19" s="220">
        <v>0</v>
      </c>
      <c r="D19" s="220">
        <v>0</v>
      </c>
      <c r="E19" s="220">
        <v>0</v>
      </c>
      <c r="F19" s="220">
        <v>0</v>
      </c>
      <c r="G19" s="220">
        <v>0</v>
      </c>
      <c r="H19" s="88"/>
      <c r="I19" s="88"/>
      <c r="J19" s="219"/>
    </row>
    <row r="20" spans="1:10" s="212" customFormat="1" x14ac:dyDescent="0.25">
      <c r="A20" s="221"/>
      <c r="B20" s="222" t="s">
        <v>44</v>
      </c>
      <c r="C20" s="223">
        <f>SUM(C8:C19)</f>
        <v>0</v>
      </c>
      <c r="D20" s="223">
        <f>SUM(D8:D19)</f>
        <v>0</v>
      </c>
      <c r="E20" s="223">
        <f>SUM(E8:E19)</f>
        <v>0</v>
      </c>
      <c r="F20" s="223">
        <f>SUM(F8:F19)</f>
        <v>0</v>
      </c>
      <c r="G20" s="223">
        <f>SUM(G8:G19)</f>
        <v>0</v>
      </c>
    </row>
    <row r="21" spans="1:10" x14ac:dyDescent="0.25">
      <c r="B21" s="27" t="s">
        <v>45</v>
      </c>
      <c r="C21" s="224" t="str">
        <f>IFERROR((C20-#REF!)/#REF!,"")</f>
        <v/>
      </c>
      <c r="D21" s="224" t="str">
        <f t="shared" ref="D21:G21" si="0">IFERROR((D20-C20)/C20,"")</f>
        <v/>
      </c>
      <c r="E21" s="224" t="str">
        <f t="shared" si="0"/>
        <v/>
      </c>
      <c r="F21" s="224" t="str">
        <f t="shared" si="0"/>
        <v/>
      </c>
      <c r="G21" s="224" t="str">
        <f t="shared" si="0"/>
        <v/>
      </c>
    </row>
    <row r="22" spans="1:10" x14ac:dyDescent="0.25">
      <c r="B22" s="225"/>
      <c r="C22" s="226"/>
      <c r="D22" s="226"/>
      <c r="E22" s="226"/>
      <c r="F22" s="226"/>
      <c r="G22" s="226"/>
    </row>
    <row r="23" spans="1:10" x14ac:dyDescent="0.25">
      <c r="A23" s="158" t="s">
        <v>46</v>
      </c>
      <c r="B23" s="227" t="s">
        <v>47</v>
      </c>
      <c r="C23" s="228"/>
      <c r="D23" s="228"/>
      <c r="E23" s="228"/>
      <c r="F23" s="258"/>
      <c r="G23" s="258"/>
      <c r="I23" s="212" t="s">
        <v>300</v>
      </c>
    </row>
    <row r="24" spans="1:10" x14ac:dyDescent="0.25">
      <c r="C24" s="211"/>
      <c r="D24" s="211"/>
      <c r="E24" s="211"/>
      <c r="F24" s="211"/>
      <c r="G24" s="211"/>
    </row>
    <row r="25" spans="1:10" s="203" customFormat="1" x14ac:dyDescent="0.25">
      <c r="C25" s="13" t="str">
        <f t="shared" ref="C25:G26" si="1">C4</f>
        <v>FY2022</v>
      </c>
      <c r="D25" s="13" t="str">
        <f t="shared" si="1"/>
        <v>FY2023</v>
      </c>
      <c r="E25" s="13" t="str">
        <f t="shared" si="1"/>
        <v>FY2024</v>
      </c>
      <c r="F25" s="13" t="str">
        <f t="shared" si="1"/>
        <v>FY2025</v>
      </c>
      <c r="G25" s="13" t="str">
        <f t="shared" si="1"/>
        <v>FY2026</v>
      </c>
    </row>
    <row r="26" spans="1:10" s="207" customFormat="1" x14ac:dyDescent="0.25">
      <c r="B26" s="208"/>
      <c r="C26" s="13" t="str">
        <f t="shared" si="1"/>
        <v>Final Est</v>
      </c>
      <c r="D26" s="13" t="str">
        <f t="shared" si="1"/>
        <v>Final Est</v>
      </c>
      <c r="E26" s="13" t="str">
        <f t="shared" si="1"/>
        <v>Final Est</v>
      </c>
      <c r="F26" s="13" t="str">
        <f t="shared" si="1"/>
        <v>Final Est</v>
      </c>
      <c r="G26" s="13" t="str">
        <f t="shared" si="1"/>
        <v>Final Est</v>
      </c>
    </row>
    <row r="27" spans="1:10" x14ac:dyDescent="0.25">
      <c r="A27" s="209" t="s">
        <v>27</v>
      </c>
      <c r="B27" s="210" t="s">
        <v>48</v>
      </c>
      <c r="C27" s="211"/>
      <c r="D27" s="211"/>
      <c r="E27" s="211"/>
      <c r="F27" s="211"/>
      <c r="G27" s="211"/>
    </row>
    <row r="28" spans="1:10" ht="14.25" thickBot="1" x14ac:dyDescent="0.3">
      <c r="B28" s="229" t="s">
        <v>49</v>
      </c>
      <c r="C28" s="215">
        <v>0</v>
      </c>
      <c r="D28" s="215">
        <v>0</v>
      </c>
      <c r="E28" s="215">
        <v>0</v>
      </c>
      <c r="F28" s="215">
        <v>0</v>
      </c>
      <c r="G28" s="215">
        <v>0</v>
      </c>
    </row>
    <row r="29" spans="1:10" ht="12.4" customHeight="1" x14ac:dyDescent="0.25">
      <c r="B29" s="230" t="s">
        <v>50</v>
      </c>
      <c r="C29" s="231">
        <v>0</v>
      </c>
      <c r="D29" s="231">
        <v>0</v>
      </c>
      <c r="E29" s="231">
        <v>0</v>
      </c>
      <c r="F29" s="231">
        <v>0</v>
      </c>
      <c r="G29" s="231">
        <v>0</v>
      </c>
    </row>
    <row r="30" spans="1:10" x14ac:dyDescent="0.25">
      <c r="B30" s="230" t="s">
        <v>51</v>
      </c>
      <c r="C30" s="231">
        <v>0</v>
      </c>
      <c r="D30" s="231">
        <v>0</v>
      </c>
      <c r="E30" s="231">
        <v>0</v>
      </c>
      <c r="F30" s="231">
        <v>0</v>
      </c>
      <c r="G30" s="231">
        <v>0</v>
      </c>
    </row>
    <row r="31" spans="1:10" x14ac:dyDescent="0.25">
      <c r="B31" s="233" t="s">
        <v>52</v>
      </c>
      <c r="C31" s="220">
        <v>0</v>
      </c>
      <c r="D31" s="220">
        <v>0</v>
      </c>
      <c r="E31" s="220">
        <v>0</v>
      </c>
      <c r="F31" s="220">
        <v>0</v>
      </c>
      <c r="G31" s="220">
        <v>0</v>
      </c>
    </row>
    <row r="32" spans="1:10" x14ac:dyDescent="0.25">
      <c r="B32" s="233" t="s">
        <v>53</v>
      </c>
      <c r="C32" s="220">
        <v>0</v>
      </c>
      <c r="D32" s="220">
        <v>0</v>
      </c>
      <c r="E32" s="220">
        <v>0</v>
      </c>
      <c r="F32" s="220">
        <v>0</v>
      </c>
      <c r="G32" s="220">
        <v>0</v>
      </c>
    </row>
    <row r="33" spans="1:7" x14ac:dyDescent="0.25">
      <c r="B33" s="233" t="s">
        <v>54</v>
      </c>
      <c r="C33" s="220">
        <v>0</v>
      </c>
      <c r="D33" s="220">
        <v>0</v>
      </c>
      <c r="E33" s="220">
        <v>0</v>
      </c>
      <c r="F33" s="220">
        <v>0</v>
      </c>
      <c r="G33" s="220">
        <v>0</v>
      </c>
    </row>
    <row r="34" spans="1:7" x14ac:dyDescent="0.25">
      <c r="B34" s="233" t="s">
        <v>55</v>
      </c>
      <c r="C34" s="220">
        <v>0</v>
      </c>
      <c r="D34" s="220">
        <v>0</v>
      </c>
      <c r="E34" s="220">
        <v>0</v>
      </c>
      <c r="F34" s="220">
        <v>0</v>
      </c>
      <c r="G34" s="220">
        <v>0</v>
      </c>
    </row>
    <row r="35" spans="1:7" x14ac:dyDescent="0.25">
      <c r="B35" s="233" t="s">
        <v>56</v>
      </c>
      <c r="C35" s="39">
        <v>0</v>
      </c>
      <c r="D35" s="39">
        <v>0</v>
      </c>
      <c r="E35" s="39">
        <v>0</v>
      </c>
      <c r="F35" s="39">
        <v>0</v>
      </c>
      <c r="G35" s="39">
        <v>0</v>
      </c>
    </row>
    <row r="36" spans="1:7" ht="14.25" thickBot="1" x14ac:dyDescent="0.3">
      <c r="B36" s="229" t="s">
        <v>57</v>
      </c>
      <c r="C36" s="232">
        <v>0</v>
      </c>
      <c r="D36" s="232">
        <v>0</v>
      </c>
      <c r="E36" s="232">
        <v>0</v>
      </c>
      <c r="F36" s="232">
        <v>0</v>
      </c>
      <c r="G36" s="232">
        <v>0</v>
      </c>
    </row>
    <row r="37" spans="1:7" x14ac:dyDescent="0.25">
      <c r="B37" s="230" t="s">
        <v>58</v>
      </c>
      <c r="C37" s="39">
        <v>0</v>
      </c>
      <c r="D37" s="39">
        <v>0</v>
      </c>
      <c r="E37" s="39">
        <v>0</v>
      </c>
      <c r="F37" s="39">
        <v>0</v>
      </c>
      <c r="G37" s="39">
        <v>0</v>
      </c>
    </row>
    <row r="38" spans="1:7" x14ac:dyDescent="0.25">
      <c r="B38" s="233" t="s">
        <v>59</v>
      </c>
      <c r="C38" s="39">
        <v>0</v>
      </c>
      <c r="D38" s="39">
        <v>0</v>
      </c>
      <c r="E38" s="39">
        <v>0</v>
      </c>
      <c r="F38" s="39">
        <v>0</v>
      </c>
      <c r="G38" s="39">
        <v>0</v>
      </c>
    </row>
    <row r="39" spans="1:7" ht="14.25" thickBot="1" x14ac:dyDescent="0.3">
      <c r="B39" s="229" t="s">
        <v>60</v>
      </c>
      <c r="C39" s="232">
        <v>0</v>
      </c>
      <c r="D39" s="232">
        <v>0</v>
      </c>
      <c r="E39" s="232">
        <v>0</v>
      </c>
      <c r="F39" s="232">
        <v>0</v>
      </c>
      <c r="G39" s="232">
        <v>0</v>
      </c>
    </row>
    <row r="40" spans="1:7" x14ac:dyDescent="0.25">
      <c r="B40" s="230" t="s">
        <v>61</v>
      </c>
      <c r="C40" s="39">
        <v>0</v>
      </c>
      <c r="D40" s="39">
        <v>0</v>
      </c>
      <c r="E40" s="39">
        <v>0</v>
      </c>
      <c r="F40" s="39">
        <v>0</v>
      </c>
      <c r="G40" s="39">
        <v>0</v>
      </c>
    </row>
    <row r="41" spans="1:7" x14ac:dyDescent="0.25">
      <c r="B41" s="233" t="s">
        <v>62</v>
      </c>
      <c r="C41" s="220">
        <v>0</v>
      </c>
      <c r="D41" s="220">
        <v>0</v>
      </c>
      <c r="E41" s="220">
        <v>0</v>
      </c>
      <c r="F41" s="220">
        <v>0</v>
      </c>
      <c r="G41" s="220">
        <v>0</v>
      </c>
    </row>
    <row r="42" spans="1:7" x14ac:dyDescent="0.25">
      <c r="B42" s="234" t="s">
        <v>64</v>
      </c>
      <c r="C42" s="216">
        <v>0</v>
      </c>
      <c r="D42" s="216">
        <v>0</v>
      </c>
      <c r="E42" s="216">
        <v>0</v>
      </c>
      <c r="F42" s="216">
        <v>0</v>
      </c>
      <c r="G42" s="216">
        <v>0</v>
      </c>
    </row>
    <row r="43" spans="1:7" ht="14.25" thickBot="1" x14ac:dyDescent="0.3">
      <c r="A43" s="209" t="s">
        <v>63</v>
      </c>
      <c r="B43" s="229" t="s">
        <v>65</v>
      </c>
      <c r="C43" s="215">
        <v>0</v>
      </c>
      <c r="D43" s="215">
        <v>0</v>
      </c>
      <c r="E43" s="215">
        <v>0</v>
      </c>
      <c r="F43" s="215">
        <v>0</v>
      </c>
      <c r="G43" s="215">
        <v>0</v>
      </c>
    </row>
    <row r="44" spans="1:7" s="212" customFormat="1" x14ac:dyDescent="0.25">
      <c r="A44" s="221"/>
      <c r="B44" s="115" t="s">
        <v>66</v>
      </c>
      <c r="C44" s="235">
        <f>SUM(C28:C43)</f>
        <v>0</v>
      </c>
      <c r="D44" s="235">
        <f>SUM(D28:D43)</f>
        <v>0</v>
      </c>
      <c r="E44" s="235">
        <f>SUM(E28:E43)</f>
        <v>0</v>
      </c>
      <c r="F44" s="235">
        <f>SUM(F28:F43)</f>
        <v>0</v>
      </c>
      <c r="G44" s="235">
        <f>SUM(G28:G43)</f>
        <v>0</v>
      </c>
    </row>
    <row r="45" spans="1:7" x14ac:dyDescent="0.25">
      <c r="B45" s="27" t="s">
        <v>45</v>
      </c>
      <c r="C45" s="224" t="str">
        <f>IFERROR((C44-#REF!)/#REF!,"")</f>
        <v/>
      </c>
      <c r="D45" s="224" t="str">
        <f t="shared" ref="D45:G45" si="2">IFERROR((D44-C44)/C44,"")</f>
        <v/>
      </c>
      <c r="E45" s="224" t="str">
        <f t="shared" si="2"/>
        <v/>
      </c>
      <c r="F45" s="224" t="str">
        <f t="shared" si="2"/>
        <v/>
      </c>
      <c r="G45" s="224" t="str">
        <f t="shared" si="2"/>
        <v/>
      </c>
    </row>
    <row r="46" spans="1:7" x14ac:dyDescent="0.25">
      <c r="C46" s="211"/>
      <c r="D46" s="211"/>
      <c r="E46" s="211"/>
      <c r="F46" s="211"/>
      <c r="G46" s="211"/>
    </row>
    <row r="47" spans="1:7" x14ac:dyDescent="0.25">
      <c r="C47" s="236" t="str">
        <f>C4</f>
        <v>FY2022</v>
      </c>
      <c r="D47" s="236" t="str">
        <f>D4</f>
        <v>FY2023</v>
      </c>
      <c r="E47" s="236" t="str">
        <f>E4</f>
        <v>FY2024</v>
      </c>
      <c r="F47" s="236" t="str">
        <f>F4</f>
        <v>FY2025</v>
      </c>
      <c r="G47" s="236" t="str">
        <f>G4</f>
        <v>FY2026</v>
      </c>
    </row>
    <row r="48" spans="1:7" x14ac:dyDescent="0.25">
      <c r="B48" s="237" t="s">
        <v>67</v>
      </c>
      <c r="C48" s="238">
        <f>C20</f>
        <v>0</v>
      </c>
      <c r="D48" s="238">
        <f>D20</f>
        <v>0</v>
      </c>
      <c r="E48" s="238">
        <f>E20</f>
        <v>0</v>
      </c>
      <c r="F48" s="238">
        <f>F20</f>
        <v>0</v>
      </c>
      <c r="G48" s="238">
        <f>G20</f>
        <v>0</v>
      </c>
    </row>
    <row r="49" spans="1:8" x14ac:dyDescent="0.25">
      <c r="B49" s="237" t="s">
        <v>68</v>
      </c>
      <c r="C49" s="238">
        <f t="shared" ref="C49:G49" si="3">C44</f>
        <v>0</v>
      </c>
      <c r="D49" s="238">
        <f t="shared" si="3"/>
        <v>0</v>
      </c>
      <c r="E49" s="238">
        <f t="shared" si="3"/>
        <v>0</v>
      </c>
      <c r="F49" s="238">
        <f>F44</f>
        <v>0</v>
      </c>
      <c r="G49" s="238">
        <f t="shared" si="3"/>
        <v>0</v>
      </c>
    </row>
    <row r="50" spans="1:8" s="212" customFormat="1" ht="14.25" thickBot="1" x14ac:dyDescent="0.3">
      <c r="A50" s="221"/>
      <c r="B50" s="239" t="s">
        <v>69</v>
      </c>
      <c r="C50" s="240">
        <f>C20-C44</f>
        <v>0</v>
      </c>
      <c r="D50" s="240">
        <f>D20-D44</f>
        <v>0</v>
      </c>
      <c r="E50" s="240">
        <f>E20-E44</f>
        <v>0</v>
      </c>
      <c r="F50" s="240">
        <f>F20-F44</f>
        <v>0</v>
      </c>
      <c r="G50" s="240">
        <f>G20-G44</f>
        <v>0</v>
      </c>
    </row>
    <row r="51" spans="1:8" ht="14.25" thickTop="1" x14ac:dyDescent="0.25">
      <c r="B51" s="27" t="s">
        <v>45</v>
      </c>
      <c r="C51" s="224" t="str">
        <f>IFERROR((C50-#REF!)/#REF!,"")</f>
        <v/>
      </c>
      <c r="D51" s="224" t="str">
        <f t="shared" ref="D51:G51" si="4">IFERROR((D50-C50)/C50,"")</f>
        <v/>
      </c>
      <c r="E51" s="224" t="str">
        <f t="shared" si="4"/>
        <v/>
      </c>
      <c r="F51" s="224" t="str">
        <f t="shared" si="4"/>
        <v/>
      </c>
      <c r="G51" s="224" t="str">
        <f t="shared" si="4"/>
        <v/>
      </c>
    </row>
    <row r="52" spans="1:8" x14ac:dyDescent="0.25">
      <c r="B52" s="241"/>
      <c r="C52" s="226"/>
      <c r="D52" s="226"/>
      <c r="E52" s="226"/>
      <c r="F52" s="226"/>
      <c r="G52" s="226"/>
    </row>
    <row r="53" spans="1:8" x14ac:dyDescent="0.25">
      <c r="B53" s="241"/>
      <c r="C53" s="226"/>
      <c r="D53" s="226"/>
      <c r="E53" s="226"/>
      <c r="F53" s="226"/>
      <c r="G53" s="226"/>
    </row>
    <row r="54" spans="1:8" ht="12" customHeight="1" x14ac:dyDescent="0.25">
      <c r="A54" s="209" t="s">
        <v>27</v>
      </c>
      <c r="B54" s="89" t="s">
        <v>70</v>
      </c>
      <c r="C54" s="48"/>
      <c r="D54" s="242"/>
      <c r="E54" s="242"/>
      <c r="F54" s="242"/>
      <c r="G54" s="242"/>
      <c r="H54" s="242"/>
    </row>
    <row r="55" spans="1:8" ht="12" customHeight="1" x14ac:dyDescent="0.25">
      <c r="B55" s="89" t="s">
        <v>71</v>
      </c>
      <c r="C55" s="242"/>
    </row>
    <row r="56" spans="1:8" ht="12" customHeight="1" x14ac:dyDescent="0.25">
      <c r="A56" s="12"/>
      <c r="B56" s="243"/>
      <c r="D56" s="244"/>
      <c r="E56" s="244"/>
      <c r="F56" s="244"/>
      <c r="G56" s="244"/>
    </row>
    <row r="57" spans="1:8" s="245" customFormat="1" ht="12" customHeight="1" x14ac:dyDescent="0.25">
      <c r="A57" s="12"/>
      <c r="B57" s="89"/>
      <c r="C57" s="244"/>
      <c r="D57" s="48"/>
      <c r="E57" s="48"/>
      <c r="F57" s="48"/>
      <c r="G57" s="48"/>
    </row>
    <row r="58" spans="1:8" s="245" customFormat="1" ht="12" customHeight="1" x14ac:dyDescent="0.25">
      <c r="A58" s="209"/>
      <c r="B58" s="89"/>
      <c r="C58" s="48"/>
      <c r="D58" s="246"/>
      <c r="E58" s="246"/>
      <c r="F58" s="246"/>
      <c r="G58" s="246"/>
    </row>
    <row r="59" spans="1:8" x14ac:dyDescent="0.25">
      <c r="A59" s="208"/>
      <c r="B59" s="247"/>
      <c r="C59" s="246"/>
    </row>
  </sheetData>
  <hyperlinks>
    <hyperlink ref="I8" r:id="rId1" xr:uid="{8BA4B7E5-C8DA-4BAF-9624-252C90B7FBFA}"/>
    <hyperlink ref="I11" r:id="rId2" xr:uid="{1B1607C4-F4BD-4923-B5E4-6236E5CF592C}"/>
  </hyperlinks>
  <pageMargins left="0.25" right="0.25" top="0.5" bottom="0.5" header="0.3" footer="0.3"/>
  <pageSetup scale="76" orientation="landscape" r:id="rId3"/>
  <headerFooter>
    <oddFooter>&amp;L&amp;9&amp;A&amp;C&amp;10page &amp;P of &amp;N&amp;R&amp;9&amp;D</oddFooter>
  </headerFooter>
  <rowBreaks count="1" manualBreakCount="1">
    <brk id="46"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A2FC-B931-47DE-A7D5-B3FC6871708B}">
  <sheetPr>
    <tabColor rgb="FFFFCCCC"/>
  </sheetPr>
  <dimension ref="A1:N43"/>
  <sheetViews>
    <sheetView showGridLines="0" zoomScale="130" zoomScaleNormal="130" zoomScaleSheetLayoutView="120" workbookViewId="0">
      <pane xSplit="2" ySplit="5" topLeftCell="C6" activePane="bottomRight" state="frozen"/>
      <selection pane="topRight" activeCell="B1" sqref="B1"/>
      <selection pane="bottomLeft" activeCell="A7" sqref="A7"/>
      <selection pane="bottomRight" activeCell="C6" sqref="C6"/>
    </sheetView>
  </sheetViews>
  <sheetFormatPr defaultColWidth="8.75" defaultRowHeight="13.5" x14ac:dyDescent="0.25"/>
  <cols>
    <col min="1" max="1" width="2.5" style="54" customWidth="1"/>
    <col min="2" max="2" width="32.25" style="81" customWidth="1"/>
    <col min="3" max="10" width="8.75" style="265" customWidth="1"/>
    <col min="11" max="12" width="9" style="265" customWidth="1"/>
    <col min="13" max="13" width="6.25" style="54" customWidth="1"/>
    <col min="14" max="16384" width="8.75" style="54"/>
  </cols>
  <sheetData>
    <row r="1" spans="1:14" s="11" customFormat="1" ht="15" x14ac:dyDescent="0.25">
      <c r="A1" s="132" t="s">
        <v>109</v>
      </c>
      <c r="N1" s="154" t="s">
        <v>278</v>
      </c>
    </row>
    <row r="2" spans="1:14" s="11" customFormat="1" x14ac:dyDescent="0.25"/>
    <row r="4" spans="1:14" s="248" customFormat="1" x14ac:dyDescent="0.25">
      <c r="B4" s="249"/>
      <c r="C4" s="402" t="str">
        <f>'Fiscal Years'!B9</f>
        <v>FY2022</v>
      </c>
      <c r="D4" s="402"/>
      <c r="E4" s="402" t="str">
        <f>'Fiscal Years'!C9</f>
        <v>FY2023</v>
      </c>
      <c r="F4" s="402"/>
      <c r="G4" s="402" t="str">
        <f>'Fiscal Years'!D9</f>
        <v>FY2024</v>
      </c>
      <c r="H4" s="402"/>
      <c r="I4" s="402" t="str">
        <f>'Fiscal Years'!E9</f>
        <v>FY2025</v>
      </c>
      <c r="J4" s="402"/>
      <c r="K4" s="402" t="str">
        <f>'Fiscal Years'!F9</f>
        <v>FY2026</v>
      </c>
      <c r="L4" s="402"/>
    </row>
    <row r="5" spans="1:14" s="250" customFormat="1" x14ac:dyDescent="0.25">
      <c r="B5" s="251" t="s">
        <v>72</v>
      </c>
      <c r="C5" s="252" t="s">
        <v>73</v>
      </c>
      <c r="D5" s="252" t="s">
        <v>102</v>
      </c>
      <c r="E5" s="252" t="s">
        <v>73</v>
      </c>
      <c r="F5" s="252" t="s">
        <v>102</v>
      </c>
      <c r="G5" s="252" t="s">
        <v>73</v>
      </c>
      <c r="H5" s="252" t="s">
        <v>102</v>
      </c>
      <c r="I5" s="252" t="s">
        <v>73</v>
      </c>
      <c r="J5" s="252" t="s">
        <v>102</v>
      </c>
      <c r="K5" s="252" t="s">
        <v>73</v>
      </c>
      <c r="L5" s="252" t="s">
        <v>102</v>
      </c>
      <c r="N5" s="370" t="s">
        <v>106</v>
      </c>
    </row>
    <row r="6" spans="1:14" x14ac:dyDescent="0.25">
      <c r="B6" s="253" t="s">
        <v>74</v>
      </c>
      <c r="C6" s="254">
        <v>0</v>
      </c>
      <c r="D6" s="254">
        <v>0</v>
      </c>
      <c r="E6" s="254">
        <v>0</v>
      </c>
      <c r="F6" s="254">
        <v>0</v>
      </c>
      <c r="G6" s="254">
        <v>0</v>
      </c>
      <c r="H6" s="254">
        <v>0</v>
      </c>
      <c r="I6" s="254">
        <v>0</v>
      </c>
      <c r="J6" s="254">
        <v>0</v>
      </c>
      <c r="K6" s="254">
        <v>0</v>
      </c>
      <c r="L6" s="254">
        <v>0</v>
      </c>
      <c r="N6" s="255" t="s">
        <v>258</v>
      </c>
    </row>
    <row r="7" spans="1:14" x14ac:dyDescent="0.25">
      <c r="B7" s="256" t="s">
        <v>75</v>
      </c>
      <c r="C7" s="254">
        <v>0</v>
      </c>
      <c r="D7" s="254">
        <v>0</v>
      </c>
      <c r="E7" s="254">
        <v>0</v>
      </c>
      <c r="F7" s="254">
        <v>0</v>
      </c>
      <c r="G7" s="254">
        <v>0</v>
      </c>
      <c r="H7" s="254">
        <v>0</v>
      </c>
      <c r="I7" s="254">
        <v>0</v>
      </c>
      <c r="J7" s="254">
        <v>0</v>
      </c>
      <c r="K7" s="254">
        <v>0</v>
      </c>
      <c r="L7" s="254">
        <v>0</v>
      </c>
    </row>
    <row r="8" spans="1:14" x14ac:dyDescent="0.25">
      <c r="B8" s="256" t="s">
        <v>76</v>
      </c>
      <c r="C8" s="254">
        <v>0</v>
      </c>
      <c r="D8" s="254">
        <v>0</v>
      </c>
      <c r="E8" s="254">
        <v>0</v>
      </c>
      <c r="F8" s="254">
        <v>0</v>
      </c>
      <c r="G8" s="254">
        <v>0</v>
      </c>
      <c r="H8" s="254">
        <v>0</v>
      </c>
      <c r="I8" s="254">
        <v>0</v>
      </c>
      <c r="J8" s="254">
        <v>0</v>
      </c>
      <c r="K8" s="254">
        <v>0</v>
      </c>
      <c r="L8" s="254">
        <v>0</v>
      </c>
    </row>
    <row r="9" spans="1:14" x14ac:dyDescent="0.25">
      <c r="B9" s="256" t="s">
        <v>77</v>
      </c>
      <c r="C9" s="254">
        <v>0</v>
      </c>
      <c r="D9" s="254">
        <v>0</v>
      </c>
      <c r="E9" s="254">
        <v>0</v>
      </c>
      <c r="F9" s="254">
        <v>0</v>
      </c>
      <c r="G9" s="254">
        <v>0</v>
      </c>
      <c r="H9" s="254">
        <v>0</v>
      </c>
      <c r="I9" s="254">
        <v>0</v>
      </c>
      <c r="J9" s="254">
        <v>0</v>
      </c>
      <c r="K9" s="254">
        <v>0</v>
      </c>
      <c r="L9" s="254">
        <v>0</v>
      </c>
    </row>
    <row r="10" spans="1:14" x14ac:dyDescent="0.25">
      <c r="B10" s="256" t="s">
        <v>78</v>
      </c>
      <c r="C10" s="254">
        <v>0</v>
      </c>
      <c r="D10" s="254">
        <v>0</v>
      </c>
      <c r="E10" s="254">
        <v>0</v>
      </c>
      <c r="F10" s="254">
        <v>0</v>
      </c>
      <c r="G10" s="254">
        <v>0</v>
      </c>
      <c r="H10" s="254">
        <v>0</v>
      </c>
      <c r="I10" s="254">
        <v>0</v>
      </c>
      <c r="J10" s="254">
        <v>0</v>
      </c>
      <c r="K10" s="254">
        <v>0</v>
      </c>
      <c r="L10" s="254">
        <v>0</v>
      </c>
    </row>
    <row r="11" spans="1:14" x14ac:dyDescent="0.25">
      <c r="B11" s="253" t="s">
        <v>79</v>
      </c>
      <c r="C11" s="254">
        <v>0</v>
      </c>
      <c r="D11" s="254">
        <v>0</v>
      </c>
      <c r="E11" s="254">
        <v>0</v>
      </c>
      <c r="F11" s="254">
        <v>0</v>
      </c>
      <c r="G11" s="254">
        <v>0</v>
      </c>
      <c r="H11" s="254">
        <v>0</v>
      </c>
      <c r="I11" s="254">
        <v>0</v>
      </c>
      <c r="J11" s="254">
        <v>0</v>
      </c>
      <c r="K11" s="254">
        <v>0</v>
      </c>
      <c r="L11" s="254">
        <v>0</v>
      </c>
    </row>
    <row r="12" spans="1:14" x14ac:dyDescent="0.25">
      <c r="B12" s="253" t="s">
        <v>80</v>
      </c>
      <c r="C12" s="254">
        <v>0</v>
      </c>
      <c r="D12" s="254">
        <v>0</v>
      </c>
      <c r="E12" s="254">
        <v>0</v>
      </c>
      <c r="F12" s="254">
        <v>0</v>
      </c>
      <c r="G12" s="254">
        <v>0</v>
      </c>
      <c r="H12" s="254">
        <v>0</v>
      </c>
      <c r="I12" s="254">
        <v>0</v>
      </c>
      <c r="J12" s="254">
        <v>0</v>
      </c>
      <c r="K12" s="254">
        <v>0</v>
      </c>
      <c r="L12" s="254">
        <v>0</v>
      </c>
      <c r="N12" s="9"/>
    </row>
    <row r="13" spans="1:14" x14ac:dyDescent="0.25">
      <c r="B13" s="253" t="s">
        <v>81</v>
      </c>
      <c r="C13" s="254">
        <v>0</v>
      </c>
      <c r="D13" s="254">
        <v>0</v>
      </c>
      <c r="E13" s="254">
        <v>0</v>
      </c>
      <c r="F13" s="254">
        <v>0</v>
      </c>
      <c r="G13" s="254">
        <v>0</v>
      </c>
      <c r="H13" s="254">
        <v>0</v>
      </c>
      <c r="I13" s="254">
        <v>0</v>
      </c>
      <c r="J13" s="254">
        <v>0</v>
      </c>
      <c r="K13" s="254">
        <v>0</v>
      </c>
      <c r="L13" s="254">
        <v>0</v>
      </c>
      <c r="N13" s="8"/>
    </row>
    <row r="14" spans="1:14" x14ac:dyDescent="0.25">
      <c r="B14" s="253" t="s">
        <v>82</v>
      </c>
      <c r="C14" s="254">
        <v>0</v>
      </c>
      <c r="D14" s="254">
        <v>0</v>
      </c>
      <c r="E14" s="254">
        <v>0</v>
      </c>
      <c r="F14" s="254">
        <v>0</v>
      </c>
      <c r="G14" s="254">
        <v>0</v>
      </c>
      <c r="H14" s="254">
        <v>0</v>
      </c>
      <c r="I14" s="254">
        <v>0</v>
      </c>
      <c r="J14" s="254">
        <v>0</v>
      </c>
      <c r="K14" s="254">
        <v>0</v>
      </c>
      <c r="L14" s="254">
        <v>0</v>
      </c>
    </row>
    <row r="15" spans="1:14" x14ac:dyDescent="0.25">
      <c r="B15" s="253" t="s">
        <v>83</v>
      </c>
      <c r="C15" s="254">
        <v>0</v>
      </c>
      <c r="D15" s="254">
        <v>0</v>
      </c>
      <c r="E15" s="254">
        <v>0</v>
      </c>
      <c r="F15" s="254">
        <v>0</v>
      </c>
      <c r="G15" s="254">
        <v>0</v>
      </c>
      <c r="H15" s="254">
        <v>0</v>
      </c>
      <c r="I15" s="254">
        <v>0</v>
      </c>
      <c r="J15" s="254">
        <v>0</v>
      </c>
      <c r="K15" s="254">
        <v>0</v>
      </c>
      <c r="L15" s="254">
        <v>0</v>
      </c>
    </row>
    <row r="16" spans="1:14" x14ac:dyDescent="0.25">
      <c r="B16" s="253" t="s">
        <v>84</v>
      </c>
      <c r="C16" s="254">
        <v>0</v>
      </c>
      <c r="D16" s="254">
        <v>0</v>
      </c>
      <c r="E16" s="254">
        <v>0</v>
      </c>
      <c r="F16" s="254">
        <v>0</v>
      </c>
      <c r="G16" s="254">
        <v>0</v>
      </c>
      <c r="H16" s="254">
        <v>0</v>
      </c>
      <c r="I16" s="254">
        <v>0</v>
      </c>
      <c r="J16" s="254">
        <v>0</v>
      </c>
      <c r="K16" s="254">
        <v>0</v>
      </c>
      <c r="L16" s="254">
        <v>0</v>
      </c>
    </row>
    <row r="17" spans="2:12" x14ac:dyDescent="0.25">
      <c r="B17" s="253" t="s">
        <v>85</v>
      </c>
      <c r="C17" s="254">
        <v>0</v>
      </c>
      <c r="D17" s="254">
        <v>0</v>
      </c>
      <c r="E17" s="254">
        <v>0</v>
      </c>
      <c r="F17" s="254">
        <v>0</v>
      </c>
      <c r="G17" s="254">
        <v>0</v>
      </c>
      <c r="H17" s="254">
        <v>0</v>
      </c>
      <c r="I17" s="254">
        <v>0</v>
      </c>
      <c r="J17" s="254">
        <v>0</v>
      </c>
      <c r="K17" s="254">
        <v>0</v>
      </c>
      <c r="L17" s="254">
        <v>0</v>
      </c>
    </row>
    <row r="18" spans="2:12" x14ac:dyDescent="0.25">
      <c r="B18" s="253" t="s">
        <v>86</v>
      </c>
      <c r="C18" s="257"/>
      <c r="D18" s="257"/>
      <c r="E18" s="257"/>
      <c r="F18" s="257"/>
      <c r="G18" s="257"/>
      <c r="H18" s="257"/>
      <c r="I18" s="257"/>
      <c r="J18" s="257"/>
      <c r="K18" s="258"/>
      <c r="L18" s="258"/>
    </row>
    <row r="19" spans="2:12" x14ac:dyDescent="0.25">
      <c r="B19" s="253" t="s">
        <v>87</v>
      </c>
      <c r="C19" s="254">
        <v>0</v>
      </c>
      <c r="D19" s="254">
        <v>0</v>
      </c>
      <c r="E19" s="254">
        <v>0</v>
      </c>
      <c r="F19" s="254">
        <v>0</v>
      </c>
      <c r="G19" s="254">
        <v>0</v>
      </c>
      <c r="H19" s="254">
        <v>0</v>
      </c>
      <c r="I19" s="254">
        <v>0</v>
      </c>
      <c r="J19" s="254">
        <v>0</v>
      </c>
      <c r="K19" s="254">
        <v>0</v>
      </c>
      <c r="L19" s="254">
        <v>0</v>
      </c>
    </row>
    <row r="20" spans="2:12" x14ac:dyDescent="0.25">
      <c r="B20" s="253" t="s">
        <v>88</v>
      </c>
      <c r="C20" s="254">
        <v>0</v>
      </c>
      <c r="D20" s="254">
        <v>0</v>
      </c>
      <c r="E20" s="254">
        <v>0</v>
      </c>
      <c r="F20" s="254">
        <v>0</v>
      </c>
      <c r="G20" s="254">
        <v>0</v>
      </c>
      <c r="H20" s="254">
        <v>0</v>
      </c>
      <c r="I20" s="254">
        <v>0</v>
      </c>
      <c r="J20" s="254">
        <v>0</v>
      </c>
      <c r="K20" s="254">
        <v>0</v>
      </c>
      <c r="L20" s="254">
        <v>0</v>
      </c>
    </row>
    <row r="21" spans="2:12" x14ac:dyDescent="0.25">
      <c r="B21" s="253" t="s">
        <v>89</v>
      </c>
      <c r="C21" s="254">
        <v>0</v>
      </c>
      <c r="D21" s="254">
        <v>0</v>
      </c>
      <c r="E21" s="254">
        <v>0</v>
      </c>
      <c r="F21" s="254">
        <v>0</v>
      </c>
      <c r="G21" s="254">
        <v>0</v>
      </c>
      <c r="H21" s="254">
        <v>0</v>
      </c>
      <c r="I21" s="254">
        <v>0</v>
      </c>
      <c r="J21" s="254">
        <v>0</v>
      </c>
      <c r="K21" s="254">
        <v>0</v>
      </c>
      <c r="L21" s="254">
        <v>0</v>
      </c>
    </row>
    <row r="22" spans="2:12" x14ac:dyDescent="0.25">
      <c r="B22" s="253" t="s">
        <v>90</v>
      </c>
      <c r="C22" s="254">
        <v>0</v>
      </c>
      <c r="D22" s="254">
        <v>0</v>
      </c>
      <c r="E22" s="254">
        <v>0</v>
      </c>
      <c r="F22" s="254">
        <v>0</v>
      </c>
      <c r="G22" s="254">
        <v>0</v>
      </c>
      <c r="H22" s="254">
        <v>0</v>
      </c>
      <c r="I22" s="254">
        <v>0</v>
      </c>
      <c r="J22" s="254">
        <v>0</v>
      </c>
      <c r="K22" s="254">
        <v>0</v>
      </c>
      <c r="L22" s="254">
        <v>0</v>
      </c>
    </row>
    <row r="23" spans="2:12" x14ac:dyDescent="0.25">
      <c r="B23" s="253" t="s">
        <v>91</v>
      </c>
      <c r="C23" s="254">
        <v>0</v>
      </c>
      <c r="D23" s="254">
        <v>0</v>
      </c>
      <c r="E23" s="254">
        <v>0</v>
      </c>
      <c r="F23" s="254">
        <v>0</v>
      </c>
      <c r="G23" s="254">
        <v>0</v>
      </c>
      <c r="H23" s="254">
        <v>0</v>
      </c>
      <c r="I23" s="254">
        <v>0</v>
      </c>
      <c r="J23" s="254">
        <v>0</v>
      </c>
      <c r="K23" s="254">
        <v>0</v>
      </c>
      <c r="L23" s="254">
        <v>0</v>
      </c>
    </row>
    <row r="24" spans="2:12" x14ac:dyDescent="0.25">
      <c r="B24" s="253" t="s">
        <v>92</v>
      </c>
      <c r="C24" s="254">
        <v>0</v>
      </c>
      <c r="D24" s="254">
        <v>0</v>
      </c>
      <c r="E24" s="254">
        <v>0</v>
      </c>
      <c r="F24" s="254">
        <v>0</v>
      </c>
      <c r="G24" s="254">
        <v>0</v>
      </c>
      <c r="H24" s="254">
        <v>0</v>
      </c>
      <c r="I24" s="254">
        <v>0</v>
      </c>
      <c r="J24" s="254">
        <v>0</v>
      </c>
      <c r="K24" s="254">
        <v>0</v>
      </c>
      <c r="L24" s="254">
        <v>0</v>
      </c>
    </row>
    <row r="25" spans="2:12" x14ac:dyDescent="0.25">
      <c r="B25" s="253" t="s">
        <v>93</v>
      </c>
      <c r="C25" s="254">
        <v>0</v>
      </c>
      <c r="D25" s="254">
        <v>0</v>
      </c>
      <c r="E25" s="254">
        <v>0</v>
      </c>
      <c r="F25" s="254">
        <v>0</v>
      </c>
      <c r="G25" s="254">
        <v>0</v>
      </c>
      <c r="H25" s="254">
        <v>0</v>
      </c>
      <c r="I25" s="254">
        <v>0</v>
      </c>
      <c r="J25" s="254">
        <v>0</v>
      </c>
      <c r="K25" s="254">
        <v>0</v>
      </c>
      <c r="L25" s="254">
        <v>0</v>
      </c>
    </row>
    <row r="26" spans="2:12" x14ac:dyDescent="0.25">
      <c r="B26" s="253" t="s">
        <v>94</v>
      </c>
      <c r="C26" s="254">
        <v>0</v>
      </c>
      <c r="D26" s="254">
        <v>0</v>
      </c>
      <c r="E26" s="254">
        <v>0</v>
      </c>
      <c r="F26" s="254">
        <v>0</v>
      </c>
      <c r="G26" s="254">
        <v>0</v>
      </c>
      <c r="H26" s="254">
        <v>0</v>
      </c>
      <c r="I26" s="254">
        <v>0</v>
      </c>
      <c r="J26" s="254">
        <v>0</v>
      </c>
      <c r="K26" s="254">
        <v>0</v>
      </c>
      <c r="L26" s="254">
        <v>0</v>
      </c>
    </row>
    <row r="27" spans="2:12" x14ac:dyDescent="0.25">
      <c r="B27" s="253" t="s">
        <v>95</v>
      </c>
      <c r="C27" s="257"/>
      <c r="D27" s="257"/>
      <c r="E27" s="257"/>
      <c r="F27" s="257"/>
      <c r="G27" s="257"/>
      <c r="H27" s="257"/>
      <c r="I27" s="257"/>
      <c r="J27" s="257"/>
      <c r="K27" s="258"/>
      <c r="L27" s="258"/>
    </row>
    <row r="28" spans="2:12" x14ac:dyDescent="0.25">
      <c r="B28" s="253" t="s">
        <v>107</v>
      </c>
      <c r="C28" s="254">
        <v>0</v>
      </c>
      <c r="D28" s="254">
        <v>0</v>
      </c>
      <c r="E28" s="254">
        <v>0</v>
      </c>
      <c r="F28" s="254">
        <v>0</v>
      </c>
      <c r="G28" s="254">
        <v>0</v>
      </c>
      <c r="H28" s="254">
        <v>0</v>
      </c>
      <c r="I28" s="254">
        <v>0</v>
      </c>
      <c r="J28" s="254">
        <v>0</v>
      </c>
      <c r="K28" s="259">
        <v>0</v>
      </c>
      <c r="L28" s="259">
        <v>0</v>
      </c>
    </row>
    <row r="29" spans="2:12" x14ac:dyDescent="0.25">
      <c r="B29" s="253" t="s">
        <v>108</v>
      </c>
      <c r="C29" s="254">
        <v>0</v>
      </c>
      <c r="D29" s="254">
        <v>0</v>
      </c>
      <c r="E29" s="254">
        <v>0</v>
      </c>
      <c r="F29" s="254">
        <v>0</v>
      </c>
      <c r="G29" s="254">
        <v>0</v>
      </c>
      <c r="H29" s="254">
        <v>0</v>
      </c>
      <c r="I29" s="254">
        <v>0</v>
      </c>
      <c r="J29" s="254">
        <v>0</v>
      </c>
      <c r="K29" s="254">
        <v>0</v>
      </c>
      <c r="L29" s="254">
        <v>0</v>
      </c>
    </row>
    <row r="30" spans="2:12" x14ac:dyDescent="0.25">
      <c r="B30" s="253" t="s">
        <v>96</v>
      </c>
      <c r="C30" s="254">
        <v>0</v>
      </c>
      <c r="D30" s="254">
        <v>0</v>
      </c>
      <c r="E30" s="254">
        <v>0</v>
      </c>
      <c r="F30" s="254">
        <v>0</v>
      </c>
      <c r="G30" s="254">
        <v>0</v>
      </c>
      <c r="H30" s="254">
        <v>0</v>
      </c>
      <c r="I30" s="254">
        <v>0</v>
      </c>
      <c r="J30" s="254">
        <v>0</v>
      </c>
      <c r="K30" s="254">
        <v>0</v>
      </c>
      <c r="L30" s="254">
        <v>0</v>
      </c>
    </row>
    <row r="31" spans="2:12" x14ac:dyDescent="0.25">
      <c r="B31" s="253" t="s">
        <v>97</v>
      </c>
      <c r="C31" s="254">
        <v>0</v>
      </c>
      <c r="D31" s="254">
        <v>0</v>
      </c>
      <c r="E31" s="254">
        <v>0</v>
      </c>
      <c r="F31" s="254">
        <v>0</v>
      </c>
      <c r="G31" s="254">
        <v>0</v>
      </c>
      <c r="H31" s="254">
        <v>0</v>
      </c>
      <c r="I31" s="254">
        <v>0</v>
      </c>
      <c r="J31" s="254">
        <v>0</v>
      </c>
      <c r="K31" s="254">
        <v>0</v>
      </c>
      <c r="L31" s="254">
        <v>0</v>
      </c>
    </row>
    <row r="32" spans="2:12" x14ac:dyDescent="0.25">
      <c r="B32" s="253" t="s">
        <v>98</v>
      </c>
      <c r="C32" s="254">
        <v>0</v>
      </c>
      <c r="D32" s="254">
        <v>0</v>
      </c>
      <c r="E32" s="254">
        <v>0</v>
      </c>
      <c r="F32" s="254">
        <v>0</v>
      </c>
      <c r="G32" s="254">
        <v>0</v>
      </c>
      <c r="H32" s="254">
        <v>0</v>
      </c>
      <c r="I32" s="254">
        <v>0</v>
      </c>
      <c r="J32" s="254">
        <v>0</v>
      </c>
      <c r="K32" s="254">
        <v>0</v>
      </c>
      <c r="L32" s="254">
        <v>0</v>
      </c>
    </row>
    <row r="33" spans="1:14" x14ac:dyDescent="0.25">
      <c r="B33" s="253" t="s">
        <v>99</v>
      </c>
      <c r="C33" s="254">
        <v>0</v>
      </c>
      <c r="D33" s="254">
        <v>0</v>
      </c>
      <c r="E33" s="254">
        <v>0</v>
      </c>
      <c r="F33" s="254">
        <v>0</v>
      </c>
      <c r="G33" s="254">
        <v>0</v>
      </c>
      <c r="H33" s="254">
        <v>0</v>
      </c>
      <c r="I33" s="254">
        <v>0</v>
      </c>
      <c r="J33" s="254">
        <v>0</v>
      </c>
      <c r="K33" s="254">
        <v>0</v>
      </c>
      <c r="L33" s="254">
        <v>0</v>
      </c>
    </row>
    <row r="34" spans="1:14" x14ac:dyDescent="0.25">
      <c r="B34" s="253" t="s">
        <v>100</v>
      </c>
      <c r="C34" s="254">
        <v>0</v>
      </c>
      <c r="D34" s="254">
        <v>0</v>
      </c>
      <c r="E34" s="254">
        <v>0</v>
      </c>
      <c r="F34" s="254">
        <v>0</v>
      </c>
      <c r="G34" s="254">
        <v>0</v>
      </c>
      <c r="H34" s="254">
        <v>0</v>
      </c>
      <c r="I34" s="254">
        <v>0</v>
      </c>
      <c r="J34" s="254">
        <v>0</v>
      </c>
      <c r="K34" s="254">
        <v>0</v>
      </c>
      <c r="L34" s="254">
        <v>0</v>
      </c>
      <c r="N34" s="8" t="s">
        <v>235</v>
      </c>
    </row>
    <row r="35" spans="1:14" x14ac:dyDescent="0.25">
      <c r="B35" s="253" t="s">
        <v>101</v>
      </c>
      <c r="C35" s="254">
        <v>0</v>
      </c>
      <c r="D35" s="254">
        <v>0</v>
      </c>
      <c r="E35" s="254">
        <v>0</v>
      </c>
      <c r="F35" s="254">
        <v>0</v>
      </c>
      <c r="G35" s="254">
        <v>0</v>
      </c>
      <c r="H35" s="254">
        <v>0</v>
      </c>
      <c r="I35" s="254">
        <v>0</v>
      </c>
      <c r="J35" s="254">
        <v>0</v>
      </c>
      <c r="K35" s="254">
        <v>0</v>
      </c>
      <c r="L35" s="254">
        <v>0</v>
      </c>
    </row>
    <row r="36" spans="1:14" s="81" customFormat="1" x14ac:dyDescent="0.25">
      <c r="B36" s="260" t="s">
        <v>302</v>
      </c>
      <c r="C36" s="261">
        <f t="shared" ref="C36:L36" si="0">SUM(C6:C35)</f>
        <v>0</v>
      </c>
      <c r="D36" s="261">
        <f t="shared" si="0"/>
        <v>0</v>
      </c>
      <c r="E36" s="261">
        <f t="shared" si="0"/>
        <v>0</v>
      </c>
      <c r="F36" s="261">
        <f t="shared" si="0"/>
        <v>0</v>
      </c>
      <c r="G36" s="261">
        <f t="shared" si="0"/>
        <v>0</v>
      </c>
      <c r="H36" s="261">
        <f t="shared" si="0"/>
        <v>0</v>
      </c>
      <c r="I36" s="261">
        <f t="shared" si="0"/>
        <v>0</v>
      </c>
      <c r="J36" s="261">
        <f t="shared" si="0"/>
        <v>0</v>
      </c>
      <c r="K36" s="261">
        <f t="shared" si="0"/>
        <v>0</v>
      </c>
      <c r="L36" s="261">
        <f t="shared" si="0"/>
        <v>0</v>
      </c>
    </row>
    <row r="38" spans="1:14" s="81" customFormat="1" x14ac:dyDescent="0.25">
      <c r="B38" s="262"/>
      <c r="C38" s="263"/>
      <c r="D38" s="263"/>
      <c r="E38" s="263"/>
      <c r="F38" s="263"/>
      <c r="G38" s="263"/>
      <c r="H38" s="263"/>
      <c r="I38" s="263"/>
      <c r="J38" s="263"/>
      <c r="K38" s="263"/>
      <c r="L38" s="263"/>
    </row>
    <row r="39" spans="1:14" s="53" customFormat="1" ht="14.25" thickBot="1" x14ac:dyDescent="0.3">
      <c r="B39" s="291" t="s">
        <v>103</v>
      </c>
      <c r="C39" s="292"/>
      <c r="D39" s="293">
        <f>D36-C36</f>
        <v>0</v>
      </c>
      <c r="E39" s="292"/>
      <c r="F39" s="293">
        <f>F36-E36</f>
        <v>0</v>
      </c>
      <c r="G39" s="292"/>
      <c r="H39" s="293">
        <f>H36-G36</f>
        <v>0</v>
      </c>
      <c r="I39" s="292"/>
      <c r="J39" s="293">
        <f>J36-I36</f>
        <v>0</v>
      </c>
      <c r="K39" s="292"/>
      <c r="L39" s="293">
        <f>L36-K36</f>
        <v>0</v>
      </c>
    </row>
    <row r="40" spans="1:14" ht="14.25" thickTop="1" x14ac:dyDescent="0.25">
      <c r="B40" s="294" t="s">
        <v>104</v>
      </c>
      <c r="C40" s="295"/>
      <c r="D40" s="296" t="str">
        <f>IFERROR(D36/C36,"")</f>
        <v/>
      </c>
      <c r="E40" s="295"/>
      <c r="F40" s="296" t="str">
        <f>IFERROR(F36/E36,"")</f>
        <v/>
      </c>
      <c r="G40" s="295"/>
      <c r="H40" s="296" t="str">
        <f>IFERROR(H36/G36,"")</f>
        <v/>
      </c>
      <c r="I40" s="295"/>
      <c r="J40" s="296" t="str">
        <f>IFERROR(J36/I36,"")</f>
        <v/>
      </c>
      <c r="K40" s="295"/>
      <c r="L40" s="296" t="str">
        <f>IFERROR(L36/K36,"")</f>
        <v/>
      </c>
    </row>
    <row r="42" spans="1:14" x14ac:dyDescent="0.25">
      <c r="B42" s="264" t="s">
        <v>105</v>
      </c>
    </row>
    <row r="43" spans="1:14" x14ac:dyDescent="0.25">
      <c r="A43" s="266"/>
      <c r="B43" s="54"/>
    </row>
  </sheetData>
  <mergeCells count="5">
    <mergeCell ref="C4:D4"/>
    <mergeCell ref="E4:F4"/>
    <mergeCell ref="G4:H4"/>
    <mergeCell ref="I4:J4"/>
    <mergeCell ref="K4:L4"/>
  </mergeCells>
  <hyperlinks>
    <hyperlink ref="N6" r:id="rId1" xr:uid="{B959FD93-B958-4505-80EC-E4FAE19981E0}"/>
  </hyperlinks>
  <pageMargins left="0.25" right="0.25" top="0.5" bottom="0.5" header="0.3" footer="0.3"/>
  <pageSetup fitToHeight="2" orientation="landscape" r:id="rId2"/>
  <headerFooter>
    <oddFooter>&amp;L&amp;9&amp;A&amp;C&amp;10page &amp;P of &amp;N&amp;R&amp;9&amp;D</oddFooter>
  </headerFooter>
  <rowBreaks count="1" manualBreakCount="1">
    <brk id="36" max="24" man="1"/>
  </rowBreaks>
  <ignoredErrors>
    <ignoredError sqref="C4" unlockedFormula="1"/>
    <ignoredError sqref="E4 G4 I4 K4" formula="1" unlockedFormula="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F3DB-EB04-4242-9860-F5530710ECE7}">
  <sheetPr>
    <tabColor theme="7" tint="0.59999389629810485"/>
  </sheetPr>
  <dimension ref="A1:L96"/>
  <sheetViews>
    <sheetView showGridLines="0" zoomScale="115" zoomScaleNormal="115" zoomScaleSheetLayoutView="100" workbookViewId="0">
      <pane xSplit="2" ySplit="4" topLeftCell="C5" activePane="bottomRight" state="frozen"/>
      <selection activeCell="C1" sqref="C1:F1048576"/>
      <selection pane="topRight" activeCell="C1" sqref="C1:F1048576"/>
      <selection pane="bottomLeft" activeCell="C1" sqref="C1:F1048576"/>
      <selection pane="bottomRight" activeCell="C5" sqref="C5"/>
    </sheetView>
  </sheetViews>
  <sheetFormatPr defaultColWidth="8.75" defaultRowHeight="13.5" x14ac:dyDescent="0.25"/>
  <cols>
    <col min="1" max="1" width="2.5" style="48" customWidth="1"/>
    <col min="2" max="2" width="32.125" style="48" customWidth="1"/>
    <col min="3" max="7" width="12.625" style="48" customWidth="1"/>
    <col min="8" max="8" width="6.25" style="48" customWidth="1"/>
    <col min="9" max="16384" width="8.75" style="48"/>
  </cols>
  <sheetData>
    <row r="1" spans="1:12" s="79" customFormat="1" ht="12" customHeight="1" x14ac:dyDescent="0.25">
      <c r="A1" s="132" t="s">
        <v>167</v>
      </c>
    </row>
    <row r="2" spans="1:12" ht="12" customHeight="1" x14ac:dyDescent="0.25">
      <c r="B2" s="80"/>
    </row>
    <row r="3" spans="1:12" s="81" customFormat="1" ht="12" customHeight="1" x14ac:dyDescent="0.25">
      <c r="C3" s="82" t="str">
        <f>'Fiscal Years'!B9</f>
        <v>FY2022</v>
      </c>
      <c r="D3" s="82" t="str">
        <f>'Fiscal Years'!C9</f>
        <v>FY2023</v>
      </c>
      <c r="E3" s="82" t="str">
        <f>'Fiscal Years'!D9</f>
        <v>FY2024</v>
      </c>
      <c r="F3" s="82" t="str">
        <f>'Fiscal Years'!E9</f>
        <v>FY2025</v>
      </c>
      <c r="G3" s="82" t="str">
        <f>'Fiscal Years'!F9</f>
        <v>FY2026</v>
      </c>
      <c r="I3" s="154" t="s">
        <v>297</v>
      </c>
    </row>
    <row r="4" spans="1:12" s="81" customFormat="1" ht="12" customHeight="1" x14ac:dyDescent="0.25">
      <c r="C4" s="83" t="s">
        <v>73</v>
      </c>
      <c r="D4" s="83" t="s">
        <v>73</v>
      </c>
      <c r="E4" s="83" t="s">
        <v>73</v>
      </c>
      <c r="F4" s="83" t="s">
        <v>73</v>
      </c>
      <c r="G4" s="83" t="s">
        <v>73</v>
      </c>
      <c r="I4" s="112" t="s">
        <v>338</v>
      </c>
    </row>
    <row r="5" spans="1:12" ht="12" customHeight="1" x14ac:dyDescent="0.25">
      <c r="B5" s="108" t="s">
        <v>168</v>
      </c>
    </row>
    <row r="6" spans="1:12" s="81" customFormat="1" ht="12" customHeight="1" x14ac:dyDescent="0.25">
      <c r="B6" s="109" t="s">
        <v>169</v>
      </c>
      <c r="C6" s="84">
        <v>0</v>
      </c>
      <c r="D6" s="84">
        <v>0</v>
      </c>
      <c r="E6" s="84">
        <v>0</v>
      </c>
      <c r="F6" s="84">
        <v>0</v>
      </c>
      <c r="G6" s="84">
        <v>0</v>
      </c>
      <c r="I6" s="112" t="s">
        <v>211</v>
      </c>
    </row>
    <row r="7" spans="1:12" ht="12" customHeight="1" x14ac:dyDescent="0.25">
      <c r="B7" s="110" t="s">
        <v>170</v>
      </c>
      <c r="C7" s="84">
        <v>0</v>
      </c>
      <c r="D7" s="84">
        <v>0</v>
      </c>
      <c r="E7" s="84">
        <v>0</v>
      </c>
      <c r="F7" s="84">
        <v>0</v>
      </c>
      <c r="G7" s="84">
        <v>0</v>
      </c>
      <c r="I7" s="112" t="s">
        <v>210</v>
      </c>
    </row>
    <row r="8" spans="1:12" ht="12" customHeight="1" x14ac:dyDescent="0.25">
      <c r="B8" s="110" t="s">
        <v>171</v>
      </c>
      <c r="C8" s="84">
        <v>0</v>
      </c>
      <c r="D8" s="84">
        <v>0</v>
      </c>
      <c r="E8" s="84">
        <v>0</v>
      </c>
      <c r="F8" s="84">
        <v>0</v>
      </c>
      <c r="G8" s="84">
        <v>0</v>
      </c>
      <c r="I8" s="154" t="s">
        <v>298</v>
      </c>
    </row>
    <row r="9" spans="1:12" s="81" customFormat="1" ht="12" customHeight="1" x14ac:dyDescent="0.25">
      <c r="B9" s="120" t="s">
        <v>207</v>
      </c>
      <c r="C9" s="121" t="s">
        <v>63</v>
      </c>
      <c r="D9" s="121" t="s">
        <v>63</v>
      </c>
      <c r="E9" s="121" t="s">
        <v>63</v>
      </c>
      <c r="F9" s="121" t="s">
        <v>63</v>
      </c>
      <c r="G9" s="121" t="s">
        <v>63</v>
      </c>
      <c r="H9" s="86"/>
      <c r="I9" s="10"/>
      <c r="J9" s="87"/>
      <c r="K9" s="10"/>
      <c r="L9" s="10"/>
    </row>
    <row r="10" spans="1:12" s="81" customFormat="1" ht="12" customHeight="1" x14ac:dyDescent="0.25">
      <c r="B10" s="122" t="s">
        <v>172</v>
      </c>
      <c r="C10" s="123">
        <v>0</v>
      </c>
      <c r="D10" s="123">
        <v>0</v>
      </c>
      <c r="E10" s="123">
        <v>0</v>
      </c>
      <c r="F10" s="123">
        <v>0</v>
      </c>
      <c r="G10" s="123">
        <v>0</v>
      </c>
      <c r="H10" s="88"/>
      <c r="I10" s="89"/>
      <c r="J10" s="89"/>
      <c r="K10" s="89"/>
      <c r="L10" s="89"/>
    </row>
    <row r="11" spans="1:12" s="81" customFormat="1" ht="12" customHeight="1" x14ac:dyDescent="0.25">
      <c r="B11" s="122" t="s">
        <v>173</v>
      </c>
      <c r="C11" s="123">
        <v>0</v>
      </c>
      <c r="D11" s="123">
        <v>0</v>
      </c>
      <c r="E11" s="123">
        <v>0</v>
      </c>
      <c r="F11" s="123">
        <v>0</v>
      </c>
      <c r="G11" s="123">
        <v>0</v>
      </c>
    </row>
    <row r="12" spans="1:12" s="81" customFormat="1" ht="12" customHeight="1" x14ac:dyDescent="0.25">
      <c r="B12" s="122" t="s">
        <v>174</v>
      </c>
      <c r="C12" s="123">
        <v>0</v>
      </c>
      <c r="D12" s="123">
        <v>0</v>
      </c>
      <c r="E12" s="123">
        <v>0</v>
      </c>
      <c r="F12" s="123">
        <v>0</v>
      </c>
      <c r="G12" s="123">
        <v>0</v>
      </c>
    </row>
    <row r="13" spans="1:12" s="81" customFormat="1" ht="12" customHeight="1" x14ac:dyDescent="0.25">
      <c r="B13" s="122" t="s">
        <v>175</v>
      </c>
      <c r="C13" s="123">
        <v>0</v>
      </c>
      <c r="D13" s="123">
        <v>0</v>
      </c>
      <c r="E13" s="123">
        <v>0</v>
      </c>
      <c r="F13" s="123">
        <v>0</v>
      </c>
      <c r="G13" s="123">
        <v>0</v>
      </c>
    </row>
    <row r="14" spans="1:12" s="81" customFormat="1" ht="12" customHeight="1" x14ac:dyDescent="0.25">
      <c r="B14" s="122" t="s">
        <v>176</v>
      </c>
      <c r="C14" s="123">
        <v>0</v>
      </c>
      <c r="D14" s="123">
        <v>0</v>
      </c>
      <c r="E14" s="123">
        <v>0</v>
      </c>
      <c r="F14" s="123">
        <v>0</v>
      </c>
      <c r="G14" s="123">
        <v>0</v>
      </c>
    </row>
    <row r="15" spans="1:12" s="81" customFormat="1" ht="12" customHeight="1" x14ac:dyDescent="0.25">
      <c r="B15" s="122" t="s">
        <v>177</v>
      </c>
      <c r="C15" s="123">
        <v>0</v>
      </c>
      <c r="D15" s="123">
        <v>0</v>
      </c>
      <c r="E15" s="123">
        <v>0</v>
      </c>
      <c r="F15" s="123">
        <v>0</v>
      </c>
      <c r="G15" s="123">
        <v>0</v>
      </c>
    </row>
    <row r="16" spans="1:12" s="81" customFormat="1" ht="12" customHeight="1" x14ac:dyDescent="0.25">
      <c r="B16" s="90"/>
      <c r="C16" s="84"/>
      <c r="D16" s="84"/>
      <c r="E16" s="84"/>
      <c r="F16" s="84"/>
      <c r="G16" s="84"/>
    </row>
    <row r="17" spans="1:9" s="81" customFormat="1" ht="12" customHeight="1" x14ac:dyDescent="0.25">
      <c r="B17" s="109" t="s">
        <v>178</v>
      </c>
      <c r="C17" s="84">
        <v>0</v>
      </c>
      <c r="D17" s="84">
        <v>0</v>
      </c>
      <c r="E17" s="84">
        <v>0</v>
      </c>
      <c r="F17" s="84">
        <v>0</v>
      </c>
      <c r="G17" s="84">
        <v>0</v>
      </c>
    </row>
    <row r="18" spans="1:9" s="81" customFormat="1" ht="12" customHeight="1" x14ac:dyDescent="0.25">
      <c r="B18" s="109" t="s">
        <v>179</v>
      </c>
      <c r="C18" s="84">
        <v>0</v>
      </c>
      <c r="D18" s="84">
        <v>0</v>
      </c>
      <c r="E18" s="84">
        <v>0</v>
      </c>
      <c r="F18" s="84">
        <v>0</v>
      </c>
      <c r="G18" s="84">
        <v>0</v>
      </c>
    </row>
    <row r="19" spans="1:9" s="81" customFormat="1" ht="12" customHeight="1" x14ac:dyDescent="0.25">
      <c r="B19" s="109" t="s">
        <v>180</v>
      </c>
      <c r="C19" s="84">
        <v>0</v>
      </c>
      <c r="D19" s="84">
        <v>0</v>
      </c>
      <c r="E19" s="84">
        <v>0</v>
      </c>
      <c r="F19" s="84">
        <v>0</v>
      </c>
      <c r="G19" s="84">
        <v>0</v>
      </c>
    </row>
    <row r="20" spans="1:9" s="81" customFormat="1" ht="12" customHeight="1" x14ac:dyDescent="0.25">
      <c r="B20" s="109" t="s">
        <v>181</v>
      </c>
      <c r="C20" s="84">
        <v>0</v>
      </c>
      <c r="D20" s="84">
        <v>0</v>
      </c>
      <c r="E20" s="84">
        <v>0</v>
      </c>
      <c r="F20" s="84">
        <v>0</v>
      </c>
      <c r="G20" s="84">
        <v>0</v>
      </c>
    </row>
    <row r="21" spans="1:9" s="81" customFormat="1" ht="12" customHeight="1" x14ac:dyDescent="0.25">
      <c r="B21" s="109" t="s">
        <v>182</v>
      </c>
      <c r="C21" s="84">
        <v>0</v>
      </c>
      <c r="D21" s="84">
        <v>0</v>
      </c>
      <c r="E21" s="84">
        <v>0</v>
      </c>
      <c r="F21" s="84">
        <v>0</v>
      </c>
      <c r="G21" s="84">
        <v>0</v>
      </c>
    </row>
    <row r="22" spans="1:9" s="81" customFormat="1" ht="12" customHeight="1" x14ac:dyDescent="0.25">
      <c r="B22" s="109" t="s">
        <v>183</v>
      </c>
      <c r="C22" s="84">
        <v>0</v>
      </c>
      <c r="D22" s="84">
        <v>0</v>
      </c>
      <c r="E22" s="84">
        <v>0</v>
      </c>
      <c r="F22" s="84">
        <v>0</v>
      </c>
      <c r="G22" s="84">
        <v>0</v>
      </c>
    </row>
    <row r="23" spans="1:9" s="81" customFormat="1" ht="12" customHeight="1" x14ac:dyDescent="0.25">
      <c r="B23" s="109" t="s">
        <v>184</v>
      </c>
      <c r="C23" s="84">
        <v>0</v>
      </c>
      <c r="D23" s="84">
        <v>0</v>
      </c>
      <c r="E23" s="84">
        <v>0</v>
      </c>
      <c r="F23" s="84">
        <v>0</v>
      </c>
      <c r="G23" s="84">
        <v>0</v>
      </c>
      <c r="I23" s="112" t="s">
        <v>213</v>
      </c>
    </row>
    <row r="24" spans="1:9" s="81" customFormat="1" ht="12" customHeight="1" x14ac:dyDescent="0.25">
      <c r="A24" s="81" t="s">
        <v>27</v>
      </c>
      <c r="B24" s="125" t="s">
        <v>185</v>
      </c>
      <c r="C24" s="126">
        <f t="shared" ref="C24:G24" si="0">SUM(C6:C23)</f>
        <v>0</v>
      </c>
      <c r="D24" s="126">
        <f t="shared" si="0"/>
        <v>0</v>
      </c>
      <c r="E24" s="126">
        <f t="shared" si="0"/>
        <v>0</v>
      </c>
      <c r="F24" s="126">
        <f t="shared" si="0"/>
        <v>0</v>
      </c>
      <c r="G24" s="126">
        <f t="shared" si="0"/>
        <v>0</v>
      </c>
      <c r="I24" s="112" t="s">
        <v>214</v>
      </c>
    </row>
    <row r="25" spans="1:9" s="81" customFormat="1" ht="12" customHeight="1" x14ac:dyDescent="0.25">
      <c r="B25" s="91"/>
      <c r="C25" s="92"/>
      <c r="D25" s="92"/>
      <c r="E25" s="92"/>
      <c r="F25" s="92"/>
      <c r="G25" s="92"/>
    </row>
    <row r="26" spans="1:9" s="81" customFormat="1" ht="12" customHeight="1" x14ac:dyDescent="0.25">
      <c r="B26" s="93" t="s">
        <v>186</v>
      </c>
      <c r="C26" s="94"/>
      <c r="D26" s="94"/>
      <c r="E26" s="94"/>
      <c r="F26" s="94"/>
      <c r="G26" s="94"/>
    </row>
    <row r="27" spans="1:9" s="81" customFormat="1" ht="12" customHeight="1" x14ac:dyDescent="0.25">
      <c r="B27" s="120" t="s">
        <v>206</v>
      </c>
      <c r="C27" s="124"/>
      <c r="D27" s="124"/>
      <c r="E27" s="124"/>
      <c r="F27" s="124"/>
      <c r="G27" s="124"/>
    </row>
    <row r="28" spans="1:9" ht="12" customHeight="1" x14ac:dyDescent="0.25">
      <c r="B28" s="122" t="str">
        <f t="shared" ref="B28:B33" si="1">+B10</f>
        <v>General</v>
      </c>
      <c r="C28" s="123">
        <v>0</v>
      </c>
      <c r="D28" s="123">
        <v>0</v>
      </c>
      <c r="E28" s="123">
        <v>0</v>
      </c>
      <c r="F28" s="123">
        <v>0</v>
      </c>
      <c r="G28" s="123">
        <v>0</v>
      </c>
    </row>
    <row r="29" spans="1:9" ht="12" customHeight="1" x14ac:dyDescent="0.25">
      <c r="B29" s="122" t="str">
        <f t="shared" si="1"/>
        <v>#2</v>
      </c>
      <c r="C29" s="123">
        <v>0</v>
      </c>
      <c r="D29" s="123">
        <v>0</v>
      </c>
      <c r="E29" s="123">
        <v>0</v>
      </c>
      <c r="F29" s="123">
        <v>0</v>
      </c>
      <c r="G29" s="123">
        <v>0</v>
      </c>
    </row>
    <row r="30" spans="1:9" ht="12" customHeight="1" x14ac:dyDescent="0.25">
      <c r="B30" s="122" t="str">
        <f t="shared" si="1"/>
        <v>#3</v>
      </c>
      <c r="C30" s="123">
        <v>0</v>
      </c>
      <c r="D30" s="123">
        <v>0</v>
      </c>
      <c r="E30" s="123">
        <v>0</v>
      </c>
      <c r="F30" s="123">
        <v>0</v>
      </c>
      <c r="G30" s="123">
        <v>0</v>
      </c>
    </row>
    <row r="31" spans="1:9" ht="12" customHeight="1" x14ac:dyDescent="0.25">
      <c r="B31" s="122" t="str">
        <f t="shared" si="1"/>
        <v>#4</v>
      </c>
      <c r="C31" s="123">
        <v>0</v>
      </c>
      <c r="D31" s="123">
        <v>0</v>
      </c>
      <c r="E31" s="123">
        <v>0</v>
      </c>
      <c r="F31" s="123">
        <v>0</v>
      </c>
      <c r="G31" s="123">
        <v>0</v>
      </c>
    </row>
    <row r="32" spans="1:9" ht="12" customHeight="1" x14ac:dyDescent="0.25">
      <c r="B32" s="122" t="str">
        <f t="shared" si="1"/>
        <v>#5</v>
      </c>
      <c r="C32" s="123">
        <v>0</v>
      </c>
      <c r="D32" s="123">
        <v>0</v>
      </c>
      <c r="E32" s="123">
        <v>0</v>
      </c>
      <c r="F32" s="123">
        <v>0</v>
      </c>
      <c r="G32" s="123">
        <v>0</v>
      </c>
    </row>
    <row r="33" spans="1:9" ht="12" customHeight="1" x14ac:dyDescent="0.25">
      <c r="B33" s="122" t="str">
        <f t="shared" si="1"/>
        <v>#6</v>
      </c>
      <c r="C33" s="123">
        <v>0</v>
      </c>
      <c r="D33" s="123">
        <v>0</v>
      </c>
      <c r="E33" s="123">
        <v>0</v>
      </c>
      <c r="F33" s="123">
        <v>0</v>
      </c>
      <c r="G33" s="123">
        <v>0</v>
      </c>
    </row>
    <row r="34" spans="1:9" ht="12" customHeight="1" x14ac:dyDescent="0.25">
      <c r="B34" s="85"/>
      <c r="C34" s="84"/>
      <c r="D34" s="84"/>
      <c r="E34" s="84"/>
      <c r="F34" s="84"/>
      <c r="G34" s="84"/>
    </row>
    <row r="35" spans="1:9" s="81" customFormat="1" ht="12" customHeight="1" x14ac:dyDescent="0.25">
      <c r="B35" s="109" t="s">
        <v>187</v>
      </c>
      <c r="C35" s="84">
        <v>0</v>
      </c>
      <c r="D35" s="84">
        <v>0</v>
      </c>
      <c r="E35" s="84">
        <v>0</v>
      </c>
      <c r="F35" s="84">
        <v>0</v>
      </c>
      <c r="G35" s="84">
        <v>0</v>
      </c>
      <c r="I35" s="112" t="s">
        <v>209</v>
      </c>
    </row>
    <row r="36" spans="1:9" s="81" customFormat="1" ht="12" customHeight="1" x14ac:dyDescent="0.25">
      <c r="B36" s="109" t="s">
        <v>208</v>
      </c>
      <c r="C36" s="84"/>
      <c r="D36" s="84"/>
      <c r="E36" s="84"/>
      <c r="F36" s="84"/>
      <c r="G36" s="84"/>
      <c r="I36" s="112" t="s">
        <v>212</v>
      </c>
    </row>
    <row r="37" spans="1:9" s="81" customFormat="1" ht="12" customHeight="1" x14ac:dyDescent="0.25">
      <c r="B37" s="110" t="s">
        <v>188</v>
      </c>
      <c r="C37" s="84">
        <v>0</v>
      </c>
      <c r="D37" s="84">
        <v>0</v>
      </c>
      <c r="E37" s="84">
        <v>0</v>
      </c>
      <c r="F37" s="84">
        <v>0</v>
      </c>
      <c r="G37" s="84">
        <v>0</v>
      </c>
      <c r="I37" s="154" t="s">
        <v>298</v>
      </c>
    </row>
    <row r="38" spans="1:9" ht="12" customHeight="1" x14ac:dyDescent="0.25">
      <c r="B38" s="109" t="s">
        <v>189</v>
      </c>
      <c r="C38" s="84">
        <v>0</v>
      </c>
      <c r="D38" s="84">
        <v>0</v>
      </c>
      <c r="E38" s="84">
        <v>0</v>
      </c>
      <c r="F38" s="84">
        <v>0</v>
      </c>
      <c r="G38" s="84">
        <v>0</v>
      </c>
    </row>
    <row r="39" spans="1:9" ht="12" customHeight="1" x14ac:dyDescent="0.25">
      <c r="B39" s="110" t="s">
        <v>190</v>
      </c>
      <c r="C39" s="84">
        <v>0</v>
      </c>
      <c r="D39" s="84">
        <v>0</v>
      </c>
      <c r="E39" s="84">
        <v>0</v>
      </c>
      <c r="F39" s="84">
        <v>0</v>
      </c>
      <c r="G39" s="84">
        <v>0</v>
      </c>
    </row>
    <row r="40" spans="1:9" ht="12" customHeight="1" x14ac:dyDescent="0.25">
      <c r="B40" s="110" t="s">
        <v>191</v>
      </c>
      <c r="C40" s="84">
        <v>0</v>
      </c>
      <c r="D40" s="84">
        <v>0</v>
      </c>
      <c r="E40" s="84">
        <v>0</v>
      </c>
      <c r="F40" s="84">
        <v>0</v>
      </c>
      <c r="G40" s="84">
        <v>0</v>
      </c>
    </row>
    <row r="41" spans="1:9" s="81" customFormat="1" ht="12" customHeight="1" x14ac:dyDescent="0.25">
      <c r="B41" s="110" t="s">
        <v>205</v>
      </c>
      <c r="C41" s="84">
        <v>0</v>
      </c>
      <c r="D41" s="84">
        <v>0</v>
      </c>
      <c r="E41" s="84">
        <v>0</v>
      </c>
      <c r="F41" s="84">
        <v>0</v>
      </c>
      <c r="G41" s="84">
        <v>0</v>
      </c>
    </row>
    <row r="42" spans="1:9" s="81" customFormat="1" ht="12" customHeight="1" x14ac:dyDescent="0.25">
      <c r="B42" s="111" t="s">
        <v>192</v>
      </c>
      <c r="C42" s="84">
        <v>0</v>
      </c>
      <c r="D42" s="84">
        <v>0</v>
      </c>
      <c r="E42" s="84">
        <v>0</v>
      </c>
      <c r="F42" s="84">
        <v>0</v>
      </c>
      <c r="G42" s="84">
        <v>0</v>
      </c>
    </row>
    <row r="43" spans="1:9" s="81" customFormat="1" ht="12" customHeight="1" x14ac:dyDescent="0.25">
      <c r="A43" s="81" t="s">
        <v>29</v>
      </c>
      <c r="B43" s="125" t="s">
        <v>193</v>
      </c>
      <c r="C43" s="126">
        <f>SUM(C28:C42)</f>
        <v>0</v>
      </c>
      <c r="D43" s="126">
        <f>SUM(D28:D42)</f>
        <v>0</v>
      </c>
      <c r="E43" s="126">
        <f>SUM(E28:E42)</f>
        <v>0</v>
      </c>
      <c r="F43" s="126">
        <f>SUM(F28:F42)</f>
        <v>0</v>
      </c>
      <c r="G43" s="126">
        <f>SUM(G28:G42)</f>
        <v>0</v>
      </c>
    </row>
    <row r="44" spans="1:9" ht="12" customHeight="1" x14ac:dyDescent="0.25">
      <c r="C44" s="95"/>
      <c r="D44" s="95"/>
      <c r="E44" s="95"/>
      <c r="F44" s="95"/>
      <c r="G44" s="95"/>
    </row>
    <row r="45" spans="1:9" s="81" customFormat="1" ht="12" customHeight="1" thickBot="1" x14ac:dyDescent="0.3">
      <c r="B45" s="127" t="s">
        <v>194</v>
      </c>
      <c r="C45" s="128">
        <f>+C24+C43</f>
        <v>0</v>
      </c>
      <c r="D45" s="128">
        <f>+D24+D43</f>
        <v>0</v>
      </c>
      <c r="E45" s="128">
        <f>+E24+E43</f>
        <v>0</v>
      </c>
      <c r="F45" s="128">
        <f>+F24+F43</f>
        <v>0</v>
      </c>
      <c r="G45" s="128">
        <f>+G24+G43</f>
        <v>0</v>
      </c>
    </row>
    <row r="46" spans="1:9" ht="12" customHeight="1" thickTop="1" x14ac:dyDescent="0.25"/>
    <row r="47" spans="1:9" ht="12" customHeight="1" x14ac:dyDescent="0.25">
      <c r="B47" s="96" t="s">
        <v>195</v>
      </c>
      <c r="C47" s="97" t="str">
        <f>C3</f>
        <v>FY2022</v>
      </c>
      <c r="D47" s="97" t="str">
        <f>D3</f>
        <v>FY2023</v>
      </c>
      <c r="E47" s="97" t="str">
        <f>E3</f>
        <v>FY2024</v>
      </c>
      <c r="F47" s="97" t="str">
        <f>F3</f>
        <v>FY2025</v>
      </c>
      <c r="G47" s="97" t="str">
        <f>G3</f>
        <v>FY2026</v>
      </c>
    </row>
    <row r="48" spans="1:9" s="98" customFormat="1" ht="12" customHeight="1" x14ac:dyDescent="0.25">
      <c r="B48" s="99" t="s">
        <v>196</v>
      </c>
      <c r="C48" s="100">
        <f>'Fiscal Years'!B12</f>
        <v>44378</v>
      </c>
      <c r="D48" s="100">
        <f>'Fiscal Years'!C12</f>
        <v>44743</v>
      </c>
      <c r="E48" s="100">
        <f>'Fiscal Years'!D12</f>
        <v>45108</v>
      </c>
      <c r="F48" s="100">
        <f>'Fiscal Years'!E12</f>
        <v>45474</v>
      </c>
      <c r="G48" s="100">
        <f>'Fiscal Years'!F12</f>
        <v>45839</v>
      </c>
    </row>
    <row r="49" spans="1:10" ht="12" customHeight="1" x14ac:dyDescent="0.25">
      <c r="A49" s="81" t="s">
        <v>34</v>
      </c>
      <c r="B49" s="101" t="s">
        <v>447</v>
      </c>
      <c r="C49" s="102">
        <v>0</v>
      </c>
      <c r="D49" s="102">
        <v>0</v>
      </c>
      <c r="E49" s="102">
        <v>0</v>
      </c>
      <c r="F49" s="102">
        <v>0</v>
      </c>
      <c r="G49" s="102">
        <v>0</v>
      </c>
    </row>
    <row r="50" spans="1:10" ht="12" customHeight="1" x14ac:dyDescent="0.25">
      <c r="A50" s="81" t="s">
        <v>36</v>
      </c>
      <c r="B50" s="101" t="s">
        <v>197</v>
      </c>
      <c r="C50" s="103">
        <v>0</v>
      </c>
      <c r="D50" s="103">
        <v>0</v>
      </c>
      <c r="E50" s="103">
        <v>0</v>
      </c>
      <c r="F50" s="103">
        <v>0</v>
      </c>
      <c r="G50" s="102">
        <v>0</v>
      </c>
      <c r="I50" s="255" t="s">
        <v>444</v>
      </c>
    </row>
    <row r="51" spans="1:10" ht="12" customHeight="1" x14ac:dyDescent="0.25">
      <c r="A51" s="81"/>
      <c r="B51" s="175" t="s">
        <v>198</v>
      </c>
      <c r="C51" s="172" t="str">
        <f t="shared" ref="C51:G51" si="2">IF(C50&lt;0,"",IFERROR(C50/C49,""))</f>
        <v/>
      </c>
      <c r="D51" s="172" t="str">
        <f t="shared" si="2"/>
        <v/>
      </c>
      <c r="E51" s="172" t="str">
        <f t="shared" si="2"/>
        <v/>
      </c>
      <c r="F51" s="172" t="str">
        <f t="shared" si="2"/>
        <v/>
      </c>
      <c r="G51" s="172" t="str">
        <f t="shared" si="2"/>
        <v/>
      </c>
      <c r="I51" s="255"/>
    </row>
    <row r="52" spans="1:10" ht="12" customHeight="1" x14ac:dyDescent="0.25">
      <c r="A52" s="81"/>
    </row>
    <row r="53" spans="1:10" ht="12" customHeight="1" x14ac:dyDescent="0.25">
      <c r="A53" s="81"/>
      <c r="B53" s="104" t="s">
        <v>199</v>
      </c>
      <c r="C53" s="105">
        <f>'Fiscal Years'!B15</f>
        <v>44377</v>
      </c>
      <c r="D53" s="105">
        <f>'Fiscal Years'!C15</f>
        <v>44742</v>
      </c>
      <c r="E53" s="105">
        <f>'Fiscal Years'!D15</f>
        <v>45107</v>
      </c>
      <c r="F53" s="105">
        <f>'Fiscal Years'!E15</f>
        <v>45473</v>
      </c>
      <c r="G53" s="105">
        <f>'Fiscal Years'!F15</f>
        <v>45838</v>
      </c>
    </row>
    <row r="54" spans="1:10" ht="12" customHeight="1" x14ac:dyDescent="0.25">
      <c r="A54" s="81" t="s">
        <v>46</v>
      </c>
      <c r="B54" s="170" t="str">
        <f t="shared" ref="B54:B59" si="3">+B28</f>
        <v>General</v>
      </c>
      <c r="C54" s="123">
        <v>0</v>
      </c>
      <c r="D54" s="123">
        <v>0</v>
      </c>
      <c r="E54" s="123">
        <v>0</v>
      </c>
      <c r="F54" s="123">
        <v>0</v>
      </c>
      <c r="G54" s="171">
        <v>0</v>
      </c>
      <c r="I54" s="255" t="s">
        <v>445</v>
      </c>
    </row>
    <row r="55" spans="1:10" ht="12" customHeight="1" x14ac:dyDescent="0.25">
      <c r="A55" s="81" t="s">
        <v>46</v>
      </c>
      <c r="B55" s="170" t="str">
        <f t="shared" si="3"/>
        <v>#2</v>
      </c>
      <c r="C55" s="123">
        <v>0</v>
      </c>
      <c r="D55" s="123">
        <v>0</v>
      </c>
      <c r="E55" s="123">
        <v>0</v>
      </c>
      <c r="F55" s="123">
        <v>0</v>
      </c>
      <c r="G55" s="171">
        <v>0</v>
      </c>
      <c r="I55" s="154" t="s">
        <v>446</v>
      </c>
    </row>
    <row r="56" spans="1:10" ht="12" customHeight="1" x14ac:dyDescent="0.25">
      <c r="A56" s="81" t="s">
        <v>46</v>
      </c>
      <c r="B56" s="170" t="str">
        <f t="shared" si="3"/>
        <v>#3</v>
      </c>
      <c r="C56" s="171">
        <v>0</v>
      </c>
      <c r="D56" s="171">
        <v>0</v>
      </c>
      <c r="E56" s="171">
        <v>0</v>
      </c>
      <c r="F56" s="171">
        <v>0</v>
      </c>
      <c r="G56" s="171">
        <v>0</v>
      </c>
      <c r="J56" s="154"/>
    </row>
    <row r="57" spans="1:10" ht="12" customHeight="1" x14ac:dyDescent="0.25">
      <c r="A57" s="81" t="s">
        <v>46</v>
      </c>
      <c r="B57" s="170" t="str">
        <f t="shared" si="3"/>
        <v>#4</v>
      </c>
      <c r="C57" s="171">
        <v>0</v>
      </c>
      <c r="D57" s="171">
        <v>0</v>
      </c>
      <c r="E57" s="171">
        <v>0</v>
      </c>
      <c r="F57" s="171">
        <v>0</v>
      </c>
      <c r="G57" s="171">
        <v>0</v>
      </c>
    </row>
    <row r="58" spans="1:10" ht="12" customHeight="1" x14ac:dyDescent="0.25">
      <c r="A58" s="81" t="s">
        <v>46</v>
      </c>
      <c r="B58" s="170" t="str">
        <f t="shared" si="3"/>
        <v>#5</v>
      </c>
      <c r="C58" s="171">
        <v>0</v>
      </c>
      <c r="D58" s="171">
        <v>0</v>
      </c>
      <c r="E58" s="171">
        <v>0</v>
      </c>
      <c r="F58" s="171">
        <v>0</v>
      </c>
      <c r="G58" s="171">
        <v>0</v>
      </c>
    </row>
    <row r="59" spans="1:10" ht="12" customHeight="1" x14ac:dyDescent="0.25">
      <c r="A59" s="81" t="s">
        <v>46</v>
      </c>
      <c r="B59" s="170" t="str">
        <f t="shared" si="3"/>
        <v>#6</v>
      </c>
      <c r="C59" s="171">
        <v>0</v>
      </c>
      <c r="D59" s="171">
        <v>0</v>
      </c>
      <c r="E59" s="171">
        <v>0</v>
      </c>
      <c r="F59" s="171">
        <v>0</v>
      </c>
      <c r="G59" s="171">
        <v>0</v>
      </c>
    </row>
    <row r="60" spans="1:10" ht="12" customHeight="1" x14ac:dyDescent="0.25">
      <c r="A60" s="81"/>
      <c r="B60" s="176" t="s">
        <v>448</v>
      </c>
      <c r="C60" s="172" t="str">
        <f t="shared" ref="C60:G60" si="4">IFERROR(C54/C49,"")</f>
        <v/>
      </c>
      <c r="D60" s="172" t="str">
        <f t="shared" si="4"/>
        <v/>
      </c>
      <c r="E60" s="172" t="str">
        <f t="shared" si="4"/>
        <v/>
      </c>
      <c r="F60" s="172" t="str">
        <f t="shared" si="4"/>
        <v/>
      </c>
      <c r="G60" s="172" t="str">
        <f t="shared" si="4"/>
        <v/>
      </c>
    </row>
    <row r="61" spans="1:10" ht="12" customHeight="1" x14ac:dyDescent="0.25">
      <c r="A61" s="81"/>
    </row>
    <row r="62" spans="1:10" ht="12" customHeight="1" x14ac:dyDescent="0.25">
      <c r="A62" s="81" t="s">
        <v>46</v>
      </c>
      <c r="B62" s="106" t="s">
        <v>200</v>
      </c>
      <c r="C62" s="51">
        <v>0</v>
      </c>
      <c r="D62" s="51">
        <v>0</v>
      </c>
      <c r="E62" s="51">
        <v>0</v>
      </c>
      <c r="F62" s="51">
        <v>0</v>
      </c>
      <c r="G62" s="51">
        <v>0</v>
      </c>
    </row>
    <row r="63" spans="1:10" ht="12" customHeight="1" x14ac:dyDescent="0.25">
      <c r="C63" s="50"/>
      <c r="D63" s="50"/>
      <c r="E63" s="50"/>
      <c r="F63" s="50"/>
      <c r="G63" s="50"/>
    </row>
    <row r="64" spans="1:10" ht="12" customHeight="1" x14ac:dyDescent="0.25">
      <c r="C64" s="50"/>
      <c r="D64" s="50"/>
      <c r="E64" s="50"/>
      <c r="F64" s="50"/>
      <c r="G64" s="50"/>
    </row>
    <row r="65" spans="1:7" ht="12" customHeight="1" x14ac:dyDescent="0.25">
      <c r="A65" s="81" t="s">
        <v>27</v>
      </c>
      <c r="B65" s="403" t="s">
        <v>201</v>
      </c>
      <c r="C65" s="403"/>
      <c r="D65" s="403"/>
      <c r="E65" s="403"/>
      <c r="F65" s="403"/>
      <c r="G65" s="403"/>
    </row>
    <row r="66" spans="1:7" ht="12" customHeight="1" x14ac:dyDescent="0.25">
      <c r="A66" s="81" t="s">
        <v>29</v>
      </c>
      <c r="B66" s="403" t="s">
        <v>202</v>
      </c>
      <c r="C66" s="403"/>
      <c r="D66" s="403"/>
      <c r="E66" s="403"/>
      <c r="F66" s="403"/>
      <c r="G66" s="403"/>
    </row>
    <row r="67" spans="1:7" ht="12" customHeight="1" x14ac:dyDescent="0.25">
      <c r="A67" s="48" t="s">
        <v>34</v>
      </c>
      <c r="B67" s="403" t="s">
        <v>203</v>
      </c>
      <c r="C67" s="403"/>
      <c r="D67" s="403"/>
      <c r="E67" s="403"/>
      <c r="F67" s="403"/>
      <c r="G67" s="403"/>
    </row>
    <row r="68" spans="1:7" ht="12" customHeight="1" x14ac:dyDescent="0.25">
      <c r="A68" s="48" t="s">
        <v>36</v>
      </c>
      <c r="B68" s="403" t="s">
        <v>204</v>
      </c>
      <c r="C68" s="403"/>
      <c r="D68" s="403"/>
      <c r="E68" s="403"/>
      <c r="F68" s="403"/>
      <c r="G68" s="403"/>
    </row>
    <row r="69" spans="1:7" ht="12" customHeight="1" x14ac:dyDescent="0.25">
      <c r="A69" s="107" t="s">
        <v>46</v>
      </c>
      <c r="B69" s="403" t="s">
        <v>215</v>
      </c>
      <c r="C69" s="403"/>
      <c r="D69" s="403"/>
      <c r="E69" s="403"/>
      <c r="F69" s="403"/>
      <c r="G69" s="403"/>
    </row>
    <row r="70" spans="1:7" ht="12" customHeight="1" x14ac:dyDescent="0.25">
      <c r="A70" s="48" t="s">
        <v>63</v>
      </c>
      <c r="B70" s="403" t="s">
        <v>63</v>
      </c>
      <c r="C70" s="403"/>
      <c r="D70" s="403"/>
      <c r="E70" s="403"/>
      <c r="F70" s="403"/>
      <c r="G70" s="403"/>
    </row>
    <row r="71" spans="1:7" ht="12" customHeight="1" x14ac:dyDescent="0.25"/>
    <row r="72" spans="1:7" ht="12" customHeight="1" x14ac:dyDescent="0.25"/>
    <row r="73" spans="1:7" ht="12" customHeight="1" x14ac:dyDescent="0.25"/>
    <row r="74" spans="1:7" ht="12" customHeight="1" x14ac:dyDescent="0.25"/>
    <row r="75" spans="1:7" ht="12" customHeight="1" x14ac:dyDescent="0.25"/>
    <row r="76" spans="1:7" ht="12" customHeight="1" x14ac:dyDescent="0.25"/>
    <row r="77" spans="1:7" ht="12" customHeight="1" x14ac:dyDescent="0.25"/>
    <row r="78" spans="1:7" ht="12" customHeight="1" x14ac:dyDescent="0.25"/>
    <row r="79" spans="1:7" ht="12" customHeight="1" x14ac:dyDescent="0.25"/>
    <row r="80" spans="1:7"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sheetData>
  <mergeCells count="6">
    <mergeCell ref="B70:G70"/>
    <mergeCell ref="B65:G65"/>
    <mergeCell ref="B66:G66"/>
    <mergeCell ref="B67:G67"/>
    <mergeCell ref="B68:G68"/>
    <mergeCell ref="B69:G69"/>
  </mergeCells>
  <hyperlinks>
    <hyperlink ref="I50" r:id="rId1" xr:uid="{18EBD16B-E3CD-4434-B66B-988558ABEE33}"/>
    <hyperlink ref="I54" r:id="rId2" xr:uid="{900D339A-E710-454F-9B5C-16E8957E99FB}"/>
  </hyperlinks>
  <pageMargins left="0.25" right="0.25" top="0.5" bottom="0.5" header="0.3" footer="0.3"/>
  <pageSetup scale="77" orientation="landscape" r:id="rId3"/>
  <headerFooter>
    <oddFooter>&amp;L&amp;9&amp;A&amp;C&amp;10page &amp;P of &amp;N&amp;R&amp;9&amp;D</oddFooter>
  </headerFooter>
  <rowBreaks count="1" manualBreakCount="1">
    <brk id="46"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A31A-4874-4B82-9537-6FCC3278E087}">
  <sheetPr>
    <tabColor theme="2" tint="-0.749992370372631"/>
  </sheetPr>
  <dimension ref="A1:AA126"/>
  <sheetViews>
    <sheetView showGridLines="0" zoomScale="115" zoomScaleNormal="115" zoomScaleSheetLayoutView="100" workbookViewId="0">
      <pane xSplit="2" ySplit="4" topLeftCell="C5" activePane="bottomRight" state="frozen"/>
      <selection activeCell="C1" sqref="C1:F1048576"/>
      <selection pane="topRight" activeCell="C1" sqref="C1:F1048576"/>
      <selection pane="bottomLeft" activeCell="C1" sqref="C1:F1048576"/>
      <selection pane="bottomRight" activeCell="C5" sqref="C5"/>
    </sheetView>
  </sheetViews>
  <sheetFormatPr defaultColWidth="8.75" defaultRowHeight="13.5" x14ac:dyDescent="0.25"/>
  <cols>
    <col min="1" max="1" width="2.5" style="48" customWidth="1"/>
    <col min="2" max="2" width="26.625" style="48" bestFit="1" customWidth="1"/>
    <col min="3" max="4" width="9.625" style="152" customWidth="1"/>
    <col min="5" max="5" width="8.375" style="152" customWidth="1"/>
    <col min="6" max="6" width="9" style="152" customWidth="1"/>
    <col min="7" max="7" width="9.125" style="152" customWidth="1"/>
    <col min="8" max="8" width="6.25" style="48" customWidth="1"/>
    <col min="9" max="13" width="10.125" style="48" bestFit="1" customWidth="1"/>
    <col min="14" max="14" width="9.75" style="48" customWidth="1"/>
    <col min="15" max="15" width="2.75" style="48" customWidth="1"/>
    <col min="16" max="16" width="7.375" style="48" bestFit="1" customWidth="1"/>
    <col min="17" max="16384" width="8.75" style="48"/>
  </cols>
  <sheetData>
    <row r="1" spans="1:9" s="149" customFormat="1" ht="15" x14ac:dyDescent="0.25">
      <c r="A1" s="267" t="s">
        <v>164</v>
      </c>
      <c r="C1" s="150"/>
      <c r="D1" s="150"/>
      <c r="E1" s="150"/>
      <c r="F1" s="150"/>
      <c r="G1" s="150"/>
      <c r="I1" s="154" t="s">
        <v>277</v>
      </c>
    </row>
    <row r="2" spans="1:9" ht="12" customHeight="1" x14ac:dyDescent="0.25">
      <c r="B2" s="151"/>
      <c r="I2" s="154" t="s">
        <v>278</v>
      </c>
    </row>
    <row r="3" spans="1:9" ht="12" customHeight="1" x14ac:dyDescent="0.25">
      <c r="C3" s="153" t="str">
        <f>'Fiscal Years'!B9</f>
        <v>FY2022</v>
      </c>
      <c r="D3" s="153" t="str">
        <f>'Fiscal Years'!C9</f>
        <v>FY2023</v>
      </c>
      <c r="E3" s="153" t="str">
        <f>'Fiscal Years'!D9</f>
        <v>FY2024</v>
      </c>
      <c r="F3" s="153" t="str">
        <f>'Fiscal Years'!E9</f>
        <v>FY2025</v>
      </c>
      <c r="G3" s="153" t="str">
        <f>'Fiscal Years'!F9</f>
        <v>FY2026</v>
      </c>
    </row>
    <row r="4" spans="1:9" ht="12" customHeight="1" x14ac:dyDescent="0.25">
      <c r="C4" s="153" t="s">
        <v>73</v>
      </c>
      <c r="D4" s="153" t="s">
        <v>73</v>
      </c>
      <c r="E4" s="153" t="s">
        <v>73</v>
      </c>
      <c r="F4" s="153" t="s">
        <v>73</v>
      </c>
      <c r="G4" s="153" t="s">
        <v>73</v>
      </c>
    </row>
    <row r="5" spans="1:9" ht="12" customHeight="1" x14ac:dyDescent="0.25">
      <c r="B5" s="154" t="s">
        <v>265</v>
      </c>
      <c r="C5" s="153"/>
      <c r="D5" s="153"/>
      <c r="E5" s="153"/>
      <c r="F5" s="153"/>
      <c r="G5" s="153"/>
    </row>
    <row r="6" spans="1:9" s="158" customFormat="1" ht="12" customHeight="1" x14ac:dyDescent="0.25">
      <c r="A6" s="155" t="s">
        <v>27</v>
      </c>
      <c r="B6" s="156" t="s">
        <v>266</v>
      </c>
      <c r="C6" s="157"/>
      <c r="D6" s="157"/>
      <c r="E6" s="157"/>
      <c r="F6" s="157"/>
      <c r="G6" s="157"/>
    </row>
    <row r="7" spans="1:9" ht="12" customHeight="1" x14ac:dyDescent="0.25">
      <c r="B7" s="159" t="s">
        <v>267</v>
      </c>
      <c r="C7" s="160">
        <v>0</v>
      </c>
      <c r="D7" s="160">
        <v>0</v>
      </c>
      <c r="E7" s="160">
        <v>0</v>
      </c>
      <c r="F7" s="160">
        <v>0</v>
      </c>
      <c r="G7" s="160">
        <v>0</v>
      </c>
      <c r="I7" s="154" t="s">
        <v>276</v>
      </c>
    </row>
    <row r="8" spans="1:9" ht="12" customHeight="1" x14ac:dyDescent="0.25">
      <c r="B8" s="159" t="s">
        <v>268</v>
      </c>
      <c r="C8" s="160">
        <v>0</v>
      </c>
      <c r="D8" s="160">
        <v>0</v>
      </c>
      <c r="E8" s="160">
        <v>0</v>
      </c>
      <c r="F8" s="160">
        <v>0</v>
      </c>
      <c r="G8" s="160">
        <v>0</v>
      </c>
      <c r="I8" s="154" t="s">
        <v>297</v>
      </c>
    </row>
    <row r="9" spans="1:9" ht="12" customHeight="1" x14ac:dyDescent="0.25">
      <c r="B9" s="168" t="s">
        <v>273</v>
      </c>
      <c r="C9" s="169">
        <f t="shared" ref="C9:G9" si="0">SUM(C7:C8)</f>
        <v>0</v>
      </c>
      <c r="D9" s="169">
        <f t="shared" si="0"/>
        <v>0</v>
      </c>
      <c r="E9" s="169">
        <f t="shared" si="0"/>
        <v>0</v>
      </c>
      <c r="F9" s="169">
        <f t="shared" si="0"/>
        <v>0</v>
      </c>
      <c r="G9" s="169">
        <f t="shared" si="0"/>
        <v>0</v>
      </c>
    </row>
    <row r="10" spans="1:9" ht="12" customHeight="1" x14ac:dyDescent="0.25">
      <c r="B10" s="159" t="s">
        <v>269</v>
      </c>
      <c r="C10" s="160">
        <v>0</v>
      </c>
      <c r="D10" s="160">
        <v>0</v>
      </c>
      <c r="E10" s="160">
        <v>0</v>
      </c>
      <c r="F10" s="160">
        <v>0</v>
      </c>
      <c r="G10" s="160">
        <v>0</v>
      </c>
    </row>
    <row r="11" spans="1:9" ht="12" customHeight="1" x14ac:dyDescent="0.25">
      <c r="B11" s="159" t="s">
        <v>166</v>
      </c>
      <c r="C11" s="160">
        <v>0</v>
      </c>
      <c r="D11" s="160">
        <v>0</v>
      </c>
      <c r="E11" s="160">
        <v>0</v>
      </c>
      <c r="F11" s="160">
        <v>0</v>
      </c>
      <c r="G11" s="160">
        <v>0</v>
      </c>
    </row>
    <row r="12" spans="1:9" ht="12" customHeight="1" x14ac:dyDescent="0.25">
      <c r="B12" s="173" t="s">
        <v>274</v>
      </c>
      <c r="C12" s="174">
        <f>SUM(C9:C11)</f>
        <v>0</v>
      </c>
      <c r="D12" s="174">
        <f>SUM(D9:D11)</f>
        <v>0</v>
      </c>
      <c r="E12" s="174">
        <f>SUM(E9:E11)</f>
        <v>0</v>
      </c>
      <c r="F12" s="174">
        <f>SUM(F9:F11)</f>
        <v>0</v>
      </c>
      <c r="G12" s="174">
        <f>SUM(G9:G11)</f>
        <v>0</v>
      </c>
    </row>
    <row r="13" spans="1:9" s="161" customFormat="1" ht="12" customHeight="1" thickBot="1" x14ac:dyDescent="0.3">
      <c r="A13" s="164"/>
      <c r="B13" s="164"/>
      <c r="C13" s="165"/>
      <c r="D13" s="165"/>
      <c r="E13" s="165"/>
      <c r="F13" s="165"/>
      <c r="G13" s="165"/>
    </row>
    <row r="14" spans="1:9" ht="12" customHeight="1" x14ac:dyDescent="0.25"/>
    <row r="15" spans="1:9" ht="12" customHeight="1" x14ac:dyDescent="0.25">
      <c r="C15" s="153" t="str">
        <f t="shared" ref="C15:G16" si="1">C3</f>
        <v>FY2022</v>
      </c>
      <c r="D15" s="153" t="str">
        <f t="shared" si="1"/>
        <v>FY2023</v>
      </c>
      <c r="E15" s="153" t="str">
        <f t="shared" si="1"/>
        <v>FY2024</v>
      </c>
      <c r="F15" s="153" t="str">
        <f t="shared" si="1"/>
        <v>FY2025</v>
      </c>
      <c r="G15" s="153" t="str">
        <f t="shared" si="1"/>
        <v>FY2026</v>
      </c>
    </row>
    <row r="16" spans="1:9" ht="12" customHeight="1" x14ac:dyDescent="0.25">
      <c r="C16" s="153" t="str">
        <f t="shared" si="1"/>
        <v>Budget</v>
      </c>
      <c r="D16" s="153" t="str">
        <f t="shared" si="1"/>
        <v>Budget</v>
      </c>
      <c r="E16" s="153" t="str">
        <f t="shared" si="1"/>
        <v>Budget</v>
      </c>
      <c r="F16" s="153" t="str">
        <f t="shared" si="1"/>
        <v>Budget</v>
      </c>
      <c r="G16" s="153" t="str">
        <f t="shared" si="1"/>
        <v>Budget</v>
      </c>
    </row>
    <row r="17" spans="1:7" ht="12" customHeight="1" x14ac:dyDescent="0.25">
      <c r="B17" s="154" t="s">
        <v>265</v>
      </c>
      <c r="C17" s="153"/>
      <c r="D17" s="153"/>
      <c r="E17" s="153"/>
      <c r="F17" s="153"/>
      <c r="G17" s="153"/>
    </row>
    <row r="18" spans="1:7" s="158" customFormat="1" ht="12" customHeight="1" x14ac:dyDescent="0.25">
      <c r="A18" s="155" t="s">
        <v>27</v>
      </c>
      <c r="B18" s="156" t="s">
        <v>266</v>
      </c>
      <c r="C18" s="157"/>
      <c r="D18" s="157"/>
      <c r="E18" s="157"/>
      <c r="F18" s="157"/>
      <c r="G18" s="157"/>
    </row>
    <row r="19" spans="1:7" ht="12" customHeight="1" x14ac:dyDescent="0.25">
      <c r="B19" s="159" t="s">
        <v>267</v>
      </c>
      <c r="C19" s="160">
        <v>0</v>
      </c>
      <c r="D19" s="160">
        <v>0</v>
      </c>
      <c r="E19" s="160">
        <v>0</v>
      </c>
      <c r="F19" s="160">
        <v>0</v>
      </c>
      <c r="G19" s="160">
        <v>0</v>
      </c>
    </row>
    <row r="20" spans="1:7" ht="12" customHeight="1" x14ac:dyDescent="0.25">
      <c r="B20" s="159" t="s">
        <v>268</v>
      </c>
      <c r="C20" s="160">
        <v>0</v>
      </c>
      <c r="D20" s="160">
        <v>0</v>
      </c>
      <c r="E20" s="160">
        <v>0</v>
      </c>
      <c r="F20" s="160">
        <v>0</v>
      </c>
      <c r="G20" s="160">
        <v>0</v>
      </c>
    </row>
    <row r="21" spans="1:7" ht="12" customHeight="1" x14ac:dyDescent="0.25">
      <c r="B21" s="168" t="s">
        <v>273</v>
      </c>
      <c r="C21" s="169">
        <f t="shared" ref="C21:G21" si="2">SUM(C19:C20)</f>
        <v>0</v>
      </c>
      <c r="D21" s="169">
        <f t="shared" si="2"/>
        <v>0</v>
      </c>
      <c r="E21" s="169">
        <f t="shared" si="2"/>
        <v>0</v>
      </c>
      <c r="F21" s="169">
        <f t="shared" si="2"/>
        <v>0</v>
      </c>
      <c r="G21" s="169">
        <f t="shared" si="2"/>
        <v>0</v>
      </c>
    </row>
    <row r="22" spans="1:7" ht="12" customHeight="1" x14ac:dyDescent="0.25">
      <c r="B22" s="159" t="s">
        <v>269</v>
      </c>
      <c r="C22" s="160">
        <v>0</v>
      </c>
      <c r="D22" s="160">
        <v>0</v>
      </c>
      <c r="E22" s="160">
        <v>0</v>
      </c>
      <c r="F22" s="160">
        <v>0</v>
      </c>
      <c r="G22" s="160">
        <v>0</v>
      </c>
    </row>
    <row r="23" spans="1:7" ht="12" customHeight="1" x14ac:dyDescent="0.25">
      <c r="B23" s="159" t="s">
        <v>166</v>
      </c>
      <c r="C23" s="160">
        <v>0</v>
      </c>
      <c r="D23" s="160">
        <v>0</v>
      </c>
      <c r="E23" s="160">
        <v>0</v>
      </c>
      <c r="F23" s="160">
        <v>0</v>
      </c>
      <c r="G23" s="160">
        <v>0</v>
      </c>
    </row>
    <row r="24" spans="1:7" ht="12" customHeight="1" x14ac:dyDescent="0.25">
      <c r="B24" s="173" t="s">
        <v>274</v>
      </c>
      <c r="C24" s="174">
        <f>SUM(C21:C23)</f>
        <v>0</v>
      </c>
      <c r="D24" s="174">
        <f>SUM(D21:D23)</f>
        <v>0</v>
      </c>
      <c r="E24" s="174">
        <f>SUM(E21:E23)</f>
        <v>0</v>
      </c>
      <c r="F24" s="174">
        <f>SUM(F21:F23)</f>
        <v>0</v>
      </c>
      <c r="G24" s="174">
        <f>SUM(G21:G23)</f>
        <v>0</v>
      </c>
    </row>
    <row r="25" spans="1:7" s="161" customFormat="1" ht="12" customHeight="1" thickBot="1" x14ac:dyDescent="0.3">
      <c r="A25" s="164"/>
      <c r="B25" s="164"/>
      <c r="C25" s="165"/>
      <c r="D25" s="165"/>
      <c r="E25" s="165"/>
      <c r="F25" s="165"/>
      <c r="G25" s="165"/>
    </row>
    <row r="26" spans="1:7" ht="12" customHeight="1" x14ac:dyDescent="0.25"/>
    <row r="27" spans="1:7" ht="12" customHeight="1" x14ac:dyDescent="0.25">
      <c r="C27" s="153" t="str">
        <f t="shared" ref="C27:G28" si="3">C15</f>
        <v>FY2022</v>
      </c>
      <c r="D27" s="153" t="str">
        <f t="shared" si="3"/>
        <v>FY2023</v>
      </c>
      <c r="E27" s="153" t="str">
        <f t="shared" si="3"/>
        <v>FY2024</v>
      </c>
      <c r="F27" s="153" t="str">
        <f t="shared" si="3"/>
        <v>FY2025</v>
      </c>
      <c r="G27" s="153" t="str">
        <f t="shared" si="3"/>
        <v>FY2026</v>
      </c>
    </row>
    <row r="28" spans="1:7" ht="12" customHeight="1" x14ac:dyDescent="0.25">
      <c r="C28" s="153" t="str">
        <f t="shared" si="3"/>
        <v>Budget</v>
      </c>
      <c r="D28" s="153" t="str">
        <f t="shared" si="3"/>
        <v>Budget</v>
      </c>
      <c r="E28" s="153" t="str">
        <f t="shared" si="3"/>
        <v>Budget</v>
      </c>
      <c r="F28" s="153" t="str">
        <f t="shared" si="3"/>
        <v>Budget</v>
      </c>
      <c r="G28" s="153" t="str">
        <f t="shared" si="3"/>
        <v>Budget</v>
      </c>
    </row>
    <row r="29" spans="1:7" ht="12" customHeight="1" x14ac:dyDescent="0.25">
      <c r="B29" s="154" t="s">
        <v>265</v>
      </c>
      <c r="C29" s="153"/>
      <c r="D29" s="153"/>
      <c r="E29" s="153"/>
      <c r="F29" s="153"/>
      <c r="G29" s="153"/>
    </row>
    <row r="30" spans="1:7" s="158" customFormat="1" ht="12" customHeight="1" x14ac:dyDescent="0.25">
      <c r="A30" s="155" t="s">
        <v>27</v>
      </c>
      <c r="B30" s="156" t="s">
        <v>266</v>
      </c>
      <c r="C30" s="157"/>
      <c r="D30" s="157"/>
      <c r="E30" s="157"/>
      <c r="F30" s="157"/>
      <c r="G30" s="157"/>
    </row>
    <row r="31" spans="1:7" ht="12" customHeight="1" x14ac:dyDescent="0.25">
      <c r="B31" s="159" t="s">
        <v>267</v>
      </c>
      <c r="C31" s="160">
        <v>0</v>
      </c>
      <c r="D31" s="160">
        <v>0</v>
      </c>
      <c r="E31" s="160">
        <v>0</v>
      </c>
      <c r="F31" s="160">
        <v>0</v>
      </c>
      <c r="G31" s="160">
        <v>0</v>
      </c>
    </row>
    <row r="32" spans="1:7" ht="12" customHeight="1" x14ac:dyDescent="0.25">
      <c r="B32" s="159" t="s">
        <v>268</v>
      </c>
      <c r="C32" s="160">
        <v>0</v>
      </c>
      <c r="D32" s="160">
        <v>0</v>
      </c>
      <c r="E32" s="160">
        <v>0</v>
      </c>
      <c r="F32" s="160">
        <v>0</v>
      </c>
      <c r="G32" s="160">
        <v>0</v>
      </c>
    </row>
    <row r="33" spans="1:7" ht="12" customHeight="1" x14ac:dyDescent="0.25">
      <c r="B33" s="168" t="s">
        <v>273</v>
      </c>
      <c r="C33" s="169">
        <f t="shared" ref="C33:G33" si="4">SUM(C31:C32)</f>
        <v>0</v>
      </c>
      <c r="D33" s="169">
        <f t="shared" si="4"/>
        <v>0</v>
      </c>
      <c r="E33" s="169">
        <f t="shared" si="4"/>
        <v>0</v>
      </c>
      <c r="F33" s="169">
        <f t="shared" si="4"/>
        <v>0</v>
      </c>
      <c r="G33" s="169">
        <f t="shared" si="4"/>
        <v>0</v>
      </c>
    </row>
    <row r="34" spans="1:7" ht="12" customHeight="1" x14ac:dyDescent="0.25">
      <c r="B34" s="159" t="s">
        <v>269</v>
      </c>
      <c r="C34" s="160">
        <v>0</v>
      </c>
      <c r="D34" s="160">
        <v>0</v>
      </c>
      <c r="E34" s="160">
        <v>0</v>
      </c>
      <c r="F34" s="160">
        <v>0</v>
      </c>
      <c r="G34" s="160">
        <v>0</v>
      </c>
    </row>
    <row r="35" spans="1:7" ht="12" customHeight="1" x14ac:dyDescent="0.25">
      <c r="B35" s="159" t="s">
        <v>166</v>
      </c>
      <c r="C35" s="160">
        <v>0</v>
      </c>
      <c r="D35" s="160">
        <v>0</v>
      </c>
      <c r="E35" s="160">
        <v>0</v>
      </c>
      <c r="F35" s="160">
        <v>0</v>
      </c>
      <c r="G35" s="160">
        <v>0</v>
      </c>
    </row>
    <row r="36" spans="1:7" ht="12" customHeight="1" x14ac:dyDescent="0.25">
      <c r="B36" s="173" t="s">
        <v>274</v>
      </c>
      <c r="C36" s="174">
        <f>SUM(C33:C35)</f>
        <v>0</v>
      </c>
      <c r="D36" s="174">
        <f>SUM(D33:D35)</f>
        <v>0</v>
      </c>
      <c r="E36" s="174">
        <f>SUM(E33:E35)</f>
        <v>0</v>
      </c>
      <c r="F36" s="174">
        <f>SUM(F33:F35)</f>
        <v>0</v>
      </c>
      <c r="G36" s="174">
        <f>SUM(G33:G35)</f>
        <v>0</v>
      </c>
    </row>
    <row r="37" spans="1:7" s="161" customFormat="1" ht="12" customHeight="1" thickBot="1" x14ac:dyDescent="0.3">
      <c r="A37" s="164"/>
      <c r="B37" s="164"/>
      <c r="C37" s="165"/>
      <c r="D37" s="165"/>
      <c r="E37" s="165"/>
      <c r="F37" s="165"/>
      <c r="G37" s="165"/>
    </row>
    <row r="38" spans="1:7" ht="12" customHeight="1" x14ac:dyDescent="0.25"/>
    <row r="39" spans="1:7" ht="12" customHeight="1" x14ac:dyDescent="0.25">
      <c r="C39" s="153" t="str">
        <f t="shared" ref="C39:G40" si="5">C27</f>
        <v>FY2022</v>
      </c>
      <c r="D39" s="153" t="str">
        <f t="shared" si="5"/>
        <v>FY2023</v>
      </c>
      <c r="E39" s="153" t="str">
        <f t="shared" si="5"/>
        <v>FY2024</v>
      </c>
      <c r="F39" s="153" t="str">
        <f t="shared" si="5"/>
        <v>FY2025</v>
      </c>
      <c r="G39" s="153" t="str">
        <f t="shared" si="5"/>
        <v>FY2026</v>
      </c>
    </row>
    <row r="40" spans="1:7" ht="12" customHeight="1" x14ac:dyDescent="0.25">
      <c r="C40" s="153" t="str">
        <f t="shared" si="5"/>
        <v>Budget</v>
      </c>
      <c r="D40" s="153" t="str">
        <f t="shared" si="5"/>
        <v>Budget</v>
      </c>
      <c r="E40" s="153" t="str">
        <f t="shared" si="5"/>
        <v>Budget</v>
      </c>
      <c r="F40" s="153" t="str">
        <f t="shared" si="5"/>
        <v>Budget</v>
      </c>
      <c r="G40" s="153" t="str">
        <f t="shared" si="5"/>
        <v>Budget</v>
      </c>
    </row>
    <row r="41" spans="1:7" ht="12" customHeight="1" x14ac:dyDescent="0.25">
      <c r="B41" s="154" t="s">
        <v>265</v>
      </c>
      <c r="C41" s="153"/>
      <c r="D41" s="153"/>
      <c r="E41" s="153"/>
      <c r="F41" s="153"/>
      <c r="G41" s="153"/>
    </row>
    <row r="42" spans="1:7" s="158" customFormat="1" ht="12" customHeight="1" x14ac:dyDescent="0.25">
      <c r="A42" s="155" t="s">
        <v>27</v>
      </c>
      <c r="B42" s="156" t="s">
        <v>266</v>
      </c>
      <c r="C42" s="157"/>
      <c r="D42" s="157"/>
      <c r="E42" s="157"/>
      <c r="F42" s="157"/>
      <c r="G42" s="157"/>
    </row>
    <row r="43" spans="1:7" ht="12" customHeight="1" x14ac:dyDescent="0.25">
      <c r="B43" s="159" t="s">
        <v>267</v>
      </c>
      <c r="C43" s="160">
        <v>0</v>
      </c>
      <c r="D43" s="160">
        <v>0</v>
      </c>
      <c r="E43" s="160">
        <v>0</v>
      </c>
      <c r="F43" s="160">
        <v>0</v>
      </c>
      <c r="G43" s="160">
        <v>0</v>
      </c>
    </row>
    <row r="44" spans="1:7" ht="12" customHeight="1" x14ac:dyDescent="0.25">
      <c r="B44" s="159" t="s">
        <v>268</v>
      </c>
      <c r="C44" s="160">
        <v>0</v>
      </c>
      <c r="D44" s="160">
        <v>0</v>
      </c>
      <c r="E44" s="160">
        <v>0</v>
      </c>
      <c r="F44" s="160">
        <v>0</v>
      </c>
      <c r="G44" s="160">
        <v>0</v>
      </c>
    </row>
    <row r="45" spans="1:7" ht="12" customHeight="1" x14ac:dyDescent="0.25">
      <c r="B45" s="168" t="s">
        <v>273</v>
      </c>
      <c r="C45" s="169">
        <f t="shared" ref="C45:G45" si="6">SUM(C43:C44)</f>
        <v>0</v>
      </c>
      <c r="D45" s="169">
        <f t="shared" si="6"/>
        <v>0</v>
      </c>
      <c r="E45" s="169">
        <f t="shared" si="6"/>
        <v>0</v>
      </c>
      <c r="F45" s="169">
        <f t="shared" si="6"/>
        <v>0</v>
      </c>
      <c r="G45" s="169">
        <f t="shared" si="6"/>
        <v>0</v>
      </c>
    </row>
    <row r="46" spans="1:7" ht="12" customHeight="1" x14ac:dyDescent="0.25">
      <c r="B46" s="159" t="s">
        <v>269</v>
      </c>
      <c r="C46" s="160">
        <v>0</v>
      </c>
      <c r="D46" s="160">
        <v>0</v>
      </c>
      <c r="E46" s="160">
        <v>0</v>
      </c>
      <c r="F46" s="160">
        <v>0</v>
      </c>
      <c r="G46" s="160">
        <v>0</v>
      </c>
    </row>
    <row r="47" spans="1:7" ht="12" customHeight="1" x14ac:dyDescent="0.25">
      <c r="B47" s="159" t="s">
        <v>166</v>
      </c>
      <c r="C47" s="160">
        <v>0</v>
      </c>
      <c r="D47" s="160">
        <v>0</v>
      </c>
      <c r="E47" s="160">
        <v>0</v>
      </c>
      <c r="F47" s="160">
        <v>0</v>
      </c>
      <c r="G47" s="160">
        <v>0</v>
      </c>
    </row>
    <row r="48" spans="1:7" ht="12" customHeight="1" x14ac:dyDescent="0.25">
      <c r="B48" s="173" t="s">
        <v>274</v>
      </c>
      <c r="C48" s="174">
        <f>SUM(C45:C47)</f>
        <v>0</v>
      </c>
      <c r="D48" s="174">
        <f>SUM(D45:D47)</f>
        <v>0</v>
      </c>
      <c r="E48" s="174">
        <f>SUM(E45:E47)</f>
        <v>0</v>
      </c>
      <c r="F48" s="174">
        <f>SUM(F45:F47)</f>
        <v>0</v>
      </c>
      <c r="G48" s="174">
        <f>SUM(G45:G47)</f>
        <v>0</v>
      </c>
    </row>
    <row r="49" spans="1:9" s="161" customFormat="1" ht="12" customHeight="1" thickBot="1" x14ac:dyDescent="0.3">
      <c r="A49" s="164"/>
      <c r="B49" s="164"/>
      <c r="C49" s="165"/>
      <c r="D49" s="165"/>
      <c r="E49" s="165"/>
      <c r="F49" s="165"/>
      <c r="G49" s="165"/>
    </row>
    <row r="50" spans="1:9" ht="12" customHeight="1" x14ac:dyDescent="0.25"/>
    <row r="51" spans="1:9" ht="12" customHeight="1" x14ac:dyDescent="0.25">
      <c r="C51" s="153" t="str">
        <f t="shared" ref="C51:G52" si="7">C39</f>
        <v>FY2022</v>
      </c>
      <c r="D51" s="153" t="str">
        <f t="shared" si="7"/>
        <v>FY2023</v>
      </c>
      <c r="E51" s="153" t="str">
        <f t="shared" si="7"/>
        <v>FY2024</v>
      </c>
      <c r="F51" s="153" t="str">
        <f t="shared" si="7"/>
        <v>FY2025</v>
      </c>
      <c r="G51" s="153" t="str">
        <f t="shared" si="7"/>
        <v>FY2026</v>
      </c>
    </row>
    <row r="52" spans="1:9" ht="12" customHeight="1" x14ac:dyDescent="0.25">
      <c r="C52" s="153" t="str">
        <f t="shared" si="7"/>
        <v>Budget</v>
      </c>
      <c r="D52" s="153" t="str">
        <f t="shared" si="7"/>
        <v>Budget</v>
      </c>
      <c r="E52" s="153" t="str">
        <f t="shared" si="7"/>
        <v>Budget</v>
      </c>
      <c r="F52" s="153" t="str">
        <f t="shared" si="7"/>
        <v>Budget</v>
      </c>
      <c r="G52" s="153" t="str">
        <f t="shared" si="7"/>
        <v>Budget</v>
      </c>
    </row>
    <row r="53" spans="1:9" ht="12" customHeight="1" x14ac:dyDescent="0.25">
      <c r="B53" s="154" t="s">
        <v>265</v>
      </c>
      <c r="C53" s="153"/>
      <c r="D53" s="153"/>
      <c r="E53" s="153"/>
      <c r="F53" s="153"/>
      <c r="G53" s="153"/>
    </row>
    <row r="54" spans="1:9" s="158" customFormat="1" ht="12" customHeight="1" x14ac:dyDescent="0.25">
      <c r="A54" s="155" t="s">
        <v>27</v>
      </c>
      <c r="B54" s="156" t="s">
        <v>266</v>
      </c>
      <c r="C54" s="157"/>
      <c r="D54" s="157"/>
      <c r="E54" s="157"/>
      <c r="F54" s="157"/>
      <c r="G54" s="157"/>
    </row>
    <row r="55" spans="1:9" ht="12" customHeight="1" x14ac:dyDescent="0.25">
      <c r="B55" s="159" t="s">
        <v>267</v>
      </c>
      <c r="C55" s="160">
        <v>0</v>
      </c>
      <c r="D55" s="160">
        <v>0</v>
      </c>
      <c r="E55" s="160">
        <v>0</v>
      </c>
      <c r="F55" s="160">
        <v>0</v>
      </c>
      <c r="G55" s="160">
        <v>0</v>
      </c>
    </row>
    <row r="56" spans="1:9" ht="12" customHeight="1" x14ac:dyDescent="0.25">
      <c r="B56" s="159" t="s">
        <v>268</v>
      </c>
      <c r="C56" s="160">
        <v>0</v>
      </c>
      <c r="D56" s="160">
        <v>0</v>
      </c>
      <c r="E56" s="160">
        <v>0</v>
      </c>
      <c r="F56" s="160">
        <v>0</v>
      </c>
      <c r="G56" s="160">
        <v>0</v>
      </c>
    </row>
    <row r="57" spans="1:9" ht="12" customHeight="1" x14ac:dyDescent="0.25">
      <c r="B57" s="168" t="s">
        <v>273</v>
      </c>
      <c r="C57" s="169">
        <f t="shared" ref="C57:G57" si="8">SUM(C55:C56)</f>
        <v>0</v>
      </c>
      <c r="D57" s="169">
        <f t="shared" si="8"/>
        <v>0</v>
      </c>
      <c r="E57" s="169">
        <f t="shared" si="8"/>
        <v>0</v>
      </c>
      <c r="F57" s="169">
        <f t="shared" si="8"/>
        <v>0</v>
      </c>
      <c r="G57" s="169">
        <f t="shared" si="8"/>
        <v>0</v>
      </c>
    </row>
    <row r="58" spans="1:9" ht="12" customHeight="1" x14ac:dyDescent="0.25">
      <c r="B58" s="159" t="s">
        <v>269</v>
      </c>
      <c r="C58" s="160">
        <v>0</v>
      </c>
      <c r="D58" s="160">
        <v>0</v>
      </c>
      <c r="E58" s="160">
        <v>0</v>
      </c>
      <c r="F58" s="160">
        <v>0</v>
      </c>
      <c r="G58" s="160">
        <v>0</v>
      </c>
    </row>
    <row r="59" spans="1:9" ht="12" customHeight="1" x14ac:dyDescent="0.25">
      <c r="B59" s="159" t="s">
        <v>166</v>
      </c>
      <c r="C59" s="160">
        <v>0</v>
      </c>
      <c r="D59" s="160">
        <v>0</v>
      </c>
      <c r="E59" s="160">
        <v>0</v>
      </c>
      <c r="F59" s="160">
        <v>0</v>
      </c>
      <c r="G59" s="160">
        <v>0</v>
      </c>
    </row>
    <row r="60" spans="1:9" ht="12" customHeight="1" x14ac:dyDescent="0.25">
      <c r="B60" s="173" t="s">
        <v>274</v>
      </c>
      <c r="C60" s="174">
        <f>SUM(C57:C59)</f>
        <v>0</v>
      </c>
      <c r="D60" s="174">
        <f>SUM(D57:D59)</f>
        <v>0</v>
      </c>
      <c r="E60" s="174">
        <f>SUM(E57:E59)</f>
        <v>0</v>
      </c>
      <c r="F60" s="174">
        <f>SUM(F57:F59)</f>
        <v>0</v>
      </c>
      <c r="G60" s="174">
        <f>SUM(G57:G59)</f>
        <v>0</v>
      </c>
    </row>
    <row r="61" spans="1:9" s="161" customFormat="1" ht="12" customHeight="1" thickBot="1" x14ac:dyDescent="0.3">
      <c r="A61" s="164"/>
      <c r="B61" s="164"/>
      <c r="C61" s="165"/>
      <c r="D61" s="165"/>
      <c r="E61" s="165"/>
      <c r="F61" s="165"/>
      <c r="G61" s="165"/>
    </row>
    <row r="62" spans="1:9" ht="12" customHeight="1" x14ac:dyDescent="0.25"/>
    <row r="63" spans="1:9" ht="12" customHeight="1" x14ac:dyDescent="0.25">
      <c r="C63" s="95"/>
      <c r="D63" s="95"/>
      <c r="E63" s="95"/>
      <c r="F63" s="95"/>
      <c r="G63" s="95"/>
    </row>
    <row r="64" spans="1:9" s="81" customFormat="1" ht="12" customHeight="1" thickBot="1" x14ac:dyDescent="0.3">
      <c r="B64" s="127" t="s">
        <v>279</v>
      </c>
      <c r="C64" s="128">
        <f>C12+C24+C36+C48+C60</f>
        <v>0</v>
      </c>
      <c r="D64" s="128">
        <f t="shared" ref="D64:G64" si="9">D12+D24+D36+D48+D60</f>
        <v>0</v>
      </c>
      <c r="E64" s="128">
        <f t="shared" si="9"/>
        <v>0</v>
      </c>
      <c r="F64" s="128">
        <f t="shared" si="9"/>
        <v>0</v>
      </c>
      <c r="G64" s="128">
        <f t="shared" si="9"/>
        <v>0</v>
      </c>
      <c r="I64" s="112" t="s">
        <v>280</v>
      </c>
    </row>
    <row r="65" spans="1:7" s="161" customFormat="1" ht="12" customHeight="1" thickTop="1" x14ac:dyDescent="0.25">
      <c r="B65" s="162"/>
      <c r="C65" s="166"/>
      <c r="D65" s="166"/>
      <c r="E65" s="166"/>
      <c r="F65" s="166"/>
      <c r="G65" s="166"/>
    </row>
    <row r="66" spans="1:7" ht="12" customHeight="1" x14ac:dyDescent="0.25">
      <c r="A66" s="48" t="s">
        <v>27</v>
      </c>
      <c r="B66" s="403" t="s">
        <v>270</v>
      </c>
      <c r="C66" s="403"/>
      <c r="D66" s="403"/>
      <c r="E66" s="403"/>
      <c r="F66" s="403"/>
      <c r="G66" s="403"/>
    </row>
    <row r="67" spans="1:7" ht="12" customHeight="1" x14ac:dyDescent="0.25">
      <c r="A67" s="163" t="s">
        <v>29</v>
      </c>
      <c r="B67" s="167" t="s">
        <v>271</v>
      </c>
    </row>
    <row r="68" spans="1:7" ht="12" customHeight="1" x14ac:dyDescent="0.25"/>
    <row r="69" spans="1:7" ht="12" customHeight="1" x14ac:dyDescent="0.25"/>
    <row r="125" spans="1:27" s="152" customFormat="1" x14ac:dyDescent="0.25">
      <c r="A125" s="48"/>
      <c r="B125" s="48" t="s">
        <v>272</v>
      </c>
      <c r="H125" s="48"/>
      <c r="I125" s="48"/>
      <c r="J125" s="48"/>
      <c r="K125" s="48"/>
      <c r="L125" s="48"/>
      <c r="M125" s="48"/>
      <c r="N125" s="48"/>
      <c r="O125" s="48"/>
      <c r="P125" s="48"/>
      <c r="Q125" s="48"/>
      <c r="R125" s="48"/>
      <c r="S125" s="48"/>
      <c r="T125" s="48"/>
      <c r="U125" s="48"/>
      <c r="V125" s="48"/>
      <c r="W125" s="48"/>
      <c r="X125" s="48"/>
      <c r="Y125" s="48"/>
      <c r="Z125" s="48"/>
      <c r="AA125" s="48"/>
    </row>
    <row r="126" spans="1:27" s="152" customFormat="1" x14ac:dyDescent="0.25">
      <c r="A126" s="48"/>
      <c r="B126" s="48"/>
      <c r="C126" s="152">
        <f t="shared" ref="C126:E126" si="10">SUM(C103:C125)</f>
        <v>0</v>
      </c>
      <c r="D126" s="152">
        <f t="shared" si="10"/>
        <v>0</v>
      </c>
      <c r="E126" s="152">
        <f t="shared" si="10"/>
        <v>0</v>
      </c>
      <c r="H126" s="48"/>
      <c r="I126" s="48"/>
      <c r="J126" s="48"/>
      <c r="K126" s="48"/>
      <c r="L126" s="48"/>
      <c r="M126" s="48"/>
      <c r="N126" s="48"/>
      <c r="O126" s="48"/>
      <c r="P126" s="48"/>
      <c r="Q126" s="48"/>
      <c r="R126" s="48"/>
      <c r="S126" s="48"/>
      <c r="T126" s="48"/>
      <c r="U126" s="48"/>
      <c r="V126" s="48"/>
      <c r="W126" s="48"/>
      <c r="X126" s="48"/>
      <c r="Y126" s="48"/>
      <c r="Z126" s="48"/>
      <c r="AA126" s="48"/>
    </row>
  </sheetData>
  <mergeCells count="1">
    <mergeCell ref="B66:G66"/>
  </mergeCells>
  <pageMargins left="0.25" right="0.25" top="0.5" bottom="0.5" header="0.3" footer="0.3"/>
  <pageSetup scale="90" fitToHeight="2" orientation="landscape" r:id="rId1"/>
  <headerFooter>
    <oddFooter>&amp;L&amp;9&amp;A&amp;C&amp;10page &amp;P of &amp;N&amp;R&amp;9&amp;D</oddFooter>
  </headerFooter>
  <rowBreaks count="1" manualBreakCount="1">
    <brk id="13"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B177-68E9-42D1-9A19-A816D9593326}">
  <sheetPr>
    <tabColor theme="7"/>
  </sheetPr>
  <dimension ref="A1:I31"/>
  <sheetViews>
    <sheetView showGridLines="0" zoomScale="115" zoomScaleNormal="115" zoomScaleSheetLayoutView="110" workbookViewId="0">
      <pane xSplit="2" ySplit="4" topLeftCell="C5" activePane="bottomRight" state="frozen"/>
      <selection pane="topRight" activeCell="C1" sqref="C1"/>
      <selection pane="bottomLeft" activeCell="A6" sqref="A6"/>
      <selection pane="bottomRight" activeCell="C5" sqref="C5"/>
    </sheetView>
  </sheetViews>
  <sheetFormatPr defaultColWidth="8.75" defaultRowHeight="13.5" x14ac:dyDescent="0.25"/>
  <cols>
    <col min="1" max="1" width="2.5" style="178" customWidth="1"/>
    <col min="2" max="2" width="35.75" style="196" customWidth="1"/>
    <col min="3" max="7" width="10.875" style="178" customWidth="1"/>
    <col min="8" max="8" width="6.25" style="178" customWidth="1"/>
    <col min="9" max="9" width="32.625" style="178" bestFit="1" customWidth="1"/>
    <col min="10" max="10" width="6" style="178" bestFit="1" customWidth="1"/>
    <col min="11" max="11" width="32.625" style="178" bestFit="1" customWidth="1"/>
    <col min="12" max="12" width="11.125" style="178" customWidth="1"/>
    <col min="13" max="16384" width="8.75" style="178"/>
  </cols>
  <sheetData>
    <row r="1" spans="1:9" ht="15" x14ac:dyDescent="0.25">
      <c r="A1" s="268" t="s">
        <v>282</v>
      </c>
      <c r="C1" s="177"/>
      <c r="D1" s="177"/>
      <c r="E1" s="177"/>
      <c r="F1" s="177"/>
      <c r="G1" s="177"/>
      <c r="H1" s="177"/>
      <c r="I1" s="177"/>
    </row>
    <row r="2" spans="1:9" s="181" customFormat="1" x14ac:dyDescent="0.25">
      <c r="A2" s="179"/>
      <c r="B2" s="180"/>
      <c r="C2" s="179"/>
      <c r="D2" s="179"/>
      <c r="E2" s="179"/>
      <c r="F2" s="179"/>
      <c r="G2" s="179"/>
      <c r="H2" s="179"/>
      <c r="I2" s="179"/>
    </row>
    <row r="3" spans="1:9" s="185" customFormat="1" x14ac:dyDescent="0.25">
      <c r="A3" s="182"/>
      <c r="B3" s="183"/>
      <c r="C3" s="184" t="str">
        <f>'Fiscal Years'!B9</f>
        <v>FY2022</v>
      </c>
      <c r="D3" s="184" t="str">
        <f>'Fiscal Years'!C9</f>
        <v>FY2023</v>
      </c>
      <c r="E3" s="184" t="str">
        <f>'Fiscal Years'!D9</f>
        <v>FY2024</v>
      </c>
      <c r="F3" s="184" t="str">
        <f>'Fiscal Years'!E9</f>
        <v>FY2025</v>
      </c>
      <c r="G3" s="184" t="str">
        <f>'Fiscal Years'!F9</f>
        <v>FY2026</v>
      </c>
      <c r="H3" s="182"/>
      <c r="I3" s="182"/>
    </row>
    <row r="4" spans="1:9" s="188" customFormat="1" ht="12" customHeight="1" x14ac:dyDescent="0.25">
      <c r="A4" s="186"/>
      <c r="B4" s="187"/>
      <c r="C4" s="184" t="s">
        <v>73</v>
      </c>
      <c r="D4" s="184" t="s">
        <v>73</v>
      </c>
      <c r="E4" s="184" t="s">
        <v>73</v>
      </c>
      <c r="F4" s="184" t="s">
        <v>73</v>
      </c>
      <c r="G4" s="184" t="s">
        <v>73</v>
      </c>
      <c r="H4" s="186"/>
      <c r="I4" s="186"/>
    </row>
    <row r="5" spans="1:9" s="192" customFormat="1" ht="12" customHeight="1" x14ac:dyDescent="0.25">
      <c r="A5" s="189" t="s">
        <v>27</v>
      </c>
      <c r="B5" s="190" t="s">
        <v>283</v>
      </c>
      <c r="C5" s="191"/>
      <c r="D5" s="191"/>
      <c r="E5" s="191"/>
      <c r="F5" s="191"/>
      <c r="G5" s="191"/>
      <c r="H5" s="187"/>
      <c r="I5" s="187"/>
    </row>
    <row r="6" spans="1:9" s="196" customFormat="1" ht="12" customHeight="1" x14ac:dyDescent="0.25">
      <c r="A6" s="193"/>
      <c r="B6" s="194" t="s">
        <v>284</v>
      </c>
      <c r="C6" s="195">
        <v>0</v>
      </c>
      <c r="D6" s="195">
        <v>0</v>
      </c>
      <c r="E6" s="195">
        <v>0</v>
      </c>
      <c r="F6" s="195">
        <v>0</v>
      </c>
      <c r="G6" s="195">
        <v>0</v>
      </c>
      <c r="H6" s="193"/>
      <c r="I6" s="154" t="s">
        <v>294</v>
      </c>
    </row>
    <row r="7" spans="1:9" s="196" customFormat="1" ht="12" customHeight="1" x14ac:dyDescent="0.25">
      <c r="A7" s="193"/>
      <c r="B7" s="194" t="s">
        <v>285</v>
      </c>
      <c r="C7" s="195">
        <v>0</v>
      </c>
      <c r="D7" s="195">
        <v>0</v>
      </c>
      <c r="E7" s="195">
        <v>0</v>
      </c>
      <c r="F7" s="195">
        <v>0</v>
      </c>
      <c r="G7" s="195">
        <v>0</v>
      </c>
      <c r="H7" s="193"/>
      <c r="I7" s="154" t="s">
        <v>297</v>
      </c>
    </row>
    <row r="8" spans="1:9" s="196" customFormat="1" ht="12" customHeight="1" x14ac:dyDescent="0.25">
      <c r="A8" s="193"/>
      <c r="B8" s="194" t="s">
        <v>286</v>
      </c>
      <c r="C8" s="195">
        <v>0</v>
      </c>
      <c r="D8" s="195">
        <v>0</v>
      </c>
      <c r="E8" s="195">
        <v>0</v>
      </c>
      <c r="F8" s="195">
        <v>0</v>
      </c>
      <c r="G8" s="195">
        <v>0</v>
      </c>
      <c r="H8" s="193"/>
      <c r="I8" s="193"/>
    </row>
    <row r="9" spans="1:9" s="196" customFormat="1" ht="12" customHeight="1" x14ac:dyDescent="0.25">
      <c r="A9" s="193"/>
      <c r="B9" s="197" t="s">
        <v>287</v>
      </c>
      <c r="C9" s="198">
        <f t="shared" ref="C9:F9" si="0">SUM(C6:C8)</f>
        <v>0</v>
      </c>
      <c r="D9" s="198">
        <f t="shared" si="0"/>
        <v>0</v>
      </c>
      <c r="E9" s="198">
        <f t="shared" si="0"/>
        <v>0</v>
      </c>
      <c r="F9" s="198">
        <f t="shared" si="0"/>
        <v>0</v>
      </c>
      <c r="G9" s="198">
        <f t="shared" ref="G9" si="1">SUM(G6:G8)</f>
        <v>0</v>
      </c>
      <c r="H9" s="193"/>
      <c r="I9" s="193"/>
    </row>
    <row r="10" spans="1:9" s="196" customFormat="1" ht="12" customHeight="1" x14ac:dyDescent="0.25">
      <c r="A10" s="193"/>
      <c r="B10" s="194" t="s">
        <v>288</v>
      </c>
      <c r="C10" s="195">
        <v>0</v>
      </c>
      <c r="D10" s="195">
        <v>0</v>
      </c>
      <c r="E10" s="195">
        <v>0</v>
      </c>
      <c r="F10" s="195">
        <v>0</v>
      </c>
      <c r="G10" s="195">
        <v>0</v>
      </c>
      <c r="H10" s="193"/>
      <c r="I10" s="193"/>
    </row>
    <row r="11" spans="1:9" s="196" customFormat="1" ht="12" customHeight="1" x14ac:dyDescent="0.25">
      <c r="A11" s="193"/>
      <c r="B11" s="194" t="s">
        <v>289</v>
      </c>
      <c r="C11" s="199">
        <v>0</v>
      </c>
      <c r="D11" s="199">
        <v>0</v>
      </c>
      <c r="E11" s="199">
        <v>0</v>
      </c>
      <c r="F11" s="199">
        <v>0</v>
      </c>
      <c r="G11" s="199">
        <v>0</v>
      </c>
      <c r="H11" s="193"/>
      <c r="I11" s="193"/>
    </row>
    <row r="12" spans="1:9" s="196" customFormat="1" ht="12" customHeight="1" x14ac:dyDescent="0.25">
      <c r="A12" s="193"/>
      <c r="B12" s="173" t="s">
        <v>293</v>
      </c>
      <c r="C12" s="200">
        <f t="shared" ref="C12:F12" si="2">SUM(C9:C11)</f>
        <v>0</v>
      </c>
      <c r="D12" s="200">
        <f t="shared" si="2"/>
        <v>0</v>
      </c>
      <c r="E12" s="200">
        <f t="shared" si="2"/>
        <v>0</v>
      </c>
      <c r="F12" s="200">
        <f t="shared" si="2"/>
        <v>0</v>
      </c>
      <c r="G12" s="200">
        <f t="shared" ref="G12" si="3">SUM(G9:G11)</f>
        <v>0</v>
      </c>
      <c r="H12" s="193"/>
      <c r="I12" s="112" t="s">
        <v>280</v>
      </c>
    </row>
    <row r="13" spans="1:9" ht="12" customHeight="1" x14ac:dyDescent="0.25">
      <c r="A13" s="177"/>
      <c r="B13" s="177"/>
      <c r="C13" s="201"/>
      <c r="D13" s="201"/>
      <c r="E13" s="201"/>
      <c r="F13" s="201"/>
      <c r="G13" s="201"/>
      <c r="H13" s="177"/>
      <c r="I13" s="177"/>
    </row>
    <row r="14" spans="1:9" ht="12" customHeight="1" x14ac:dyDescent="0.25">
      <c r="A14" s="177"/>
      <c r="B14" s="193"/>
      <c r="C14" s="177"/>
      <c r="D14" s="177"/>
      <c r="E14" s="177"/>
      <c r="F14" s="177"/>
      <c r="G14" s="177"/>
      <c r="H14" s="177"/>
      <c r="I14" s="177"/>
    </row>
    <row r="15" spans="1:9" ht="12" customHeight="1" x14ac:dyDescent="0.25">
      <c r="A15" s="189" t="s">
        <v>27</v>
      </c>
      <c r="B15" s="404" t="s">
        <v>290</v>
      </c>
      <c r="C15" s="405"/>
      <c r="D15" s="405"/>
      <c r="E15" s="405"/>
      <c r="F15" s="405"/>
      <c r="G15" s="405"/>
      <c r="H15" s="177"/>
      <c r="I15" s="177"/>
    </row>
    <row r="16" spans="1:9" ht="12" customHeight="1" x14ac:dyDescent="0.2">
      <c r="A16" s="202" t="s">
        <v>29</v>
      </c>
      <c r="B16" s="406" t="s">
        <v>291</v>
      </c>
      <c r="C16" s="405"/>
      <c r="D16" s="405"/>
      <c r="E16" s="405"/>
      <c r="F16" s="405"/>
      <c r="G16" s="405"/>
      <c r="H16" s="177"/>
      <c r="I16" s="177"/>
    </row>
    <row r="17" spans="1:9" ht="12" customHeight="1" x14ac:dyDescent="0.25">
      <c r="A17" s="89" t="s">
        <v>34</v>
      </c>
      <c r="B17" s="193" t="s">
        <v>292</v>
      </c>
      <c r="C17" s="177"/>
      <c r="D17" s="177"/>
      <c r="E17" s="177"/>
      <c r="F17" s="177"/>
      <c r="G17" s="177"/>
      <c r="H17" s="177"/>
      <c r="I17" s="177"/>
    </row>
    <row r="18" spans="1:9" ht="12" customHeight="1" x14ac:dyDescent="0.25">
      <c r="A18" s="177"/>
      <c r="B18" s="193"/>
      <c r="C18" s="177"/>
      <c r="D18" s="177"/>
      <c r="E18" s="177"/>
      <c r="F18" s="177"/>
      <c r="G18" s="177"/>
      <c r="H18" s="177"/>
      <c r="I18" s="177"/>
    </row>
    <row r="19" spans="1:9" ht="12" customHeight="1" x14ac:dyDescent="0.25">
      <c r="A19" s="177"/>
      <c r="B19" s="193"/>
      <c r="C19" s="177"/>
      <c r="D19" s="177"/>
      <c r="E19" s="177"/>
      <c r="F19" s="177"/>
      <c r="G19" s="177"/>
      <c r="H19" s="177"/>
      <c r="I19" s="177"/>
    </row>
    <row r="20" spans="1:9" ht="12" customHeight="1" x14ac:dyDescent="0.25"/>
    <row r="21" spans="1:9" ht="12" customHeight="1" x14ac:dyDescent="0.25"/>
    <row r="22" spans="1:9" ht="12" customHeight="1" x14ac:dyDescent="0.25"/>
    <row r="23" spans="1:9" ht="12" customHeight="1" x14ac:dyDescent="0.25"/>
    <row r="24" spans="1:9" ht="12" customHeight="1" x14ac:dyDescent="0.25"/>
    <row r="25" spans="1:9" ht="12" customHeight="1" x14ac:dyDescent="0.25"/>
    <row r="26" spans="1:9" ht="12" customHeight="1" x14ac:dyDescent="0.25"/>
    <row r="27" spans="1:9" ht="12" customHeight="1" x14ac:dyDescent="0.25"/>
    <row r="28" spans="1:9" ht="12" customHeight="1" x14ac:dyDescent="0.25"/>
    <row r="29" spans="1:9" ht="12" customHeight="1" x14ac:dyDescent="0.25"/>
    <row r="30" spans="1:9" ht="12" customHeight="1" x14ac:dyDescent="0.25"/>
    <row r="31" spans="1:9" ht="12" customHeight="1" x14ac:dyDescent="0.25"/>
  </sheetData>
  <mergeCells count="2">
    <mergeCell ref="B15:G15"/>
    <mergeCell ref="B16:G16"/>
  </mergeCells>
  <printOptions horizontalCentered="1"/>
  <pageMargins left="0.25" right="0.25" top="0.5" bottom="0.5" header="0.3" footer="0.3"/>
  <pageSetup scale="93" orientation="landscape" r:id="rId1"/>
  <headerFooter>
    <oddFooter>&amp;L&amp;9&amp;A&amp;C&amp;10page &amp;P of &amp;N&amp;R&amp;9&amp;D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Fiscal Years</vt:lpstr>
      <vt:lpstr>Instructions</vt:lpstr>
      <vt:lpstr>Budget Process</vt:lpstr>
      <vt:lpstr>Budget Summary</vt:lpstr>
      <vt:lpstr>State Aid</vt:lpstr>
      <vt:lpstr>Local Receipts</vt:lpstr>
      <vt:lpstr>Available Funds</vt:lpstr>
      <vt:lpstr>Enterprise Funds</vt:lpstr>
      <vt:lpstr>CPF</vt:lpstr>
      <vt:lpstr>ATM</vt:lpstr>
      <vt:lpstr>STM</vt:lpstr>
      <vt:lpstr>ATM!Print_Area</vt:lpstr>
      <vt:lpstr>'Available Funds'!Print_Area</vt:lpstr>
      <vt:lpstr>'Budget Summary'!Print_Area</vt:lpstr>
      <vt:lpstr>CPF!Print_Area</vt:lpstr>
      <vt:lpstr>'Enterprise Funds'!Print_Area</vt:lpstr>
      <vt:lpstr>'Local Receipts'!Print_Area</vt:lpstr>
      <vt:lpstr>'State Aid'!Print_Area</vt:lpstr>
      <vt:lpstr>'Available Funds'!Print_Titles</vt:lpstr>
      <vt:lpstr>'Budget Summary'!Print_Titles</vt:lpstr>
      <vt:lpstr>CPF!Print_Titles</vt:lpstr>
      <vt:lpstr>'Enterprise Funds'!Print_Titles</vt:lpstr>
      <vt:lpstr>'Local Receipts'!Print_Titles</vt:lpstr>
      <vt:lpstr>'State Aid'!Print_Titles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Bohinc, Marcia (DOR)</dc:creator>
  <cp:lastModifiedBy>Ferry, Jessica (DOR)</cp:lastModifiedBy>
  <dcterms:created xsi:type="dcterms:W3CDTF">2025-06-10T12:04:53Z</dcterms:created>
  <dcterms:modified xsi:type="dcterms:W3CDTF">2025-07-30T19:56:04Z</dcterms:modified>
</cp:coreProperties>
</file>